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nformatics\Desktop\"/>
    </mc:Choice>
  </mc:AlternateContent>
  <xr:revisionPtr revIDLastSave="0" documentId="8_{394C6D72-9599-4B4B-BC17-AB215650B22B}" xr6:coauthVersionLast="47" xr6:coauthVersionMax="47" xr10:uidLastSave="{00000000-0000-0000-0000-000000000000}"/>
  <bookViews>
    <workbookView xWindow="-120" yWindow="-120" windowWidth="24240" windowHeight="13140" activeTab="5" xr2:uid="{8FF99D5A-6FF7-445A-BD0C-712A8790C0C9}"/>
  </bookViews>
  <sheets>
    <sheet name="Feuil1" sheetId="1" r:id="rId1"/>
    <sheet name="Feuil2" sheetId="6" r:id="rId2"/>
    <sheet name="Feuil3" sheetId="7" r:id="rId3"/>
    <sheet name="Feuil4" sheetId="8" r:id="rId4"/>
    <sheet name="Feuil5" sheetId="9" r:id="rId5"/>
    <sheet name="Feuil6" sheetId="10" r:id="rId6"/>
  </sheets>
  <definedNames>
    <definedName name="_xlcn.WorksheetConnection_Feuil1A3C431" hidden="1">Feuil1!$A$3:$C$43</definedName>
  </definedNames>
  <calcPr calcId="18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lage" name="Plage" connection="WorksheetConnection_Feuil1!$A$3:$C$43"/>
        </x15:modelTables>
      </x15:dataModel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2" i="10"/>
  <c r="G20" i="9"/>
  <c r="G19" i="9"/>
  <c r="G17" i="9"/>
  <c r="D2" i="9"/>
  <c r="E2" i="9" s="1"/>
  <c r="F2" i="9" s="1"/>
  <c r="G2" i="9" s="1"/>
  <c r="D3" i="9"/>
  <c r="E3" i="9" s="1"/>
  <c r="D5" i="9"/>
  <c r="D4" i="9"/>
  <c r="D6" i="9"/>
  <c r="D7" i="9"/>
  <c r="D8" i="9"/>
  <c r="D9" i="9"/>
  <c r="D10" i="9"/>
  <c r="E10" i="9" s="1"/>
  <c r="D11" i="9"/>
  <c r="E11" i="9" s="1"/>
  <c r="F11" i="9" s="1"/>
  <c r="D12" i="9"/>
  <c r="D13" i="9"/>
  <c r="D14" i="9"/>
  <c r="E14" i="9" s="1"/>
  <c r="D15" i="9"/>
  <c r="E15" i="9" s="1"/>
  <c r="G3" i="9" l="1"/>
  <c r="E9" i="9"/>
  <c r="F10" i="9"/>
  <c r="G10" i="9" s="1"/>
  <c r="G11" i="9"/>
  <c r="E8" i="9"/>
  <c r="F8" i="9" s="1"/>
  <c r="G8" i="9" s="1"/>
  <c r="F9" i="9"/>
  <c r="G9" i="9" s="1"/>
  <c r="E7" i="9"/>
  <c r="F7" i="9" s="1"/>
  <c r="G7" i="9" s="1"/>
  <c r="E6" i="9"/>
  <c r="F6" i="9" s="1"/>
  <c r="G6" i="9" s="1"/>
  <c r="F4" i="9"/>
  <c r="G4" i="9" s="1"/>
  <c r="E5" i="9"/>
  <c r="F5" i="9" s="1"/>
  <c r="G5" i="9" s="1"/>
  <c r="F3" i="9"/>
  <c r="E4" i="9"/>
  <c r="E13" i="9"/>
  <c r="F15" i="9"/>
  <c r="G15" i="9" s="1"/>
  <c r="E12" i="9"/>
  <c r="F12" i="9" s="1"/>
  <c r="G12" i="9" s="1"/>
  <c r="F14" i="9"/>
  <c r="G14" i="9" s="1"/>
  <c r="F13" i="9"/>
  <c r="G1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F381D5-AF95-4812-907F-9D76EF668B33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917926-D52E-4370-8DE0-1429AF95B976}" name="WorksheetConnection_Feuil1!$A$3:$C$43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Feuil1A3C431"/>
        </x15:connection>
      </ext>
    </extLst>
  </connection>
</connections>
</file>

<file path=xl/sharedStrings.xml><?xml version="1.0" encoding="utf-8"?>
<sst xmlns="http://schemas.openxmlformats.org/spreadsheetml/2006/main" count="141" uniqueCount="37">
  <si>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</si>
  <si>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</si>
  <si>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</si>
  <si>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</si>
  <si>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</si>
  <si>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</si>
  <si>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</si>
  <si>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</si>
  <si>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</si>
  <si>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Yale</t>
  </si>
  <si>
    <t>Brown</t>
  </si>
  <si>
    <t>Darmouth</t>
  </si>
  <si>
    <t>Harvard</t>
  </si>
  <si>
    <t>Columbia</t>
  </si>
  <si>
    <t>Cornell</t>
  </si>
  <si>
    <t>Princeton</t>
  </si>
  <si>
    <t>Penn State</t>
  </si>
  <si>
    <t>Étiquettes de lignes</t>
  </si>
  <si>
    <t>Total général</t>
  </si>
  <si>
    <t>Somme de Students</t>
  </si>
  <si>
    <t>Moyenne de Students2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</si>
  <si>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</si>
  <si>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</si>
  <si>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</si>
  <si>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</si>
  <si>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</si>
  <si>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</si>
  <si>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</si>
  <si>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</si>
  <si>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</si>
  <si>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</si>
  <si>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TIC:</t>
  </si>
  <si>
    <t>Val TVA:</t>
  </si>
  <si>
    <t>Speed(m/S)</t>
  </si>
  <si>
    <t>]</t>
  </si>
  <si>
    <t>Distance(m)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</si>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</sst>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.##00\ &quot;DZD&quot;_-;_-* #.##00\ &quot;DZD&quot;_-;_-* &quot;-&quot;??\ &quot;DZD&quot;_-;_-@_-"/>
    <numFmt numFmtId="165" formatCode="_-* #.##\ &quot;DZD&quot;_-;_-* #.##\ &quot;DZD&quot;_-;_-* &quot;-&quot;??\ &quot;DZD&quot;_-;_-@_-"/>
  </numFmts>
  <fonts count="10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70C0"/>
      <name val="Eras Demi ITC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3" fillId="2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9" fontId="6" fillId="5" borderId="2" xfId="0" applyNumberFormat="1" applyFont="1" applyFill="1" applyBorder="1" applyAlignment="1">
      <alignment horizontal="center"/>
    </xf>
    <xf numFmtId="9" fontId="7" fillId="7" borderId="3" xfId="1" applyFont="1" applyFill="1" applyBorder="1" applyAlignment="1">
      <alignment horizontal="center"/>
    </xf>
    <xf numFmtId="9" fontId="7" fillId="9" borderId="3" xfId="1" applyFont="1" applyFill="1" applyBorder="1" applyAlignment="1">
      <alignment horizontal="center"/>
    </xf>
    <xf numFmtId="9" fontId="7" fillId="9" borderId="4" xfId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164" fontId="7" fillId="9" borderId="4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8" fillId="5" borderId="2" xfId="0" applyNumberFormat="1" applyFont="1" applyFill="1" applyBorder="1" applyAlignment="1">
      <alignment horizontal="center"/>
    </xf>
    <xf numFmtId="164" fontId="7" fillId="6" borderId="3" xfId="1" applyNumberFormat="1" applyFont="1" applyFill="1" applyBorder="1" applyAlignment="1">
      <alignment horizontal="center"/>
    </xf>
    <xf numFmtId="164" fontId="7" fillId="6" borderId="4" xfId="1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5" fontId="5" fillId="0" borderId="7" xfId="2" applyNumberFormat="1" applyFont="1" applyBorder="1" applyAlignment="1"/>
    <xf numFmtId="165" fontId="5" fillId="0" borderId="10" xfId="0" applyNumberFormat="1" applyFont="1" applyBorder="1"/>
    <xf numFmtId="165" fontId="9" fillId="8" borderId="11" xfId="3" applyNumberFormat="1" applyFont="1" applyBorder="1" applyAlignment="1"/>
    <xf numFmtId="9" fontId="5" fillId="0" borderId="9" xfId="1" applyFont="1" applyBorder="1"/>
    <xf numFmtId="0" fontId="6" fillId="5" borderId="2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5" fillId="6" borderId="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6" fillId="5" borderId="2" xfId="0" applyNumberFormat="1" applyFont="1" applyFill="1" applyBorder="1" applyAlignment="1">
      <alignment horizontal="center" vertical="center"/>
    </xf>
    <xf numFmtId="164" fontId="7" fillId="7" borderId="3" xfId="0" applyNumberFormat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164" fontId="7" fillId="9" borderId="3" xfId="0" applyNumberFormat="1" applyFont="1" applyFill="1" applyBorder="1" applyAlignment="1">
      <alignment horizontal="center" vertical="center"/>
    </xf>
    <xf numFmtId="164" fontId="7" fillId="9" borderId="4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0" fillId="0" borderId="3" xfId="0" applyBorder="1"/>
    <xf numFmtId="0" fontId="0" fillId="5" borderId="2" xfId="0" applyFill="1" applyBorder="1"/>
    <xf numFmtId="0" fontId="0" fillId="6" borderId="3" xfId="0" applyFill="1" applyBorder="1"/>
    <xf numFmtId="0" fontId="0" fillId="6" borderId="4" xfId="0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5" fillId="0" borderId="5" xfId="0" applyNumberFormat="1" applyFont="1" applyBorder="1" applyAlignment="1">
      <alignment horizontal="right"/>
    </xf>
    <xf numFmtId="9" fontId="5" fillId="0" borderId="6" xfId="0" applyNumberFormat="1" applyFont="1" applyBorder="1" applyAlignment="1">
      <alignment horizontal="right"/>
    </xf>
    <xf numFmtId="9" fontId="5" fillId="0" borderId="12" xfId="0" applyNumberFormat="1" applyFont="1" applyBorder="1" applyAlignment="1">
      <alignment horizontal="right"/>
    </xf>
    <xf numFmtId="9" fontId="5" fillId="0" borderId="13" xfId="0" applyNumberFormat="1" applyFont="1" applyBorder="1" applyAlignment="1">
      <alignment horizontal="right"/>
    </xf>
    <xf numFmtId="9" fontId="5" fillId="0" borderId="8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</cellXfs>
  <cellStyles count="4">
    <cellStyle name="40 % - Accent5" xfId="3" builtinId="47"/>
    <cellStyle name="Monétaire" xfId="2" builtinId="4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57739100247742E-2"/>
          <c:y val="0.17171296296296298"/>
          <c:w val="0.9065621005791110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Feuil6!$C$1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Feuil6!$C$2:$C$11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D-4EF5-81CA-1497E088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61551"/>
        <c:axId val="827728799"/>
      </c:lineChart>
      <c:catAx>
        <c:axId val="37806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28799"/>
        <c:crosses val="autoZero"/>
        <c:auto val="1"/>
        <c:lblAlgn val="ctr"/>
        <c:lblOffset val="100"/>
        <c:noMultiLvlLbl val="0"/>
      </c:catAx>
      <c:valAx>
        <c:axId val="8277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6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Speed/Distance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Feuil6!$B$2:$B$11</c15:sqref>
                  </c15:fullRef>
                </c:ext>
              </c:extLst>
              <c:f>Feuil6!$B$3:$B$11</c:f>
              <c:numCache>
                <c:formatCode>General</c:formatCode>
                <c:ptCount val="9"/>
                <c:pt idx="0">
                  <c:v>10</c:v>
                </c:pt>
                <c:pt idx="1">
                  <c:v>17</c:v>
                </c:pt>
                <c:pt idx="2">
                  <c:v>27</c:v>
                </c:pt>
                <c:pt idx="3">
                  <c:v>37</c:v>
                </c:pt>
                <c:pt idx="4">
                  <c:v>49</c:v>
                </c:pt>
                <c:pt idx="5">
                  <c:v>63</c:v>
                </c:pt>
                <c:pt idx="6">
                  <c:v>75</c:v>
                </c:pt>
                <c:pt idx="7">
                  <c:v>83</c:v>
                </c:pt>
                <c:pt idx="8">
                  <c:v>91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Feuil6!$C$2:$C$11</c15:sqref>
                  </c15:fullRef>
                </c:ext>
              </c:extLst>
              <c:f>Feuil6!$C$3:$C$11</c:f>
              <c:numCache>
                <c:formatCode>General</c:formatCode>
                <c:ptCount val="9"/>
                <c:pt idx="0">
                  <c:v>5</c:v>
                </c:pt>
                <c:pt idx="1">
                  <c:v>5.666666666666667</c:v>
                </c:pt>
                <c:pt idx="2">
                  <c:v>6.75</c:v>
                </c:pt>
                <c:pt idx="3">
                  <c:v>7.4</c:v>
                </c:pt>
                <c:pt idx="4">
                  <c:v>8.1666666666666661</c:v>
                </c:pt>
                <c:pt idx="5">
                  <c:v>9</c:v>
                </c:pt>
                <c:pt idx="6">
                  <c:v>9.375</c:v>
                </c:pt>
                <c:pt idx="7">
                  <c:v>9.2222222222222214</c:v>
                </c:pt>
                <c:pt idx="8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2-4CBA-B73F-CC8E6F89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686207"/>
        <c:axId val="767532927"/>
      </c:lineChart>
      <c:catAx>
        <c:axId val="7726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32927"/>
        <c:crosses val="autoZero"/>
        <c:auto val="1"/>
        <c:lblAlgn val="ctr"/>
        <c:lblOffset val="100"/>
        <c:noMultiLvlLbl val="0"/>
      </c:catAx>
      <c:valAx>
        <c:axId val="7675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209259</xdr:colOff>
      <xdr:row>8</xdr:row>
      <xdr:rowOff>170154</xdr:rowOff>
    </xdr:from>
    <xdr:ext cx="524166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394A6C1-C564-FACC-2840-81C5BCCD0520}"/>
            </a:ext>
          </a:extLst>
        </xdr:cNvPr>
        <xdr:cNvSpPr/>
      </xdr:nvSpPr>
      <xdr:spPr>
        <a:xfrm>
          <a:off x="7838784" y="1694154"/>
          <a:ext cx="524166" cy="937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fr-FR" sz="54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28575</xdr:rowOff>
    </xdr:from>
    <xdr:to>
      <xdr:col>9</xdr:col>
      <xdr:colOff>419099</xdr:colOff>
      <xdr:row>14</xdr:row>
      <xdr:rowOff>95250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C196592-FE3D-EC12-9F81-C9EBBB290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0</xdr:row>
      <xdr:rowOff>0</xdr:rowOff>
    </xdr:from>
    <xdr:to>
      <xdr:col>15</xdr:col>
      <xdr:colOff>352425</xdr:colOff>
      <xdr:row>14</xdr:row>
      <xdr:rowOff>66675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D19879D6-D8A8-5889-BB4A-B20E80F16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formatics" refreshedDate="45289.865092361113" createdVersion="8" refreshedVersion="8" minRefreshableVersion="3" recordCount="40" xr:uid="{30C5045A-0EC1-42DD-AE2C-F6E6AC966E77}">
  <cacheSource type="worksheet">
    <worksheetSource ref="A3:C43" sheet="Feuil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rmatics" refreshedDate="45289.868489814813" backgroundQuery="1" createdVersion="8" refreshedVersion="8" minRefreshableVersion="3" recordCount="0" supportSubquery="1" supportAdvancedDrill="1" xr:uid="{051E2E30-F9BC-4205-8996-FB768BE5ACD1}">
  <cacheSource type="external" connectionId="1"/>
  <cacheFields count="3">
    <cacheField name="[Plage].[University].[University]" caption="University" numFmtId="0" hierarchy="2" level="1">
      <sharedItems count="8">
        <s v="Brown"/>
        <s v="Columbia"/>
        <s v="Cornell"/>
        <s v="Darmouth"/>
        <s v="Harvard"/>
        <s v="Penn State"/>
        <s v="Princeton"/>
        <s v="Yale"/>
      </sharedItems>
    </cacheField>
    <cacheField name="[Measures].[Somme de Students]" caption="Somme de Students" numFmtId="0" hierarchy="5" level="32767"/>
    <cacheField name="[Measures].[Moyenne de Students]" caption="Moyenne de Students" numFmtId="0" hierarchy="7" level="32767"/>
  </cacheFields>
  <cacheHierarchies count="8">
    <cacheHierarchy uniqueName="[Plage].[Students]" caption="Students" attribute="1" defaultMemberUniqueName="[Plage].[Students].[All]" allUniqueName="[Plage].[Students].[All]" dimensionUniqueName="[Plage]" displayFolder="" count="0" memberValueDatatype="20" unbalanced="0"/>
    <cacheHierarchy uniqueName="[Plage].[Faculty]" caption="Faculty" attribute="1" defaultMemberUniqueName="[Plage].[Faculty].[All]" allUniqueName="[Plage].[Faculty].[All]" dimensionUniqueName="[Plage]" displayFolder="" count="2" memberValueDatatype="130" unbalanced="0"/>
    <cacheHierarchy uniqueName="[Plage].[University]" caption="University" attribute="1" defaultMemberUniqueName="[Plage].[University].[All]" allUniqueName="[Plage].[University].[All]" dimensionUniqueName="[Plage]" displayFolder="" count="2" memberValueDatatype="130" unbalanced="0">
      <fieldsUsage count="2">
        <fieldUsage x="-1"/>
        <fieldUsage x="0"/>
      </fieldsUsage>
    </cacheHierarchy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Students]" caption="Somme de Students" measure="1" displayFolder="" measureGroup="Pla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Nombre de University]" caption="Nombre de University" measure="1" displayFolder="" measureGroup="Pla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Moyenne de Students]" caption="Moyenne de Students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73C76-8B69-436C-B423-0EB2729430C6}" name="Tableau croisé dynamique3" cacheId="3" applyNumberFormats="0" applyBorderFormats="0" applyFontFormats="0" applyPatternFormats="0" applyAlignmentFormats="0" applyWidthHeightFormats="1" dataCaption="Valeurs" updatedVersion="8" minRefreshableVersion="3" useAutoFormatting="1" subtotalHiddenItems="1" itemPrintTitles="1" createdVersion="8" indent="0" outline="1" outlineData="1" multipleFieldFilters="0">
  <location ref="A3:C12" firstHeaderRow="0" firstDataRow="1" firstDataCol="1"/>
  <pivotFields count="3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1" baseField="0" baseItem="0"/>
    <dataField name="Moyenne de Students2" fld="2" subtotal="average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Moyenne de Students2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euil1!$A$3:$C$43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056B6-FD56-4BA0-9CD7-15B4AC750D91}" name="Tableau croisé dynamique4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343A2-D765-4683-A0BE-FDF5B6E58647}" name="Tableau croisé dynamique6" cacheId="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FE4C-2D19-4ECA-A4A7-2CD758A65280}">
  <dimension ref="A1:C43"/>
  <sheetViews>
    <sheetView zoomScale="112" zoomScaleNormal="112" workbookViewId="0">
      <selection activeCell="G15" sqref="G15"/>
    </sheetView>
  </sheetViews>
  <sheetFormatPr baseColWidth="10" defaultRowHeight="15" x14ac:dyDescent="0.25"/>
  <sheetData>
    <row r="1" spans="1:3" x14ac:dyDescent="0.25">
      <c r="A1" s="47" t="s">
        <v>0</v>
      </c>
      <c r="B1" s="48"/>
      <c r="C1" s="48"/>
    </row>
    <row r="2" spans="1:3" x14ac:dyDescent="0.25">
      <c r="A2" s="48"/>
      <c r="B2" s="48"/>
      <c r="C2" s="48"/>
    </row>
    <row r="3" spans="1:3" ht="15.75" x14ac:dyDescent="0.25">
      <c r="A3" s="2" t="s">
        <v>1</v>
      </c>
      <c r="B3" s="2" t="s">
        <v>2</v>
      </c>
      <c r="C3" s="1" t="s">
        <v>3</v>
      </c>
    </row>
    <row r="4" spans="1:3" x14ac:dyDescent="0.25">
      <c r="A4" s="3">
        <v>591</v>
      </c>
      <c r="B4" s="3" t="s">
        <v>4</v>
      </c>
      <c r="C4" s="4" t="s">
        <v>9</v>
      </c>
    </row>
    <row r="5" spans="1:3" x14ac:dyDescent="0.25">
      <c r="A5" s="5">
        <v>9567</v>
      </c>
      <c r="B5" s="5" t="s">
        <v>5</v>
      </c>
      <c r="C5" s="6" t="s">
        <v>10</v>
      </c>
    </row>
    <row r="6" spans="1:3" x14ac:dyDescent="0.25">
      <c r="A6" s="3">
        <v>542</v>
      </c>
      <c r="B6" s="3" t="s">
        <v>6</v>
      </c>
      <c r="C6" s="4" t="s">
        <v>11</v>
      </c>
    </row>
    <row r="7" spans="1:3" x14ac:dyDescent="0.25">
      <c r="A7" s="5">
        <v>346</v>
      </c>
      <c r="B7" s="5" t="s">
        <v>6</v>
      </c>
      <c r="C7" s="6" t="s">
        <v>12</v>
      </c>
    </row>
    <row r="8" spans="1:3" x14ac:dyDescent="0.25">
      <c r="A8" s="3">
        <v>849</v>
      </c>
      <c r="B8" s="3" t="s">
        <v>4</v>
      </c>
      <c r="C8" s="4" t="s">
        <v>13</v>
      </c>
    </row>
    <row r="9" spans="1:3" x14ac:dyDescent="0.25">
      <c r="A9" s="5">
        <v>552</v>
      </c>
      <c r="B9" s="5" t="s">
        <v>6</v>
      </c>
      <c r="C9" s="6" t="s">
        <v>14</v>
      </c>
    </row>
    <row r="10" spans="1:3" x14ac:dyDescent="0.25">
      <c r="A10" s="3">
        <v>173</v>
      </c>
      <c r="B10" s="3" t="s">
        <v>4</v>
      </c>
      <c r="C10" s="4" t="s">
        <v>12</v>
      </c>
    </row>
    <row r="11" spans="1:3" x14ac:dyDescent="0.25">
      <c r="A11" s="5">
        <v>1355</v>
      </c>
      <c r="B11" s="5" t="s">
        <v>4</v>
      </c>
      <c r="C11" s="6" t="s">
        <v>14</v>
      </c>
    </row>
    <row r="12" spans="1:3" x14ac:dyDescent="0.25">
      <c r="A12" s="3">
        <v>193</v>
      </c>
      <c r="B12" s="3" t="s">
        <v>7</v>
      </c>
      <c r="C12" s="4" t="s">
        <v>15</v>
      </c>
    </row>
    <row r="13" spans="1:3" x14ac:dyDescent="0.25">
      <c r="A13" s="5">
        <v>615</v>
      </c>
      <c r="B13" s="5" t="s">
        <v>7</v>
      </c>
      <c r="C13" s="6" t="s">
        <v>12</v>
      </c>
    </row>
    <row r="14" spans="1:3" x14ac:dyDescent="0.25">
      <c r="A14" s="3">
        <v>1579</v>
      </c>
      <c r="B14" s="3" t="s">
        <v>7</v>
      </c>
      <c r="C14" s="4" t="s">
        <v>10</v>
      </c>
    </row>
    <row r="15" spans="1:3" x14ac:dyDescent="0.25">
      <c r="A15" s="5">
        <v>547</v>
      </c>
      <c r="B15" s="5" t="s">
        <v>5</v>
      </c>
      <c r="C15" s="6" t="s">
        <v>11</v>
      </c>
    </row>
    <row r="16" spans="1:3" x14ac:dyDescent="0.25">
      <c r="A16" s="3">
        <v>1687</v>
      </c>
      <c r="B16" s="3" t="s">
        <v>8</v>
      </c>
      <c r="C16" s="4" t="s">
        <v>11</v>
      </c>
    </row>
    <row r="17" spans="1:3" x14ac:dyDescent="0.25">
      <c r="A17" s="5">
        <v>972</v>
      </c>
      <c r="B17" s="5" t="s">
        <v>6</v>
      </c>
      <c r="C17" s="4" t="s">
        <v>10</v>
      </c>
    </row>
    <row r="18" spans="1:3" x14ac:dyDescent="0.25">
      <c r="A18" s="3">
        <v>234</v>
      </c>
      <c r="B18" s="3" t="s">
        <v>6</v>
      </c>
      <c r="C18" s="4" t="s">
        <v>16</v>
      </c>
    </row>
    <row r="19" spans="1:3" x14ac:dyDescent="0.25">
      <c r="A19" s="5">
        <v>151</v>
      </c>
      <c r="B19" s="5" t="s">
        <v>8</v>
      </c>
      <c r="C19" s="4" t="s">
        <v>15</v>
      </c>
    </row>
    <row r="20" spans="1:3" x14ac:dyDescent="0.25">
      <c r="A20" s="3">
        <v>1793</v>
      </c>
      <c r="B20" s="3" t="s">
        <v>5</v>
      </c>
      <c r="C20" s="4" t="s">
        <v>13</v>
      </c>
    </row>
    <row r="21" spans="1:3" x14ac:dyDescent="0.25">
      <c r="A21" s="5">
        <v>315</v>
      </c>
      <c r="B21" s="5" t="s">
        <v>8</v>
      </c>
      <c r="C21" s="4" t="s">
        <v>13</v>
      </c>
    </row>
    <row r="22" spans="1:3" x14ac:dyDescent="0.25">
      <c r="A22" s="3">
        <v>618</v>
      </c>
      <c r="B22" s="3" t="s">
        <v>5</v>
      </c>
      <c r="C22" s="4" t="s">
        <v>14</v>
      </c>
    </row>
    <row r="23" spans="1:3" x14ac:dyDescent="0.25">
      <c r="A23" s="5">
        <v>246</v>
      </c>
      <c r="B23" s="5" t="s">
        <v>5</v>
      </c>
      <c r="C23" s="4" t="s">
        <v>9</v>
      </c>
    </row>
    <row r="24" spans="1:3" x14ac:dyDescent="0.25">
      <c r="A24" s="3">
        <v>784</v>
      </c>
      <c r="B24" s="3" t="s">
        <v>5</v>
      </c>
      <c r="C24" s="4" t="s">
        <v>15</v>
      </c>
    </row>
    <row r="25" spans="1:3" x14ac:dyDescent="0.25">
      <c r="A25" s="5">
        <v>316</v>
      </c>
      <c r="B25" s="5" t="s">
        <v>7</v>
      </c>
      <c r="C25" s="4" t="s">
        <v>11</v>
      </c>
    </row>
    <row r="26" spans="1:3" x14ac:dyDescent="0.25">
      <c r="A26" s="3">
        <v>3155</v>
      </c>
      <c r="B26" s="3" t="s">
        <v>4</v>
      </c>
      <c r="C26" s="4" t="s">
        <v>11</v>
      </c>
    </row>
    <row r="27" spans="1:3" x14ac:dyDescent="0.25">
      <c r="A27" s="5">
        <v>318</v>
      </c>
      <c r="B27" s="5" t="s">
        <v>8</v>
      </c>
      <c r="C27" s="6" t="s">
        <v>16</v>
      </c>
    </row>
    <row r="28" spans="1:3" x14ac:dyDescent="0.25">
      <c r="A28" s="3">
        <v>608</v>
      </c>
      <c r="B28" s="3" t="s">
        <v>6</v>
      </c>
      <c r="C28" s="4" t="s">
        <v>13</v>
      </c>
    </row>
    <row r="29" spans="1:3" x14ac:dyDescent="0.25">
      <c r="A29" s="5">
        <v>561</v>
      </c>
      <c r="B29" s="5" t="s">
        <v>4</v>
      </c>
      <c r="C29" s="6" t="s">
        <v>15</v>
      </c>
    </row>
    <row r="30" spans="1:3" x14ac:dyDescent="0.25">
      <c r="A30" s="3">
        <v>357</v>
      </c>
      <c r="B30" s="3" t="s">
        <v>8</v>
      </c>
      <c r="C30" s="4" t="s">
        <v>9</v>
      </c>
    </row>
    <row r="31" spans="1:3" x14ac:dyDescent="0.25">
      <c r="A31" s="5">
        <v>1688</v>
      </c>
      <c r="B31" s="5" t="s">
        <v>7</v>
      </c>
      <c r="C31" s="6" t="s">
        <v>13</v>
      </c>
    </row>
    <row r="32" spans="1:3" x14ac:dyDescent="0.25">
      <c r="A32" s="3">
        <v>972</v>
      </c>
      <c r="B32" s="3" t="s">
        <v>6</v>
      </c>
      <c r="C32" s="4" t="s">
        <v>15</v>
      </c>
    </row>
    <row r="33" spans="1:3" x14ac:dyDescent="0.25">
      <c r="A33" s="5">
        <v>568</v>
      </c>
      <c r="B33" s="5" t="s">
        <v>5</v>
      </c>
      <c r="C33" s="6" t="s">
        <v>16</v>
      </c>
    </row>
    <row r="34" spans="1:3" x14ac:dyDescent="0.25">
      <c r="A34" s="3">
        <v>632</v>
      </c>
      <c r="B34" s="3" t="s">
        <v>7</v>
      </c>
      <c r="C34" s="4" t="s">
        <v>16</v>
      </c>
    </row>
    <row r="35" spans="1:3" x14ac:dyDescent="0.25">
      <c r="A35" s="5">
        <v>551</v>
      </c>
      <c r="B35" s="5" t="s">
        <v>8</v>
      </c>
      <c r="C35" s="6" t="s">
        <v>14</v>
      </c>
    </row>
    <row r="36" spans="1:3" x14ac:dyDescent="0.25">
      <c r="A36" s="3">
        <v>948</v>
      </c>
      <c r="B36" s="3" t="s">
        <v>5</v>
      </c>
      <c r="C36" s="4" t="s">
        <v>12</v>
      </c>
    </row>
    <row r="37" spans="1:3" x14ac:dyDescent="0.25">
      <c r="A37" s="5">
        <v>1358</v>
      </c>
      <c r="B37" s="5" t="s">
        <v>4</v>
      </c>
      <c r="C37" s="6" t="s">
        <v>10</v>
      </c>
    </row>
    <row r="38" spans="1:3" x14ac:dyDescent="0.25">
      <c r="A38" s="3">
        <v>135</v>
      </c>
      <c r="B38" s="3" t="s">
        <v>4</v>
      </c>
      <c r="C38" s="4" t="s">
        <v>16</v>
      </c>
    </row>
    <row r="39" spans="1:3" x14ac:dyDescent="0.25">
      <c r="A39" s="5">
        <v>849</v>
      </c>
      <c r="B39" s="5" t="s">
        <v>7</v>
      </c>
      <c r="C39" s="6" t="s">
        <v>9</v>
      </c>
    </row>
    <row r="40" spans="1:3" x14ac:dyDescent="0.25">
      <c r="A40" s="3">
        <v>158</v>
      </c>
      <c r="B40" s="3" t="s">
        <v>8</v>
      </c>
      <c r="C40" s="4" t="s">
        <v>12</v>
      </c>
    </row>
    <row r="41" spans="1:3" x14ac:dyDescent="0.25">
      <c r="A41" s="5">
        <v>1889</v>
      </c>
      <c r="B41" s="5" t="s">
        <v>7</v>
      </c>
      <c r="C41" s="6" t="s">
        <v>14</v>
      </c>
    </row>
    <row r="42" spans="1:3" x14ac:dyDescent="0.25">
      <c r="A42" s="3">
        <v>651</v>
      </c>
      <c r="B42" s="3" t="s">
        <v>8</v>
      </c>
      <c r="C42" s="4" t="s">
        <v>10</v>
      </c>
    </row>
    <row r="43" spans="1:3" x14ac:dyDescent="0.25">
      <c r="A43" s="5">
        <v>651</v>
      </c>
      <c r="B43" s="5" t="s">
        <v>6</v>
      </c>
      <c r="C43" s="6" t="s">
        <v>9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0A41-B8A4-4D19-B567-6699AA52B2E3}">
  <dimension ref="A3:C12"/>
  <sheetViews>
    <sheetView zoomScale="140" zoomScaleNormal="140" workbookViewId="0">
      <selection activeCell="A3" sqref="A3"/>
    </sheetView>
  </sheetViews>
  <sheetFormatPr baseColWidth="10" defaultRowHeight="15" x14ac:dyDescent="0.25"/>
  <cols>
    <col min="1" max="2" width="31.42578125" customWidth="1"/>
    <col min="3" max="3" width="31.7109375" customWidth="1"/>
  </cols>
  <sheetData>
    <row r="3" spans="1:3" x14ac:dyDescent="0.25">
      <c r="A3" s="7" t="s">
        <v>17</v>
      </c>
      <c r="B3" t="s">
        <v>19</v>
      </c>
      <c r="C3" t="s">
        <v>20</v>
      </c>
    </row>
    <row r="4" spans="1:3" x14ac:dyDescent="0.25">
      <c r="A4" s="8" t="s">
        <v>10</v>
      </c>
      <c r="B4">
        <v>14127</v>
      </c>
      <c r="C4">
        <v>2825.4</v>
      </c>
    </row>
    <row r="5" spans="1:3" x14ac:dyDescent="0.25">
      <c r="A5" s="8" t="s">
        <v>13</v>
      </c>
      <c r="B5">
        <v>5253</v>
      </c>
      <c r="C5">
        <v>1050.5999999999999</v>
      </c>
    </row>
    <row r="6" spans="1:3" x14ac:dyDescent="0.25">
      <c r="A6" s="8" t="s">
        <v>14</v>
      </c>
      <c r="B6">
        <v>4965</v>
      </c>
      <c r="C6">
        <v>993</v>
      </c>
    </row>
    <row r="7" spans="1:3" x14ac:dyDescent="0.25">
      <c r="A7" s="8" t="s">
        <v>11</v>
      </c>
      <c r="B7">
        <v>6247</v>
      </c>
      <c r="C7">
        <v>1249.4000000000001</v>
      </c>
    </row>
    <row r="8" spans="1:3" x14ac:dyDescent="0.25">
      <c r="A8" s="8" t="s">
        <v>12</v>
      </c>
      <c r="B8">
        <v>2240</v>
      </c>
      <c r="C8">
        <v>448</v>
      </c>
    </row>
    <row r="9" spans="1:3" x14ac:dyDescent="0.25">
      <c r="A9" s="8" t="s">
        <v>16</v>
      </c>
      <c r="B9">
        <v>1887</v>
      </c>
      <c r="C9">
        <v>377.4</v>
      </c>
    </row>
    <row r="10" spans="1:3" x14ac:dyDescent="0.25">
      <c r="A10" s="8" t="s">
        <v>15</v>
      </c>
      <c r="B10">
        <v>2661</v>
      </c>
      <c r="C10">
        <v>532.20000000000005</v>
      </c>
    </row>
    <row r="11" spans="1:3" x14ac:dyDescent="0.25">
      <c r="A11" s="8" t="s">
        <v>9</v>
      </c>
      <c r="B11">
        <v>2694</v>
      </c>
      <c r="C11">
        <v>538.79999999999995</v>
      </c>
    </row>
    <row r="12" spans="1:3" x14ac:dyDescent="0.25">
      <c r="A12" s="8" t="s">
        <v>18</v>
      </c>
      <c r="B12">
        <v>40074</v>
      </c>
      <c r="C12">
        <v>1001.85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A0CA-6FFD-452B-91EF-ED6A3D8AC325}">
  <dimension ref="A3:C12"/>
  <sheetViews>
    <sheetView zoomScale="150" zoomScaleNormal="150" workbookViewId="0">
      <selection activeCell="C19" sqref="C19"/>
    </sheetView>
  </sheetViews>
  <sheetFormatPr baseColWidth="10" defaultRowHeight="15" x14ac:dyDescent="0.25"/>
  <cols>
    <col min="1" max="1" width="27" customWidth="1"/>
    <col min="2" max="2" width="18.85546875" bestFit="1" customWidth="1"/>
    <col min="3" max="3" width="21.85546875" bestFit="1" customWidth="1"/>
  </cols>
  <sheetData>
    <row r="3" spans="1:3" x14ac:dyDescent="0.25">
      <c r="A3" s="7" t="s">
        <v>17</v>
      </c>
      <c r="B3" t="s">
        <v>19</v>
      </c>
      <c r="C3" t="s">
        <v>20</v>
      </c>
    </row>
    <row r="4" spans="1:3" x14ac:dyDescent="0.25">
      <c r="A4" s="8" t="s">
        <v>10</v>
      </c>
      <c r="B4">
        <v>14127</v>
      </c>
      <c r="C4">
        <v>2825.4</v>
      </c>
    </row>
    <row r="5" spans="1:3" x14ac:dyDescent="0.25">
      <c r="A5" s="8" t="s">
        <v>13</v>
      </c>
      <c r="B5">
        <v>5253</v>
      </c>
      <c r="C5">
        <v>1050.5999999999999</v>
      </c>
    </row>
    <row r="6" spans="1:3" x14ac:dyDescent="0.25">
      <c r="A6" s="8" t="s">
        <v>14</v>
      </c>
      <c r="B6">
        <v>4965</v>
      </c>
      <c r="C6">
        <v>993</v>
      </c>
    </row>
    <row r="7" spans="1:3" x14ac:dyDescent="0.25">
      <c r="A7" s="8" t="s">
        <v>11</v>
      </c>
      <c r="B7">
        <v>6247</v>
      </c>
      <c r="C7">
        <v>1249.4000000000001</v>
      </c>
    </row>
    <row r="8" spans="1:3" x14ac:dyDescent="0.25">
      <c r="A8" s="8" t="s">
        <v>12</v>
      </c>
      <c r="B8">
        <v>2240</v>
      </c>
      <c r="C8">
        <v>448</v>
      </c>
    </row>
    <row r="9" spans="1:3" x14ac:dyDescent="0.25">
      <c r="A9" s="8" t="s">
        <v>16</v>
      </c>
      <c r="B9">
        <v>1887</v>
      </c>
      <c r="C9">
        <v>377.4</v>
      </c>
    </row>
    <row r="10" spans="1:3" x14ac:dyDescent="0.25">
      <c r="A10" s="8" t="s">
        <v>15</v>
      </c>
      <c r="B10">
        <v>2661</v>
      </c>
      <c r="C10">
        <v>532.20000000000005</v>
      </c>
    </row>
    <row r="11" spans="1:3" x14ac:dyDescent="0.25">
      <c r="A11" s="8" t="s">
        <v>9</v>
      </c>
      <c r="B11">
        <v>2694</v>
      </c>
      <c r="C11">
        <v>538.79999999999995</v>
      </c>
    </row>
    <row r="12" spans="1:3" x14ac:dyDescent="0.25">
      <c r="A12" s="8" t="s">
        <v>18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4CD0-1C65-4421-B080-E5BACEB6DDFB}">
  <dimension ref="A3:G13"/>
  <sheetViews>
    <sheetView zoomScale="130" zoomScaleNormal="130" workbookViewId="0">
      <selection activeCell="D3" sqref="D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2.42578125" customWidth="1"/>
    <col min="4" max="4" width="15.42578125" customWidth="1"/>
    <col min="5" max="5" width="9.5703125" customWidth="1"/>
    <col min="6" max="6" width="12.5703125" customWidth="1"/>
    <col min="7" max="7" width="13.85546875" customWidth="1"/>
  </cols>
  <sheetData>
    <row r="3" spans="1:7" x14ac:dyDescent="0.25">
      <c r="A3" s="7" t="s">
        <v>19</v>
      </c>
      <c r="B3" s="7" t="s">
        <v>21</v>
      </c>
    </row>
    <row r="4" spans="1:7" x14ac:dyDescent="0.25">
      <c r="A4" s="7" t="s">
        <v>17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18</v>
      </c>
    </row>
    <row r="5" spans="1:7" x14ac:dyDescent="0.25">
      <c r="A5" s="8" t="s">
        <v>10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8" t="s">
        <v>13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8" t="s">
        <v>14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8" t="s">
        <v>11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8" t="s">
        <v>12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8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8" t="s">
        <v>15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8" t="s">
        <v>9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8" t="s">
        <v>18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CC8E-B1B6-4DAF-B2AB-9A7B2699A209}">
  <dimension ref="A1:R20"/>
  <sheetViews>
    <sheetView zoomScaleNormal="100" workbookViewId="0">
      <selection activeCell="A15" sqref="A15"/>
    </sheetView>
  </sheetViews>
  <sheetFormatPr baseColWidth="10" defaultRowHeight="15" x14ac:dyDescent="0.25"/>
  <cols>
    <col min="1" max="1" width="11.42578125" style="9"/>
    <col min="2" max="2" width="17.85546875" style="27" customWidth="1"/>
    <col min="3" max="3" width="11.42578125" style="36"/>
    <col min="4" max="4" width="13.5703125" style="42" customWidth="1"/>
    <col min="5" max="5" width="11.42578125" style="10"/>
    <col min="6" max="6" width="13.7109375" style="23" customWidth="1"/>
    <col min="7" max="7" width="23.5703125" style="23" customWidth="1"/>
    <col min="8" max="18" width="11.42578125" style="9"/>
  </cols>
  <sheetData>
    <row r="1" spans="1:7" x14ac:dyDescent="0.25">
      <c r="A1" s="11" t="s">
        <v>22</v>
      </c>
      <c r="B1" s="24" t="s">
        <v>23</v>
      </c>
      <c r="C1" s="32" t="s">
        <v>24</v>
      </c>
      <c r="D1" s="37" t="s">
        <v>25</v>
      </c>
      <c r="E1" s="15" t="s">
        <v>26</v>
      </c>
      <c r="F1" s="19" t="s">
        <v>27</v>
      </c>
      <c r="G1" s="19" t="s">
        <v>28</v>
      </c>
    </row>
    <row r="2" spans="1:7" x14ac:dyDescent="0.25">
      <c r="A2" s="12">
        <v>1</v>
      </c>
      <c r="B2" s="20">
        <v>120</v>
      </c>
      <c r="C2" s="33">
        <v>3</v>
      </c>
      <c r="D2" s="38">
        <f>B2*C2</f>
        <v>360</v>
      </c>
      <c r="E2" s="16">
        <f>IF(D2&gt;=1000,0.1,IF(AND(D2&gt;=100,D2&lt;=999),0.05,0))</f>
        <v>0.05</v>
      </c>
      <c r="F2" s="20">
        <f>D2*E2</f>
        <v>18</v>
      </c>
      <c r="G2" s="20">
        <f>D2-F2</f>
        <v>342</v>
      </c>
    </row>
    <row r="3" spans="1:7" x14ac:dyDescent="0.25">
      <c r="A3" s="13">
        <v>2</v>
      </c>
      <c r="B3" s="25">
        <v>56</v>
      </c>
      <c r="C3" s="34">
        <v>5</v>
      </c>
      <c r="D3" s="39">
        <f>B3*C3</f>
        <v>280</v>
      </c>
      <c r="E3" s="17">
        <f t="shared" ref="E3:E15" si="0">IF(D3&gt;=1000,0.1,IF(AND(D3&gt;=100,D3&lt;=999),0.05,0))</f>
        <v>0.05</v>
      </c>
      <c r="F3" s="21">
        <f t="shared" ref="F3:F15" si="1">D3*E3</f>
        <v>14</v>
      </c>
      <c r="G3" s="21">
        <f t="shared" ref="G3:G15" si="2">D3-F3</f>
        <v>266</v>
      </c>
    </row>
    <row r="4" spans="1:7" x14ac:dyDescent="0.25">
      <c r="A4" s="12">
        <v>3</v>
      </c>
      <c r="B4" s="20">
        <v>70</v>
      </c>
      <c r="C4" s="33">
        <v>2</v>
      </c>
      <c r="D4" s="38">
        <f t="shared" ref="D4:D15" si="3">B4*C4</f>
        <v>140</v>
      </c>
      <c r="E4" s="16">
        <f t="shared" si="0"/>
        <v>0.05</v>
      </c>
      <c r="F4" s="20">
        <f t="shared" si="1"/>
        <v>7</v>
      </c>
      <c r="G4" s="20">
        <f t="shared" si="2"/>
        <v>133</v>
      </c>
    </row>
    <row r="5" spans="1:7" x14ac:dyDescent="0.25">
      <c r="A5" s="13">
        <v>4</v>
      </c>
      <c r="B5" s="25">
        <v>430</v>
      </c>
      <c r="C5" s="34">
        <v>7</v>
      </c>
      <c r="D5" s="39">
        <f>B5*C5</f>
        <v>3010</v>
      </c>
      <c r="E5" s="17">
        <f t="shared" si="0"/>
        <v>0.1</v>
      </c>
      <c r="F5" s="21">
        <f>D5*E5</f>
        <v>301</v>
      </c>
      <c r="G5" s="21">
        <f t="shared" si="2"/>
        <v>2709</v>
      </c>
    </row>
    <row r="6" spans="1:7" x14ac:dyDescent="0.25">
      <c r="A6" s="12">
        <v>5</v>
      </c>
      <c r="B6" s="20">
        <v>230</v>
      </c>
      <c r="C6" s="33">
        <v>23</v>
      </c>
      <c r="D6" s="38">
        <f t="shared" si="3"/>
        <v>5290</v>
      </c>
      <c r="E6" s="16">
        <f t="shared" si="0"/>
        <v>0.1</v>
      </c>
      <c r="F6" s="20">
        <f t="shared" si="1"/>
        <v>529</v>
      </c>
      <c r="G6" s="20">
        <f t="shared" si="2"/>
        <v>4761</v>
      </c>
    </row>
    <row r="7" spans="1:7" x14ac:dyDescent="0.25">
      <c r="A7" s="13">
        <v>6</v>
      </c>
      <c r="B7" s="25">
        <v>10</v>
      </c>
      <c r="C7" s="34">
        <v>2</v>
      </c>
      <c r="D7" s="40">
        <f t="shared" si="3"/>
        <v>20</v>
      </c>
      <c r="E7" s="17">
        <f t="shared" si="0"/>
        <v>0</v>
      </c>
      <c r="F7" s="21">
        <f>D7*E7</f>
        <v>0</v>
      </c>
      <c r="G7" s="21">
        <f t="shared" si="2"/>
        <v>20</v>
      </c>
    </row>
    <row r="8" spans="1:7" x14ac:dyDescent="0.25">
      <c r="A8" s="12">
        <v>7</v>
      </c>
      <c r="B8" s="20">
        <v>5</v>
      </c>
      <c r="C8" s="33">
        <v>8</v>
      </c>
      <c r="D8" s="38">
        <f t="shared" si="3"/>
        <v>40</v>
      </c>
      <c r="E8" s="16">
        <f t="shared" si="0"/>
        <v>0</v>
      </c>
      <c r="F8" s="20">
        <f>D8*E8</f>
        <v>0</v>
      </c>
      <c r="G8" s="20">
        <f t="shared" si="2"/>
        <v>40</v>
      </c>
    </row>
    <row r="9" spans="1:7" x14ac:dyDescent="0.25">
      <c r="A9" s="13">
        <v>8</v>
      </c>
      <c r="B9" s="25">
        <v>5040</v>
      </c>
      <c r="C9" s="34">
        <v>1</v>
      </c>
      <c r="D9" s="40">
        <f t="shared" si="3"/>
        <v>5040</v>
      </c>
      <c r="E9" s="17">
        <f t="shared" si="0"/>
        <v>0.1</v>
      </c>
      <c r="F9" s="21">
        <f t="shared" si="1"/>
        <v>504</v>
      </c>
      <c r="G9" s="21">
        <f t="shared" si="2"/>
        <v>4536</v>
      </c>
    </row>
    <row r="10" spans="1:7" x14ac:dyDescent="0.25">
      <c r="A10" s="12">
        <v>9</v>
      </c>
      <c r="B10" s="20">
        <v>1200</v>
      </c>
      <c r="C10" s="33">
        <v>3</v>
      </c>
      <c r="D10" s="38">
        <f t="shared" si="3"/>
        <v>3600</v>
      </c>
      <c r="E10" s="16">
        <f t="shared" si="0"/>
        <v>0.1</v>
      </c>
      <c r="F10" s="20">
        <f t="shared" si="1"/>
        <v>360</v>
      </c>
      <c r="G10" s="20">
        <f t="shared" si="2"/>
        <v>3240</v>
      </c>
    </row>
    <row r="11" spans="1:7" x14ac:dyDescent="0.25">
      <c r="A11" s="13">
        <v>10</v>
      </c>
      <c r="B11" s="25">
        <v>480</v>
      </c>
      <c r="C11" s="34">
        <v>4</v>
      </c>
      <c r="D11" s="39">
        <f t="shared" si="3"/>
        <v>1920</v>
      </c>
      <c r="E11" s="17">
        <f t="shared" si="0"/>
        <v>0.1</v>
      </c>
      <c r="F11" s="21">
        <f t="shared" si="1"/>
        <v>192</v>
      </c>
      <c r="G11" s="21">
        <f t="shared" si="2"/>
        <v>1728</v>
      </c>
    </row>
    <row r="12" spans="1:7" x14ac:dyDescent="0.25">
      <c r="A12" s="12">
        <v>11</v>
      </c>
      <c r="B12" s="20">
        <v>33</v>
      </c>
      <c r="C12" s="33">
        <v>5</v>
      </c>
      <c r="D12" s="38">
        <f t="shared" si="3"/>
        <v>165</v>
      </c>
      <c r="E12" s="16">
        <f t="shared" si="0"/>
        <v>0.05</v>
      </c>
      <c r="F12" s="20">
        <f>D12*E12</f>
        <v>8.25</v>
      </c>
      <c r="G12" s="20">
        <f t="shared" si="2"/>
        <v>156.75</v>
      </c>
    </row>
    <row r="13" spans="1:7" x14ac:dyDescent="0.25">
      <c r="A13" s="13">
        <v>12</v>
      </c>
      <c r="B13" s="25">
        <v>1200</v>
      </c>
      <c r="C13" s="34">
        <v>2</v>
      </c>
      <c r="D13" s="39">
        <f t="shared" si="3"/>
        <v>2400</v>
      </c>
      <c r="E13" s="17">
        <f t="shared" si="0"/>
        <v>0.1</v>
      </c>
      <c r="F13" s="21">
        <f t="shared" si="1"/>
        <v>240</v>
      </c>
      <c r="G13" s="21">
        <f t="shared" si="2"/>
        <v>2160</v>
      </c>
    </row>
    <row r="14" spans="1:7" x14ac:dyDescent="0.25">
      <c r="A14" s="12">
        <v>13</v>
      </c>
      <c r="B14" s="20">
        <v>15</v>
      </c>
      <c r="C14" s="33">
        <v>10</v>
      </c>
      <c r="D14" s="38">
        <f t="shared" si="3"/>
        <v>150</v>
      </c>
      <c r="E14" s="16">
        <f t="shared" si="0"/>
        <v>0.05</v>
      </c>
      <c r="F14" s="20">
        <f t="shared" si="1"/>
        <v>7.5</v>
      </c>
      <c r="G14" s="20">
        <f t="shared" si="2"/>
        <v>142.5</v>
      </c>
    </row>
    <row r="15" spans="1:7" ht="15.75" thickBot="1" x14ac:dyDescent="0.3">
      <c r="A15" s="14">
        <v>14</v>
      </c>
      <c r="B15" s="26">
        <v>24</v>
      </c>
      <c r="C15" s="35">
        <v>5</v>
      </c>
      <c r="D15" s="41">
        <f t="shared" si="3"/>
        <v>120</v>
      </c>
      <c r="E15" s="18">
        <f t="shared" si="0"/>
        <v>0.05</v>
      </c>
      <c r="F15" s="22">
        <f t="shared" si="1"/>
        <v>6</v>
      </c>
      <c r="G15" s="22">
        <f t="shared" si="2"/>
        <v>114</v>
      </c>
    </row>
    <row r="16" spans="1:7" ht="15.75" thickBot="1" x14ac:dyDescent="0.3"/>
    <row r="17" spans="5:7" x14ac:dyDescent="0.25">
      <c r="E17" s="49" t="s">
        <v>29</v>
      </c>
      <c r="F17" s="50"/>
      <c r="G17" s="28">
        <f>SUM(G2:G15)</f>
        <v>20348.25</v>
      </c>
    </row>
    <row r="18" spans="5:7" x14ac:dyDescent="0.25">
      <c r="E18" s="53" t="s">
        <v>30</v>
      </c>
      <c r="F18" s="54"/>
      <c r="G18" s="31">
        <v>0.19</v>
      </c>
    </row>
    <row r="19" spans="5:7" ht="15.75" thickBot="1" x14ac:dyDescent="0.3">
      <c r="E19" s="53" t="s">
        <v>32</v>
      </c>
      <c r="F19" s="54"/>
      <c r="G19" s="29">
        <f>G17*G18</f>
        <v>3866.1675</v>
      </c>
    </row>
    <row r="20" spans="5:7" ht="15.75" thickBot="1" x14ac:dyDescent="0.3">
      <c r="E20" s="51" t="s">
        <v>31</v>
      </c>
      <c r="F20" s="52"/>
      <c r="G20" s="30">
        <f>G17+G19</f>
        <v>24214.4175</v>
      </c>
    </row>
  </sheetData>
  <mergeCells count="4">
    <mergeCell ref="E17:F17"/>
    <mergeCell ref="E20:F20"/>
    <mergeCell ref="E18:F18"/>
    <mergeCell ref="E19:F19"/>
  </mergeCells>
  <pageMargins left="0.7" right="0.7" top="0.75" bottom="0.75" header="0.3" footer="0.3"/>
  <pageSetup paperSize="9" orientation="portrait" r:id="rId1"/>
  <ignoredErrors>
    <ignoredError sqref="E1:E16 E21:E1048576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2A3A-02AB-46C2-B66B-148C06323CAC}">
  <dimension ref="A1:O11"/>
  <sheetViews>
    <sheetView tabSelected="1" workbookViewId="0"/>
  </sheetViews>
  <sheetFormatPr baseColWidth="10" defaultRowHeight="15" x14ac:dyDescent="0.25"/>
  <sheetData>
    <row r="1" spans="1:15" x14ac:dyDescent="0.25">
      <c r="A1" s="44" t="s">
        <v>36</v>
      </c>
      <c r="B1" s="44" t="s">
        <v>35</v>
      </c>
      <c r="C1" s="44" t="s">
        <v>33</v>
      </c>
    </row>
    <row r="2" spans="1:15" x14ac:dyDescent="0.25">
      <c r="A2" s="43">
        <v>1</v>
      </c>
      <c r="B2" s="43">
        <v>5</v>
      </c>
      <c r="C2" s="43">
        <f>B2/A2</f>
        <v>5</v>
      </c>
      <c r="O2" t="s">
        <v>34</v>
      </c>
    </row>
    <row r="3" spans="1:15" x14ac:dyDescent="0.25">
      <c r="A3" s="45">
        <v>2</v>
      </c>
      <c r="B3" s="45">
        <v>10</v>
      </c>
      <c r="C3" s="45">
        <f t="shared" ref="C3:C11" si="0">B3/A3</f>
        <v>5</v>
      </c>
    </row>
    <row r="4" spans="1:15" x14ac:dyDescent="0.25">
      <c r="A4" s="43">
        <v>3</v>
      </c>
      <c r="B4" s="43">
        <v>17</v>
      </c>
      <c r="C4" s="43">
        <f t="shared" si="0"/>
        <v>5.666666666666667</v>
      </c>
    </row>
    <row r="5" spans="1:15" x14ac:dyDescent="0.25">
      <c r="A5" s="45">
        <v>4</v>
      </c>
      <c r="B5" s="45">
        <v>27</v>
      </c>
      <c r="C5" s="45">
        <f t="shared" si="0"/>
        <v>6.75</v>
      </c>
    </row>
    <row r="6" spans="1:15" x14ac:dyDescent="0.25">
      <c r="A6" s="43">
        <v>5</v>
      </c>
      <c r="B6" s="43">
        <v>37</v>
      </c>
      <c r="C6" s="43">
        <f t="shared" si="0"/>
        <v>7.4</v>
      </c>
    </row>
    <row r="7" spans="1:15" x14ac:dyDescent="0.25">
      <c r="A7" s="45">
        <v>6</v>
      </c>
      <c r="B7" s="45">
        <v>49</v>
      </c>
      <c r="C7" s="45">
        <f t="shared" si="0"/>
        <v>8.1666666666666661</v>
      </c>
    </row>
    <row r="8" spans="1:15" x14ac:dyDescent="0.25">
      <c r="A8" s="43">
        <v>7</v>
      </c>
      <c r="B8" s="43">
        <v>63</v>
      </c>
      <c r="C8" s="43">
        <f t="shared" si="0"/>
        <v>9</v>
      </c>
    </row>
    <row r="9" spans="1:15" x14ac:dyDescent="0.25">
      <c r="A9" s="45">
        <v>8</v>
      </c>
      <c r="B9" s="45">
        <v>75</v>
      </c>
      <c r="C9" s="45">
        <f t="shared" si="0"/>
        <v>9.375</v>
      </c>
    </row>
    <row r="10" spans="1:15" x14ac:dyDescent="0.25">
      <c r="A10" s="43">
        <v>9</v>
      </c>
      <c r="B10" s="43">
        <v>83</v>
      </c>
      <c r="C10" s="43">
        <f t="shared" si="0"/>
        <v>9.2222222222222214</v>
      </c>
    </row>
    <row r="11" spans="1:15" ht="15.75" thickBot="1" x14ac:dyDescent="0.3">
      <c r="A11" s="46">
        <v>10</v>
      </c>
      <c r="B11" s="46">
        <v>91</v>
      </c>
      <c r="C11" s="46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Feuil2</vt:lpstr>
      <vt:lpstr>Feuil3</vt:lpstr>
      <vt:lpstr>Feuil4</vt:lpstr>
      <vt:lpstr>Feuil5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taib salma</dc:creator>
  <cp:lastModifiedBy>taib salma</cp:lastModifiedBy>
  <dcterms:created xsi:type="dcterms:W3CDTF">2023-12-29T18:56:57Z</dcterms:created>
  <dcterms:modified xsi:type="dcterms:W3CDTF">2023-12-30T15:00:59Z</dcterms:modified>
</cp:coreProperties>
</file>