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y\Desktop\Data Science\Group-Project-435\"/>
    </mc:Choice>
  </mc:AlternateContent>
  <xr:revisionPtr revIDLastSave="0" documentId="8_{93708AC8-8BDC-4BF6-A884-3766EC480D1D}" xr6:coauthVersionLast="45" xr6:coauthVersionMax="45" xr10:uidLastSave="{00000000-0000-0000-0000-000000000000}"/>
  <bookViews>
    <workbookView xWindow="38280" yWindow="-3765" windowWidth="15990" windowHeight="25440" xr2:uid="{9A46E975-8275-4129-A090-233569A3F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D28" i="1"/>
  <c r="H16" i="1"/>
  <c r="H17" i="1"/>
  <c r="H18" i="1"/>
  <c r="H15" i="1"/>
  <c r="E19" i="1"/>
  <c r="F19" i="1"/>
  <c r="G19" i="1"/>
  <c r="D19" i="1"/>
  <c r="E34" i="1"/>
  <c r="F34" i="1"/>
  <c r="G34" i="1"/>
  <c r="D34" i="1"/>
  <c r="D41" i="1"/>
  <c r="D40" i="1"/>
  <c r="E35" i="1"/>
  <c r="F35" i="1"/>
  <c r="G35" i="1"/>
  <c r="D35" i="1"/>
  <c r="E36" i="1"/>
  <c r="F36" i="1"/>
  <c r="G36" i="1"/>
  <c r="D36" i="1"/>
  <c r="E33" i="1"/>
  <c r="F33" i="1"/>
  <c r="G33" i="1"/>
  <c r="D33" i="1"/>
  <c r="E37" i="1"/>
  <c r="F37" i="1"/>
  <c r="G37" i="1"/>
  <c r="D37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</calcChain>
</file>

<file path=xl/sharedStrings.xml><?xml version="1.0" encoding="utf-8"?>
<sst xmlns="http://schemas.openxmlformats.org/spreadsheetml/2006/main" count="45" uniqueCount="31">
  <si>
    <t>true DNA</t>
  </si>
  <si>
    <t>True RNA</t>
  </si>
  <si>
    <t>True DRNA</t>
  </si>
  <si>
    <t>True non Drna</t>
  </si>
  <si>
    <t>predicted DNA</t>
  </si>
  <si>
    <t>predicted RNA</t>
  </si>
  <si>
    <t>predicted DRNA</t>
  </si>
  <si>
    <t>predicted non DRNA</t>
  </si>
  <si>
    <t>TP</t>
  </si>
  <si>
    <t>FN</t>
  </si>
  <si>
    <t>FP</t>
  </si>
  <si>
    <t>TN</t>
  </si>
  <si>
    <t>predict yes</t>
  </si>
  <si>
    <t>predict no</t>
  </si>
  <si>
    <t>True yes</t>
  </si>
  <si>
    <t>True No</t>
  </si>
  <si>
    <t xml:space="preserve">True Positive </t>
  </si>
  <si>
    <t>False Negative</t>
  </si>
  <si>
    <t>Non DRNA</t>
  </si>
  <si>
    <t>RNA</t>
  </si>
  <si>
    <t>DNA</t>
  </si>
  <si>
    <t>DRNA</t>
  </si>
  <si>
    <t>TRUE Negative</t>
  </si>
  <si>
    <t>False Positive</t>
  </si>
  <si>
    <t>Specificity</t>
  </si>
  <si>
    <t>Predictive ACC</t>
  </si>
  <si>
    <t>MCC</t>
  </si>
  <si>
    <t>Sensitivity (recall)</t>
  </si>
  <si>
    <t>precision</t>
  </si>
  <si>
    <t>Average MCC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</si>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</sst>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40B-92B9-426E-9E7E-D6F682741B4D}">
  <dimension ref="C1:H41"/>
  <sheetViews>
    <sheetView tabSelected="1" workbookViewId="0">
      <selection activeCell="G44" sqref="G44"/>
    </sheetView>
  </sheetViews>
  <sheetFormatPr defaultRowHeight="15" x14ac:dyDescent="0.25"/>
  <cols>
    <col min="2" max="2" width="10.7109375" bestFit="1" customWidth="1"/>
    <col min="3" max="3" width="19.28515625" bestFit="1" customWidth="1"/>
    <col min="4" max="4" width="13.5703125" bestFit="1" customWidth="1"/>
    <col min="5" max="6" width="12" bestFit="1" customWidth="1"/>
    <col min="7" max="7" width="13.5703125" bestFit="1" customWidth="1"/>
  </cols>
  <sheetData>
    <row r="1" spans="3:8" x14ac:dyDescent="0.25">
      <c r="D1" t="s">
        <v>14</v>
      </c>
      <c r="E1" t="s">
        <v>15</v>
      </c>
    </row>
    <row r="2" spans="3:8" x14ac:dyDescent="0.25">
      <c r="C2" t="s">
        <v>12</v>
      </c>
      <c r="D2" t="s">
        <v>8</v>
      </c>
      <c r="E2" t="s">
        <v>10</v>
      </c>
    </row>
    <row r="3" spans="3:8" x14ac:dyDescent="0.25">
      <c r="C3" t="s">
        <v>13</v>
      </c>
      <c r="D3" t="s">
        <v>9</v>
      </c>
      <c r="E3" t="s">
        <v>11</v>
      </c>
    </row>
    <row r="5" spans="3:8" x14ac:dyDescent="0.25">
      <c r="D5" t="s">
        <v>0</v>
      </c>
      <c r="E5" t="s">
        <v>1</v>
      </c>
      <c r="F5" t="s">
        <v>2</v>
      </c>
      <c r="G5" t="s">
        <v>3</v>
      </c>
    </row>
    <row r="6" spans="3:8" x14ac:dyDescent="0.25">
      <c r="C6" t="s">
        <v>4</v>
      </c>
    </row>
    <row r="7" spans="3:8" x14ac:dyDescent="0.25">
      <c r="C7" t="s">
        <v>5</v>
      </c>
    </row>
    <row r="8" spans="3:8" x14ac:dyDescent="0.25">
      <c r="C8" t="s">
        <v>6</v>
      </c>
    </row>
    <row r="9" spans="3:8" x14ac:dyDescent="0.25">
      <c r="C9" t="s">
        <v>7</v>
      </c>
    </row>
    <row r="14" spans="3:8" x14ac:dyDescent="0.25">
      <c r="D14" t="s">
        <v>3</v>
      </c>
      <c r="E14" t="s">
        <v>1</v>
      </c>
      <c r="F14" t="s">
        <v>0</v>
      </c>
      <c r="G14" t="s">
        <v>2</v>
      </c>
      <c r="H14" t="s">
        <v>30</v>
      </c>
    </row>
    <row r="15" spans="3:8" x14ac:dyDescent="0.25">
      <c r="C15" t="s">
        <v>7</v>
      </c>
      <c r="D15">
        <v>749</v>
      </c>
      <c r="E15">
        <v>28</v>
      </c>
      <c r="F15">
        <v>26</v>
      </c>
      <c r="G15">
        <v>2</v>
      </c>
      <c r="H15">
        <f>SUM(D15:G15)</f>
        <v>805</v>
      </c>
    </row>
    <row r="16" spans="3:8" x14ac:dyDescent="0.25">
      <c r="C16" t="s">
        <v>5</v>
      </c>
      <c r="D16">
        <v>12</v>
      </c>
      <c r="E16">
        <v>23</v>
      </c>
      <c r="F16">
        <v>5</v>
      </c>
      <c r="G16">
        <v>0</v>
      </c>
      <c r="H16">
        <f t="shared" ref="H16:H18" si="0">SUM(D16:G16)</f>
        <v>40</v>
      </c>
    </row>
    <row r="17" spans="3:8" x14ac:dyDescent="0.25">
      <c r="C17" t="s">
        <v>4</v>
      </c>
      <c r="D17">
        <v>11</v>
      </c>
      <c r="E17">
        <v>0</v>
      </c>
      <c r="F17">
        <v>5</v>
      </c>
      <c r="G17">
        <v>0</v>
      </c>
      <c r="H17">
        <f t="shared" si="0"/>
        <v>16</v>
      </c>
    </row>
    <row r="18" spans="3:8" x14ac:dyDescent="0.25">
      <c r="C18" t="s">
        <v>6</v>
      </c>
      <c r="D18">
        <v>14</v>
      </c>
      <c r="E18">
        <v>1</v>
      </c>
      <c r="F18">
        <v>3</v>
      </c>
      <c r="G18">
        <v>0</v>
      </c>
      <c r="H18">
        <f t="shared" si="0"/>
        <v>18</v>
      </c>
    </row>
    <row r="19" spans="3:8" x14ac:dyDescent="0.25">
      <c r="C19" t="s">
        <v>30</v>
      </c>
      <c r="D19">
        <f>SUM(D15:D18)</f>
        <v>786</v>
      </c>
      <c r="E19">
        <f t="shared" ref="E19:G19" si="1">SUM(E15:E18)</f>
        <v>52</v>
      </c>
      <c r="F19">
        <f t="shared" si="1"/>
        <v>39</v>
      </c>
      <c r="G19">
        <f t="shared" si="1"/>
        <v>2</v>
      </c>
    </row>
    <row r="23" spans="3:8" x14ac:dyDescent="0.25">
      <c r="D23" t="s">
        <v>18</v>
      </c>
      <c r="E23" t="s">
        <v>19</v>
      </c>
      <c r="F23" t="s">
        <v>20</v>
      </c>
      <c r="G23" t="s">
        <v>21</v>
      </c>
    </row>
    <row r="24" spans="3:8" x14ac:dyDescent="0.25">
      <c r="C24" t="s">
        <v>16</v>
      </c>
      <c r="D24">
        <f>D15</f>
        <v>749</v>
      </c>
      <c r="E24">
        <f>E16</f>
        <v>23</v>
      </c>
      <c r="F24">
        <f>F17</f>
        <v>5</v>
      </c>
      <c r="G24">
        <f>G18</f>
        <v>0</v>
      </c>
    </row>
    <row r="25" spans="3:8" x14ac:dyDescent="0.25">
      <c r="C25" t="s">
        <v>17</v>
      </c>
      <c r="D25">
        <f>SUM(D16:D18)</f>
        <v>37</v>
      </c>
      <c r="E25">
        <f>SUM(E15,E17:E18)</f>
        <v>29</v>
      </c>
      <c r="F25">
        <f>SUM(F18,F15:F16)</f>
        <v>34</v>
      </c>
      <c r="G25">
        <f>SUM(G15:G17)</f>
        <v>2</v>
      </c>
    </row>
    <row r="26" spans="3:8" x14ac:dyDescent="0.25">
      <c r="C26" t="s">
        <v>22</v>
      </c>
      <c r="D26">
        <f>SUM(E16:G18)</f>
        <v>37</v>
      </c>
      <c r="E26">
        <f>SUM(D17:D18,F17:G18,D15,F15:G15)</f>
        <v>810</v>
      </c>
      <c r="F26">
        <f>SUM(G18,D15:E16,G15,G16,D18:E18)</f>
        <v>829</v>
      </c>
      <c r="G26">
        <f>SUM(D15:F17)</f>
        <v>859</v>
      </c>
    </row>
    <row r="27" spans="3:8" x14ac:dyDescent="0.25">
      <c r="C27" t="s">
        <v>23</v>
      </c>
      <c r="D27">
        <f>SUM(E15:G15)</f>
        <v>56</v>
      </c>
      <c r="E27">
        <f>SUM(D16,F16:G16)</f>
        <v>17</v>
      </c>
      <c r="F27">
        <f>SUM(G17,E17,D17)</f>
        <v>11</v>
      </c>
      <c r="G27">
        <f>SUM(D18:F18)</f>
        <v>18</v>
      </c>
    </row>
    <row r="28" spans="3:8" x14ac:dyDescent="0.25">
      <c r="C28" t="s">
        <v>30</v>
      </c>
      <c r="D28">
        <f>SUM(D24:D27)</f>
        <v>879</v>
      </c>
      <c r="E28">
        <f t="shared" ref="E28:G28" si="2">SUM(E24:E27)</f>
        <v>879</v>
      </c>
      <c r="F28">
        <f t="shared" si="2"/>
        <v>879</v>
      </c>
      <c r="G28">
        <f t="shared" si="2"/>
        <v>879</v>
      </c>
    </row>
    <row r="32" spans="3:8" x14ac:dyDescent="0.25">
      <c r="D32" t="s">
        <v>18</v>
      </c>
      <c r="E32" t="s">
        <v>19</v>
      </c>
      <c r="F32" t="s">
        <v>20</v>
      </c>
      <c r="G32" t="s">
        <v>21</v>
      </c>
    </row>
    <row r="33" spans="3:7" x14ac:dyDescent="0.25">
      <c r="C33" t="s">
        <v>27</v>
      </c>
      <c r="D33" s="1">
        <f>D24/(D24 + D25)</f>
        <v>0.95292620865139954</v>
      </c>
      <c r="E33" s="1">
        <f t="shared" ref="E33:G33" si="3">E24/(E24 + E25)</f>
        <v>0.44230769230769229</v>
      </c>
      <c r="F33" s="1">
        <f t="shared" si="3"/>
        <v>0.12820512820512819</v>
      </c>
      <c r="G33" s="1">
        <f t="shared" si="3"/>
        <v>0</v>
      </c>
    </row>
    <row r="34" spans="3:7" x14ac:dyDescent="0.25">
      <c r="C34" t="s">
        <v>24</v>
      </c>
      <c r="D34" s="1">
        <f>D26/SUM(D26,D27)</f>
        <v>0.39784946236559138</v>
      </c>
      <c r="E34" s="1">
        <f t="shared" ref="E34:G34" si="4">E26/SUM(E26,E27)</f>
        <v>0.97944377267230953</v>
      </c>
      <c r="F34" s="1">
        <f t="shared" si="4"/>
        <v>0.98690476190476195</v>
      </c>
      <c r="G34" s="1">
        <f t="shared" si="4"/>
        <v>0.97947548460661349</v>
      </c>
    </row>
    <row r="35" spans="3:7" x14ac:dyDescent="0.25">
      <c r="C35" t="s">
        <v>25</v>
      </c>
      <c r="D35" s="1">
        <f>(D24+D26)/(SUM(D24:D27))</f>
        <v>0.89419795221843001</v>
      </c>
      <c r="E35" s="1">
        <f t="shared" ref="E35:G35" si="5">(E24+E26)/(SUM(E24:E27))</f>
        <v>0.94766780432309439</v>
      </c>
      <c r="F35" s="1">
        <f t="shared" si="5"/>
        <v>0.94880546075085326</v>
      </c>
      <c r="G35" s="1">
        <f t="shared" si="5"/>
        <v>0.97724687144482369</v>
      </c>
    </row>
    <row r="36" spans="3:7" x14ac:dyDescent="0.25">
      <c r="C36" t="s">
        <v>26</v>
      </c>
      <c r="D36" s="1">
        <f>((D24*D26)-(D25*D27))/(SQRT((D24+D27)*(D24+D25)*(D26+D27)*(D26+D25)))</f>
        <v>0.38856923411229793</v>
      </c>
      <c r="E36" s="1">
        <f t="shared" ref="E36:G36" si="6">((E24*E26)-(E25*E27))/(SQRT((E24+E27)*(E24+E25)*(E26+E27)*(E26+E25)))</f>
        <v>0.47741938646266779</v>
      </c>
      <c r="F36" s="1">
        <f t="shared" si="6"/>
        <v>0.17730427076788519</v>
      </c>
      <c r="G36" s="1">
        <f t="shared" si="6"/>
        <v>-6.904780513901131E-3</v>
      </c>
    </row>
    <row r="37" spans="3:7" x14ac:dyDescent="0.25">
      <c r="C37" t="s">
        <v>28</v>
      </c>
      <c r="D37" s="1">
        <f>D24/(D24 +D27)</f>
        <v>0.93043478260869561</v>
      </c>
      <c r="E37" s="1">
        <f t="shared" ref="E37:G37" si="7">E24/(E24 +E27)</f>
        <v>0.57499999999999996</v>
      </c>
      <c r="F37" s="1">
        <f t="shared" si="7"/>
        <v>0.3125</v>
      </c>
      <c r="G37" s="1">
        <f t="shared" si="7"/>
        <v>0</v>
      </c>
    </row>
    <row r="40" spans="3:7" x14ac:dyDescent="0.25">
      <c r="C40" t="s">
        <v>29</v>
      </c>
      <c r="D40" s="1">
        <f>AVERAGE(D36:G36)</f>
        <v>0.25909702770723747</v>
      </c>
    </row>
    <row r="41" spans="3:7" x14ac:dyDescent="0.25">
      <c r="D41">
        <f>(D36 +E36 + F36 +G36)/4</f>
        <v>0.25909702770723747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chady aboulhosn</dc:creator>
  <cp:lastModifiedBy>chady aboulhosn</cp:lastModifiedBy>
  <dcterms:created xsi:type="dcterms:W3CDTF">2019-11-16T02:51:40Z</dcterms:created>
  <dcterms:modified xsi:type="dcterms:W3CDTF">2019-11-16T04:07:42Z</dcterms:modified>
</cp:coreProperties>
</file>