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y\Desktop\Data Science\Group-Project-435\"/>
    </mc:Choice>
  </mc:AlternateContent>
  <xr:revisionPtr revIDLastSave="0" documentId="13_ncr:1_{F8E29A96-3E80-4EBA-BF5A-A10EB94341F1}" xr6:coauthVersionLast="45" xr6:coauthVersionMax="45" xr10:uidLastSave="{00000000-0000-0000-0000-000000000000}"/>
  <bookViews>
    <workbookView xWindow="38280" yWindow="-3765" windowWidth="15990" windowHeight="25440" xr2:uid="{9A46E975-8275-4129-A090-233569A3F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H24" i="1"/>
  <c r="D24" i="1"/>
  <c r="E24" i="1"/>
  <c r="F24" i="1"/>
  <c r="G24" i="1"/>
  <c r="D25" i="1"/>
  <c r="H25" i="1" s="1"/>
  <c r="E25" i="1"/>
  <c r="F25" i="1"/>
  <c r="G25" i="1"/>
  <c r="D26" i="1"/>
  <c r="E26" i="1"/>
  <c r="H26" i="1" s="1"/>
  <c r="F26" i="1"/>
  <c r="G26" i="1"/>
  <c r="D27" i="1"/>
  <c r="E27" i="1"/>
  <c r="F27" i="1"/>
  <c r="H27" i="1" s="1"/>
  <c r="G27" i="1"/>
  <c r="F35" i="1" l="1"/>
  <c r="H16" i="1"/>
  <c r="H17" i="1"/>
  <c r="H18" i="1"/>
  <c r="H15" i="1"/>
  <c r="E19" i="1"/>
  <c r="F19" i="1"/>
  <c r="G19" i="1"/>
  <c r="D19" i="1"/>
  <c r="D34" i="1"/>
  <c r="E37" i="1"/>
  <c r="D36" i="1"/>
  <c r="E28" i="1" l="1"/>
  <c r="E33" i="1"/>
  <c r="F34" i="1"/>
  <c r="E36" i="1"/>
  <c r="G34" i="1"/>
  <c r="E35" i="1"/>
  <c r="E34" i="1"/>
  <c r="F28" i="1"/>
  <c r="G36" i="1"/>
  <c r="F37" i="1"/>
  <c r="F36" i="1"/>
  <c r="D33" i="1"/>
  <c r="D35" i="1"/>
  <c r="G33" i="1"/>
  <c r="G35" i="1"/>
  <c r="F33" i="1"/>
  <c r="D28" i="1"/>
  <c r="G28" i="1"/>
  <c r="D37" i="1"/>
  <c r="G37" i="1"/>
  <c r="D41" i="1" l="1"/>
  <c r="D40" i="1"/>
</calcChain>
</file>

<file path=xl/sharedStrings.xml><?xml version="1.0" encoding="utf-8"?>
<sst xmlns="http://schemas.openxmlformats.org/spreadsheetml/2006/main" count="47" uniqueCount="32">
  <si>
    <t>true DNA</t>
  </si>
  <si>
    <t>True RNA</t>
  </si>
  <si>
    <t>True DRNA</t>
  </si>
  <si>
    <t>True non Drna</t>
  </si>
  <si>
    <t>predicted DNA</t>
  </si>
  <si>
    <t>predicted RNA</t>
  </si>
  <si>
    <t>predicted DRNA</t>
  </si>
  <si>
    <t>predicted non DRNA</t>
  </si>
  <si>
    <t>TP</t>
  </si>
  <si>
    <t>FN</t>
  </si>
  <si>
    <t>FP</t>
  </si>
  <si>
    <t>TN</t>
  </si>
  <si>
    <t>predict yes</t>
  </si>
  <si>
    <t>predict no</t>
  </si>
  <si>
    <t>True yes</t>
  </si>
  <si>
    <t>True No</t>
  </si>
  <si>
    <t xml:space="preserve">True Positive </t>
  </si>
  <si>
    <t>False Negative</t>
  </si>
  <si>
    <t>Non DRNA</t>
  </si>
  <si>
    <t>RNA</t>
  </si>
  <si>
    <t>DNA</t>
  </si>
  <si>
    <t>DRNA</t>
  </si>
  <si>
    <t>TRUE Negative</t>
  </si>
  <si>
    <t>False Positive</t>
  </si>
  <si>
    <t>Specificity</t>
  </si>
  <si>
    <t>Predictive ACC</t>
  </si>
  <si>
    <t>MCC</t>
  </si>
  <si>
    <t>Sensitivity (recall)</t>
  </si>
  <si>
    <t>precision</t>
  </si>
  <si>
    <t>Average MCC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</si>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</sst>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10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A40B-92B9-426E-9E7E-D6F682741B4D}">
  <dimension ref="A1:K62"/>
  <sheetViews>
    <sheetView tabSelected="1" workbookViewId="0">
      <selection activeCell="E38" sqref="E38:E39"/>
    </sheetView>
  </sheetViews>
  <sheetFormatPr defaultRowHeight="15" x14ac:dyDescent="0.25"/>
  <cols>
    <col min="2" max="2" width="10.7109375" bestFit="1" customWidth="1"/>
    <col min="3" max="3" width="19.28515625" bestFit="1" customWidth="1"/>
    <col min="4" max="4" width="13.5703125" bestFit="1" customWidth="1"/>
    <col min="5" max="6" width="12" bestFit="1" customWidth="1"/>
    <col min="7" max="7" width="13.5703125" bestFit="1" customWidth="1"/>
  </cols>
  <sheetData>
    <row r="1" spans="3:8" x14ac:dyDescent="0.25">
      <c r="D1" t="s">
        <v>14</v>
      </c>
      <c r="E1" t="s">
        <v>15</v>
      </c>
    </row>
    <row r="2" spans="3:8" x14ac:dyDescent="0.25">
      <c r="C2" t="s">
        <v>12</v>
      </c>
      <c r="D2" t="s">
        <v>8</v>
      </c>
      <c r="E2" t="s">
        <v>10</v>
      </c>
    </row>
    <row r="3" spans="3:8" x14ac:dyDescent="0.25">
      <c r="C3" t="s">
        <v>13</v>
      </c>
      <c r="D3" t="s">
        <v>9</v>
      </c>
      <c r="E3" t="s">
        <v>11</v>
      </c>
    </row>
    <row r="5" spans="3:8" x14ac:dyDescent="0.25">
      <c r="D5" t="s">
        <v>0</v>
      </c>
      <c r="E5" t="s">
        <v>1</v>
      </c>
      <c r="F5" t="s">
        <v>2</v>
      </c>
      <c r="G5" t="s">
        <v>3</v>
      </c>
    </row>
    <row r="6" spans="3:8" x14ac:dyDescent="0.25">
      <c r="C6" t="s">
        <v>4</v>
      </c>
    </row>
    <row r="7" spans="3:8" x14ac:dyDescent="0.25">
      <c r="C7" t="s">
        <v>5</v>
      </c>
    </row>
    <row r="8" spans="3:8" x14ac:dyDescent="0.25">
      <c r="C8" t="s">
        <v>6</v>
      </c>
    </row>
    <row r="9" spans="3:8" x14ac:dyDescent="0.25">
      <c r="C9" t="s">
        <v>7</v>
      </c>
    </row>
    <row r="14" spans="3:8" x14ac:dyDescent="0.25">
      <c r="C14" s="3"/>
      <c r="D14" s="3" t="s">
        <v>3</v>
      </c>
      <c r="E14" s="3" t="s">
        <v>1</v>
      </c>
      <c r="F14" s="3" t="s">
        <v>0</v>
      </c>
      <c r="G14" s="3" t="s">
        <v>2</v>
      </c>
      <c r="H14" s="3" t="s">
        <v>30</v>
      </c>
    </row>
    <row r="15" spans="3:8" x14ac:dyDescent="0.25">
      <c r="C15" s="3" t="s">
        <v>7</v>
      </c>
      <c r="D15" s="2">
        <v>741</v>
      </c>
      <c r="E15" s="2">
        <v>25</v>
      </c>
      <c r="F15" s="2">
        <v>24</v>
      </c>
      <c r="G15" s="2">
        <v>1</v>
      </c>
      <c r="H15">
        <f>SUM(D15:G15)</f>
        <v>791</v>
      </c>
    </row>
    <row r="16" spans="3:8" x14ac:dyDescent="0.25">
      <c r="C16" s="3" t="s">
        <v>5</v>
      </c>
      <c r="D16" s="2">
        <v>17</v>
      </c>
      <c r="E16" s="2">
        <v>25</v>
      </c>
      <c r="F16" s="2">
        <v>2</v>
      </c>
      <c r="G16" s="2">
        <v>0</v>
      </c>
      <c r="H16">
        <f t="shared" ref="H16:H18" si="0">SUM(D16:G16)</f>
        <v>44</v>
      </c>
    </row>
    <row r="17" spans="3:8" x14ac:dyDescent="0.25">
      <c r="C17" s="3" t="s">
        <v>4</v>
      </c>
      <c r="D17" s="2">
        <v>18</v>
      </c>
      <c r="E17" s="2">
        <v>2</v>
      </c>
      <c r="F17" s="2">
        <v>11</v>
      </c>
      <c r="G17" s="2">
        <v>1</v>
      </c>
      <c r="H17">
        <f t="shared" si="0"/>
        <v>32</v>
      </c>
    </row>
    <row r="18" spans="3:8" x14ac:dyDescent="0.25">
      <c r="C18" s="3" t="s">
        <v>6</v>
      </c>
      <c r="D18" s="2">
        <v>10</v>
      </c>
      <c r="E18" s="2">
        <v>0</v>
      </c>
      <c r="F18" s="2">
        <v>2</v>
      </c>
      <c r="G18" s="2">
        <v>0</v>
      </c>
      <c r="H18">
        <f t="shared" si="0"/>
        <v>12</v>
      </c>
    </row>
    <row r="19" spans="3:8" x14ac:dyDescent="0.25">
      <c r="C19" s="3" t="s">
        <v>30</v>
      </c>
      <c r="D19">
        <f>SUM(D15:D18)</f>
        <v>786</v>
      </c>
      <c r="E19">
        <f t="shared" ref="E19:G19" si="1">SUM(E15:E18)</f>
        <v>52</v>
      </c>
      <c r="F19">
        <f t="shared" si="1"/>
        <v>39</v>
      </c>
      <c r="G19">
        <f t="shared" si="1"/>
        <v>2</v>
      </c>
    </row>
    <row r="23" spans="3:8" x14ac:dyDescent="0.25">
      <c r="C23" s="3"/>
      <c r="D23" s="3" t="s">
        <v>18</v>
      </c>
      <c r="E23" s="3" t="s">
        <v>19</v>
      </c>
      <c r="F23" s="3" t="s">
        <v>20</v>
      </c>
      <c r="G23" s="3" t="s">
        <v>21</v>
      </c>
      <c r="H23" s="3" t="s">
        <v>30</v>
      </c>
    </row>
    <row r="24" spans="3:8" x14ac:dyDescent="0.25">
      <c r="C24" s="3" t="s">
        <v>16</v>
      </c>
      <c r="D24" s="3">
        <f>D15</f>
        <v>741</v>
      </c>
      <c r="E24" s="3">
        <f>E16</f>
        <v>25</v>
      </c>
      <c r="F24" s="3">
        <f>F17</f>
        <v>11</v>
      </c>
      <c r="G24" s="3">
        <f>G18</f>
        <v>0</v>
      </c>
      <c r="H24">
        <f>SUM(D24:G24)</f>
        <v>777</v>
      </c>
    </row>
    <row r="25" spans="3:8" x14ac:dyDescent="0.25">
      <c r="C25" s="3" t="s">
        <v>17</v>
      </c>
      <c r="D25" s="3">
        <f>SUM(D16:D18)</f>
        <v>45</v>
      </c>
      <c r="E25" s="3">
        <f>SUM(E15,E17:E18)</f>
        <v>27</v>
      </c>
      <c r="F25" s="3">
        <f>SUM(F18,F15:F16)</f>
        <v>28</v>
      </c>
      <c r="G25" s="3">
        <f>SUM(G15:G17)</f>
        <v>2</v>
      </c>
      <c r="H25">
        <f t="shared" ref="H25:H27" si="2">SUM(D25:G25)</f>
        <v>102</v>
      </c>
    </row>
    <row r="26" spans="3:8" x14ac:dyDescent="0.25">
      <c r="C26" s="3" t="s">
        <v>22</v>
      </c>
      <c r="D26" s="3">
        <f>SUM(E16:G18)</f>
        <v>43</v>
      </c>
      <c r="E26" s="3">
        <f>SUM(D17:D18,F17:G18,D15,F15:G15)</f>
        <v>808</v>
      </c>
      <c r="F26" s="3">
        <f>SUM(G18,D15:E16,G15,G16,D18:E18)</f>
        <v>819</v>
      </c>
      <c r="G26" s="3">
        <f>SUM(D15:F17)</f>
        <v>865</v>
      </c>
      <c r="H26">
        <f t="shared" si="2"/>
        <v>2535</v>
      </c>
    </row>
    <row r="27" spans="3:8" x14ac:dyDescent="0.25">
      <c r="C27" s="3" t="s">
        <v>23</v>
      </c>
      <c r="D27" s="3">
        <f>SUM(E15:G15)</f>
        <v>50</v>
      </c>
      <c r="E27" s="3">
        <f>SUM(D16,F16:G16)</f>
        <v>19</v>
      </c>
      <c r="F27" s="3">
        <f>SUM(G17,E17,D17)</f>
        <v>21</v>
      </c>
      <c r="G27" s="3">
        <f>SUM(D18:F18)</f>
        <v>12</v>
      </c>
      <c r="H27">
        <f t="shared" si="2"/>
        <v>102</v>
      </c>
    </row>
    <row r="28" spans="3:8" x14ac:dyDescent="0.25">
      <c r="C28" s="3" t="s">
        <v>30</v>
      </c>
      <c r="D28" s="3">
        <f>SUM(D24:D27)</f>
        <v>879</v>
      </c>
      <c r="E28" s="3">
        <f t="shared" ref="E28:G28" si="3">SUM(E24:E27)</f>
        <v>879</v>
      </c>
      <c r="F28" s="3">
        <f t="shared" si="3"/>
        <v>879</v>
      </c>
      <c r="G28" s="3">
        <f t="shared" si="3"/>
        <v>879</v>
      </c>
    </row>
    <row r="32" spans="3:8" x14ac:dyDescent="0.25">
      <c r="C32" s="3"/>
      <c r="D32" s="3" t="s">
        <v>18</v>
      </c>
      <c r="E32" s="3" t="s">
        <v>19</v>
      </c>
      <c r="F32" s="3" t="s">
        <v>20</v>
      </c>
      <c r="G32" s="3" t="s">
        <v>21</v>
      </c>
    </row>
    <row r="33" spans="1:11" x14ac:dyDescent="0.25">
      <c r="C33" s="3" t="s">
        <v>27</v>
      </c>
      <c r="D33" s="4">
        <f>D24/(D24 + D25)</f>
        <v>0.9427480916030534</v>
      </c>
      <c r="E33" s="4">
        <f t="shared" ref="E33:G33" si="4">E24/(E24 + E25)</f>
        <v>0.48076923076923078</v>
      </c>
      <c r="F33" s="4">
        <f t="shared" si="4"/>
        <v>0.28205128205128205</v>
      </c>
      <c r="G33" s="4">
        <f t="shared" si="4"/>
        <v>0</v>
      </c>
    </row>
    <row r="34" spans="1:11" x14ac:dyDescent="0.25">
      <c r="C34" s="3" t="s">
        <v>24</v>
      </c>
      <c r="D34" s="4">
        <f>D26/SUM(D26,D27)</f>
        <v>0.46236559139784944</v>
      </c>
      <c r="E34" s="4">
        <f t="shared" ref="E34:G34" si="5">E26/SUM(E26,E27)</f>
        <v>0.97702539298669888</v>
      </c>
      <c r="F34" s="4">
        <f t="shared" si="5"/>
        <v>0.97499999999999998</v>
      </c>
      <c r="G34" s="4">
        <f t="shared" si="5"/>
        <v>0.98631698973774229</v>
      </c>
    </row>
    <row r="35" spans="1:11" x14ac:dyDescent="0.25">
      <c r="C35" s="3" t="s">
        <v>25</v>
      </c>
      <c r="D35" s="4">
        <f>(D24+D26)/(SUM(D24:D27))</f>
        <v>0.89192263936291238</v>
      </c>
      <c r="E35" s="4">
        <f t="shared" ref="E35:G35" si="6">(E24+E26)/(SUM(E24:E27))</f>
        <v>0.94766780432309439</v>
      </c>
      <c r="F35" s="4">
        <f t="shared" si="6"/>
        <v>0.944254835039818</v>
      </c>
      <c r="G35" s="4">
        <f t="shared" si="6"/>
        <v>0.98407281001137659</v>
      </c>
    </row>
    <row r="36" spans="1:11" x14ac:dyDescent="0.25">
      <c r="C36" s="3" t="s">
        <v>26</v>
      </c>
      <c r="D36" s="4">
        <f>((D24*D26)-(D25*D27))/(SQRT((D24+D27)*(D24+D25)*(D26+D27)*(D26+D25)))</f>
        <v>0.41514525795376256</v>
      </c>
      <c r="E36" s="4">
        <f t="shared" ref="E36:G36" si="7">((E24*E26)-(E25*E27))/(SQRT((E24+E27)*(E24+E25)*(E26+E27)*(E26+E25)))</f>
        <v>0.49528541443260077</v>
      </c>
      <c r="F36" s="4">
        <f t="shared" si="7"/>
        <v>0.28260186687654881</v>
      </c>
      <c r="G36" s="4">
        <f t="shared" si="7"/>
        <v>-5.6181880988320949E-3</v>
      </c>
    </row>
    <row r="37" spans="1:11" x14ac:dyDescent="0.25">
      <c r="C37" s="3" t="s">
        <v>28</v>
      </c>
      <c r="D37" s="4">
        <f>D24/(D24 +D27)</f>
        <v>0.93678887484197215</v>
      </c>
      <c r="E37" s="4">
        <f t="shared" ref="E37:G37" si="8">E24/(E24 +E27)</f>
        <v>0.56818181818181823</v>
      </c>
      <c r="F37" s="4">
        <f t="shared" si="8"/>
        <v>0.34375</v>
      </c>
      <c r="G37" s="4">
        <f t="shared" si="8"/>
        <v>0</v>
      </c>
    </row>
    <row r="39" spans="1:11" x14ac:dyDescent="0.25">
      <c r="C39" s="3" t="s">
        <v>31</v>
      </c>
      <c r="D39" s="1">
        <f>H24/D28</f>
        <v>0.88395904436860073</v>
      </c>
    </row>
    <row r="40" spans="1:11" x14ac:dyDescent="0.25">
      <c r="C40" s="3" t="s">
        <v>29</v>
      </c>
      <c r="D40" s="4">
        <f>AVERAGE(D36:G36)</f>
        <v>0.29685358779102</v>
      </c>
    </row>
    <row r="41" spans="1:11" x14ac:dyDescent="0.25">
      <c r="C41" s="3"/>
      <c r="D41" s="3">
        <f>(D36 +E36 + F36 +G36)/4</f>
        <v>0.29685358779102</v>
      </c>
    </row>
    <row r="43" spans="1:11" ht="15.75" thickBot="1" x14ac:dyDescent="0.3"/>
    <row r="44" spans="1:11" ht="15.75" thickBot="1" x14ac:dyDescent="0.3">
      <c r="A44" s="5"/>
      <c r="B44" s="6"/>
      <c r="C44" s="7"/>
      <c r="D44" s="7"/>
      <c r="E44" s="7"/>
      <c r="F44" s="7"/>
      <c r="G44" s="7"/>
      <c r="H44" s="8"/>
      <c r="I44" s="8"/>
      <c r="J44" s="8"/>
      <c r="K44" s="9"/>
    </row>
    <row r="45" spans="1:11" ht="15.75" thickBot="1" x14ac:dyDescent="0.3">
      <c r="A45" s="20"/>
      <c r="B45" s="10"/>
      <c r="C45" s="11"/>
      <c r="D45" s="12"/>
      <c r="E45" s="12"/>
      <c r="F45" s="12"/>
      <c r="G45" s="12"/>
      <c r="H45" s="12"/>
      <c r="I45" s="12"/>
      <c r="J45" s="12"/>
      <c r="K45" s="13"/>
    </row>
    <row r="46" spans="1:11" ht="15.75" thickBot="1" x14ac:dyDescent="0.3">
      <c r="A46" s="21"/>
      <c r="B46" s="10"/>
      <c r="C46" s="11"/>
      <c r="D46" s="12"/>
      <c r="E46" s="12"/>
      <c r="F46" s="12"/>
      <c r="G46" s="12"/>
      <c r="H46" s="12"/>
      <c r="I46" s="12"/>
      <c r="J46" s="12"/>
      <c r="K46" s="13"/>
    </row>
    <row r="47" spans="1:11" ht="15.75" thickBot="1" x14ac:dyDescent="0.3">
      <c r="A47" s="21"/>
      <c r="B47" s="10"/>
      <c r="C47" s="11"/>
      <c r="D47" s="12"/>
      <c r="E47" s="12"/>
      <c r="F47" s="12"/>
      <c r="G47" s="12"/>
      <c r="H47" s="12"/>
      <c r="I47" s="12"/>
      <c r="J47" s="12"/>
      <c r="K47" s="13"/>
    </row>
    <row r="48" spans="1:11" ht="15.75" thickBot="1" x14ac:dyDescent="0.3">
      <c r="A48" s="22"/>
      <c r="B48" s="14"/>
      <c r="C48" s="15"/>
      <c r="D48" s="16"/>
      <c r="E48" s="16"/>
      <c r="F48" s="16"/>
      <c r="G48" s="16"/>
      <c r="H48" s="16"/>
      <c r="I48" s="16"/>
      <c r="J48" s="16"/>
      <c r="K48" s="17"/>
    </row>
    <row r="49" spans="1:11" ht="15.75" thickBot="1" x14ac:dyDescent="0.3">
      <c r="A49" s="20"/>
      <c r="B49" s="10"/>
      <c r="C49" s="11"/>
      <c r="D49" s="12"/>
      <c r="E49" s="12"/>
      <c r="F49" s="12"/>
      <c r="G49" s="12"/>
      <c r="H49" s="12"/>
      <c r="I49" s="12"/>
      <c r="J49" s="12"/>
      <c r="K49" s="13"/>
    </row>
    <row r="50" spans="1:11" ht="15.75" thickBot="1" x14ac:dyDescent="0.3">
      <c r="A50" s="21"/>
      <c r="B50" s="10"/>
      <c r="C50" s="11"/>
      <c r="D50" s="12"/>
      <c r="E50" s="12"/>
      <c r="F50" s="12"/>
      <c r="G50" s="12"/>
      <c r="H50" s="12"/>
      <c r="I50" s="12"/>
      <c r="J50" s="12"/>
      <c r="K50" s="13"/>
    </row>
    <row r="51" spans="1:11" ht="15.75" thickBot="1" x14ac:dyDescent="0.3">
      <c r="A51" s="21"/>
      <c r="B51" s="10"/>
      <c r="C51" s="11"/>
      <c r="D51" s="12"/>
      <c r="E51" s="12"/>
      <c r="F51" s="12"/>
      <c r="G51" s="12"/>
      <c r="H51" s="12"/>
      <c r="I51" s="12"/>
      <c r="J51" s="12"/>
      <c r="K51" s="13"/>
    </row>
    <row r="52" spans="1:11" ht="15.75" thickBot="1" x14ac:dyDescent="0.3">
      <c r="A52" s="22"/>
      <c r="B52" s="14"/>
      <c r="C52" s="15"/>
      <c r="D52" s="16"/>
      <c r="E52" s="16"/>
      <c r="F52" s="16"/>
      <c r="G52" s="16"/>
      <c r="H52" s="16"/>
      <c r="I52" s="16"/>
      <c r="J52" s="16"/>
      <c r="K52" s="17"/>
    </row>
    <row r="53" spans="1:11" ht="15.75" thickBot="1" x14ac:dyDescent="0.3">
      <c r="A53" s="20"/>
      <c r="B53" s="10"/>
      <c r="C53" s="11"/>
      <c r="D53" s="12"/>
      <c r="E53" s="12"/>
      <c r="F53" s="12"/>
      <c r="G53" s="12"/>
      <c r="H53" s="12"/>
      <c r="I53" s="12"/>
      <c r="J53" s="12"/>
      <c r="K53" s="13"/>
    </row>
    <row r="54" spans="1:11" ht="15.75" thickBot="1" x14ac:dyDescent="0.3">
      <c r="A54" s="21"/>
      <c r="B54" s="10"/>
      <c r="C54" s="11"/>
      <c r="D54" s="12"/>
      <c r="E54" s="12"/>
      <c r="F54" s="12"/>
      <c r="G54" s="12"/>
      <c r="H54" s="12"/>
      <c r="I54" s="12"/>
      <c r="J54" s="12"/>
      <c r="K54" s="13"/>
    </row>
    <row r="55" spans="1:11" ht="15.75" thickBot="1" x14ac:dyDescent="0.3">
      <c r="A55" s="21"/>
      <c r="B55" s="10"/>
      <c r="C55" s="11"/>
      <c r="D55" s="12"/>
      <c r="E55" s="12"/>
      <c r="F55" s="12"/>
      <c r="G55" s="12"/>
      <c r="H55" s="12"/>
      <c r="I55" s="12"/>
      <c r="J55" s="12"/>
      <c r="K55" s="13"/>
    </row>
    <row r="56" spans="1:11" ht="15.75" thickBot="1" x14ac:dyDescent="0.3">
      <c r="A56" s="22"/>
      <c r="B56" s="14"/>
      <c r="C56" s="15"/>
      <c r="D56" s="16"/>
      <c r="E56" s="16"/>
      <c r="F56" s="16"/>
      <c r="G56" s="16"/>
      <c r="H56" s="16"/>
      <c r="I56" s="16"/>
      <c r="J56" s="16"/>
      <c r="K56" s="17"/>
    </row>
    <row r="57" spans="1:11" ht="15.75" thickBot="1" x14ac:dyDescent="0.3">
      <c r="A57" s="20"/>
      <c r="B57" s="10"/>
      <c r="C57" s="11"/>
      <c r="D57" s="12"/>
      <c r="E57" s="12"/>
      <c r="F57" s="12"/>
      <c r="G57" s="12"/>
      <c r="H57" s="12"/>
      <c r="I57" s="12"/>
      <c r="J57" s="12"/>
      <c r="K57" s="13"/>
    </row>
    <row r="58" spans="1:11" ht="15.75" thickBot="1" x14ac:dyDescent="0.3">
      <c r="A58" s="21"/>
      <c r="B58" s="10"/>
      <c r="C58" s="11"/>
      <c r="D58" s="12"/>
      <c r="E58" s="12"/>
      <c r="F58" s="12"/>
      <c r="G58" s="12"/>
      <c r="H58" s="12"/>
      <c r="I58" s="12"/>
      <c r="J58" s="12"/>
      <c r="K58" s="13"/>
    </row>
    <row r="59" spans="1:11" ht="15.75" thickBot="1" x14ac:dyDescent="0.3">
      <c r="A59" s="21"/>
      <c r="B59" s="10"/>
      <c r="C59" s="11"/>
      <c r="D59" s="12"/>
      <c r="E59" s="12"/>
      <c r="F59" s="12"/>
      <c r="G59" s="12"/>
      <c r="H59" s="12"/>
      <c r="I59" s="12"/>
      <c r="J59" s="12"/>
      <c r="K59" s="13"/>
    </row>
    <row r="60" spans="1:11" ht="15.75" thickBot="1" x14ac:dyDescent="0.3">
      <c r="A60" s="22"/>
      <c r="B60" s="14"/>
      <c r="C60" s="15"/>
      <c r="D60" s="16"/>
      <c r="E60" s="16"/>
      <c r="F60" s="16"/>
      <c r="G60" s="16"/>
      <c r="H60" s="16"/>
      <c r="I60" s="16"/>
      <c r="J60" s="16"/>
      <c r="K60" s="17"/>
    </row>
    <row r="61" spans="1:11" ht="15.75" thickBot="1" x14ac:dyDescent="0.3">
      <c r="A61" s="23"/>
      <c r="B61" s="24"/>
      <c r="C61" s="18"/>
      <c r="D61" s="12"/>
      <c r="E61" s="12"/>
      <c r="F61" s="12"/>
      <c r="G61" s="12"/>
      <c r="H61" s="12"/>
      <c r="I61" s="12"/>
      <c r="J61" s="12"/>
      <c r="K61" s="13"/>
    </row>
    <row r="62" spans="1:11" ht="15.75" thickBot="1" x14ac:dyDescent="0.3">
      <c r="A62" s="25"/>
      <c r="B62" s="26"/>
      <c r="C62" s="19"/>
      <c r="D62" s="16"/>
      <c r="E62" s="16"/>
      <c r="F62" s="16"/>
      <c r="G62" s="16"/>
      <c r="H62" s="16"/>
      <c r="I62" s="16"/>
      <c r="J62" s="16"/>
      <c r="K62" s="17"/>
    </row>
  </sheetData>
  <mergeCells count="6">
    <mergeCell ref="A45:A48"/>
    <mergeCell ref="A49:A52"/>
    <mergeCell ref="A53:A56"/>
    <mergeCell ref="A57:A60"/>
    <mergeCell ref="A61:B61"/>
    <mergeCell ref="A62:B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chady aboulhosn</dc:creator>
  <cp:lastModifiedBy>chady aboulhosn</cp:lastModifiedBy>
  <dcterms:created xsi:type="dcterms:W3CDTF">2019-11-16T02:51:40Z</dcterms:created>
  <dcterms:modified xsi:type="dcterms:W3CDTF">2019-11-16T06:04:28Z</dcterms:modified>
</cp:coreProperties>
</file>