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"/>
    </mc:Choice>
  </mc:AlternateContent>
  <bookViews>
    <workbookView xWindow="0" yWindow="0" windowWidth="15375" windowHeight="7425" activeTab="3"/>
  </bookViews>
  <sheets>
    <sheet name="Spatiale" sheetId="1" r:id="rId1"/>
    <sheet name="Verbale" sheetId="2" r:id="rId2"/>
    <sheet name="Ordre" sheetId="3" r:id="rId3"/>
    <sheet name="Grap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4" l="1"/>
  <c r="E35" i="4"/>
  <c r="E19" i="1" l="1"/>
  <c r="E8" i="1"/>
  <c r="D20" i="1"/>
  <c r="C9" i="1"/>
  <c r="D9" i="1"/>
  <c r="B9" i="1"/>
  <c r="C20" i="1"/>
  <c r="B20" i="1"/>
  <c r="D39" i="4" l="1"/>
  <c r="E39" i="4"/>
  <c r="D34" i="4"/>
  <c r="E34" i="4"/>
  <c r="D35" i="4"/>
  <c r="D36" i="4"/>
  <c r="E36" i="4"/>
  <c r="D37" i="4"/>
  <c r="E37" i="4"/>
  <c r="D38" i="4"/>
  <c r="E38" i="4"/>
  <c r="I4" i="4"/>
  <c r="I5" i="4"/>
  <c r="I6" i="4"/>
  <c r="I7" i="4"/>
  <c r="I3" i="4"/>
  <c r="I2" i="4"/>
  <c r="H6" i="4"/>
  <c r="H7" i="4"/>
  <c r="H5" i="4"/>
  <c r="H4" i="4"/>
  <c r="H3" i="4"/>
  <c r="H2" i="4"/>
  <c r="G7" i="4"/>
  <c r="G6" i="4"/>
  <c r="G5" i="4"/>
  <c r="G4" i="4"/>
  <c r="G3" i="4"/>
  <c r="G2" i="4"/>
  <c r="F7" i="4"/>
  <c r="F6" i="4"/>
  <c r="F5" i="4"/>
  <c r="F4" i="4"/>
  <c r="F3" i="4"/>
  <c r="F2" i="4"/>
  <c r="E24" i="2"/>
  <c r="D24" i="2"/>
  <c r="C24" i="2"/>
  <c r="B24" i="2"/>
  <c r="E11" i="2"/>
  <c r="C11" i="2"/>
  <c r="D11" i="2"/>
  <c r="B11" i="2"/>
  <c r="E9" i="1"/>
  <c r="B3" i="4" s="1"/>
  <c r="E20" i="1"/>
  <c r="C3" i="4" s="1"/>
  <c r="B2" i="4"/>
  <c r="E4" i="1"/>
  <c r="E5" i="1"/>
  <c r="E6" i="1"/>
  <c r="E7" i="1"/>
  <c r="E10" i="1"/>
  <c r="B4" i="4" s="1"/>
  <c r="E11" i="1"/>
  <c r="B5" i="4" s="1"/>
  <c r="E12" i="1"/>
  <c r="B6" i="4" s="1"/>
  <c r="E13" i="1"/>
  <c r="B7" i="4" s="1"/>
  <c r="E15" i="1"/>
  <c r="C2" i="4" s="1"/>
  <c r="E16" i="1"/>
  <c r="E17" i="1"/>
  <c r="E18" i="1"/>
  <c r="E21" i="1"/>
  <c r="C4" i="4" s="1"/>
  <c r="E22" i="1"/>
  <c r="C5" i="4" s="1"/>
  <c r="E23" i="1"/>
  <c r="C6" i="4" s="1"/>
  <c r="E24" i="1"/>
  <c r="C7" i="4" s="1"/>
  <c r="E26" i="1"/>
  <c r="D2" i="4" s="1"/>
  <c r="C34" i="4" s="1"/>
  <c r="E27" i="1"/>
  <c r="E28" i="1"/>
  <c r="E29" i="1"/>
  <c r="E30" i="1"/>
  <c r="D3" i="4" s="1"/>
  <c r="C35" i="4" s="1"/>
  <c r="E31" i="1"/>
  <c r="D4" i="4" s="1"/>
  <c r="E32" i="1"/>
  <c r="D5" i="4" s="1"/>
  <c r="E33" i="1"/>
  <c r="D6" i="4" s="1"/>
  <c r="E34" i="1"/>
  <c r="D7" i="4" s="1"/>
  <c r="C39" i="4" s="1"/>
  <c r="E36" i="1"/>
  <c r="E2" i="4" s="1"/>
  <c r="E37" i="1"/>
  <c r="E38" i="1"/>
  <c r="E39" i="1"/>
  <c r="E40" i="1"/>
  <c r="E3" i="4" s="1"/>
  <c r="E41" i="1"/>
  <c r="E4" i="4" s="1"/>
  <c r="E42" i="1"/>
  <c r="E5" i="4" s="1"/>
  <c r="E43" i="1"/>
  <c r="E6" i="4" s="1"/>
  <c r="E44" i="1"/>
  <c r="E7" i="4" s="1"/>
  <c r="E41" i="2"/>
  <c r="E42" i="2"/>
  <c r="E43" i="2"/>
  <c r="E44" i="2"/>
  <c r="E45" i="2"/>
  <c r="E46" i="2"/>
  <c r="E47" i="2"/>
  <c r="E48" i="2"/>
  <c r="E31" i="2"/>
  <c r="E32" i="2"/>
  <c r="E33" i="2"/>
  <c r="E34" i="2"/>
  <c r="E35" i="2"/>
  <c r="E36" i="2"/>
  <c r="E37" i="2"/>
  <c r="E38" i="2"/>
  <c r="E40" i="2"/>
  <c r="E30" i="2"/>
  <c r="E28" i="2"/>
  <c r="E27" i="2"/>
  <c r="E26" i="2"/>
  <c r="E25" i="2"/>
  <c r="E23" i="2"/>
  <c r="E22" i="2"/>
  <c r="E21" i="2"/>
  <c r="E20" i="2"/>
  <c r="E19" i="2"/>
  <c r="E18" i="2"/>
  <c r="E17" i="2"/>
  <c r="E5" i="2"/>
  <c r="E6" i="2"/>
  <c r="E7" i="2"/>
  <c r="E8" i="2"/>
  <c r="E9" i="2"/>
  <c r="E10" i="2"/>
  <c r="E12" i="2"/>
  <c r="E13" i="2"/>
  <c r="E14" i="2"/>
  <c r="E15" i="2"/>
  <c r="E4" i="2"/>
  <c r="C38" i="4" l="1"/>
  <c r="B34" i="4"/>
  <c r="C37" i="4"/>
  <c r="B38" i="4"/>
  <c r="B37" i="4"/>
  <c r="B36" i="4"/>
  <c r="C36" i="4"/>
  <c r="B35" i="4"/>
</calcChain>
</file>

<file path=xl/sharedStrings.xml><?xml version="1.0" encoding="utf-8"?>
<sst xmlns="http://schemas.openxmlformats.org/spreadsheetml/2006/main" count="161" uniqueCount="50">
  <si>
    <t>YOIB</t>
  </si>
  <si>
    <t>SPATIALE DIFFICILE FORTE</t>
  </si>
  <si>
    <t>SPATIALE DIFFICILE FAIBLE</t>
  </si>
  <si>
    <t>SPATIALE FACILE FAIBLE</t>
  </si>
  <si>
    <t>SPATIALE FACILE FORTE</t>
  </si>
  <si>
    <t>VERBALE DIFFICILE FAIBLE</t>
  </si>
  <si>
    <t>VERBALE DIFFICILE FORTE</t>
  </si>
  <si>
    <t>VERBALE FACILE FAIBLE</t>
  </si>
  <si>
    <t>VERBALE FACILE DIFFICILE</t>
  </si>
  <si>
    <t>THBI</t>
  </si>
  <si>
    <t>Verbale Facile Faible</t>
  </si>
  <si>
    <t>Verbale Difficile Faible</t>
  </si>
  <si>
    <t>Spatiale Difficile Faible</t>
  </si>
  <si>
    <t>Spatiale Facile Forte</t>
  </si>
  <si>
    <t>Spatiale Difficile Forte</t>
  </si>
  <si>
    <t>Verbale Difficile Forte</t>
  </si>
  <si>
    <t>Verbale Facile Forte</t>
  </si>
  <si>
    <t>Spatiale facile Faible</t>
  </si>
  <si>
    <t>moy</t>
  </si>
  <si>
    <t>Spatiale Facile Faible</t>
  </si>
  <si>
    <t>Date</t>
  </si>
  <si>
    <t>Sujet</t>
  </si>
  <si>
    <t>Bonnes réponses</t>
  </si>
  <si>
    <t>Erreurs couleur</t>
  </si>
  <si>
    <t>Erreurs répétition</t>
  </si>
  <si>
    <t>Erreurs même cercle</t>
  </si>
  <si>
    <t>Taux de réussite</t>
  </si>
  <si>
    <t>RTmoy sec</t>
  </si>
  <si>
    <t>RTmax sec</t>
  </si>
  <si>
    <t>RTmin sec</t>
  </si>
  <si>
    <t>Erreurs rouge</t>
  </si>
  <si>
    <t>Erreurs gris</t>
  </si>
  <si>
    <t>Erreurs à côté</t>
  </si>
  <si>
    <t>Erreurs totales</t>
  </si>
  <si>
    <t>Rtmoy</t>
  </si>
  <si>
    <t>Rtmax</t>
  </si>
  <si>
    <t>Rtmin</t>
  </si>
  <si>
    <t>Erreurs pas consonne</t>
  </si>
  <si>
    <t>Erreurs pas voyelle</t>
  </si>
  <si>
    <t>Erreurs distracteur</t>
  </si>
  <si>
    <t>LOBO</t>
  </si>
  <si>
    <t>Spatiale Difficile Fort</t>
  </si>
  <si>
    <t>Spatiale Facile Fort</t>
  </si>
  <si>
    <t xml:space="preserve">Verbale Difficile Faible </t>
  </si>
  <si>
    <t>Verbale Difficile Fort</t>
  </si>
  <si>
    <t>Verbale Facile Fort</t>
  </si>
  <si>
    <t>Spatial Difficile f/F *100</t>
  </si>
  <si>
    <t>Spatial Facile f/F *100</t>
  </si>
  <si>
    <t>Verbal Difficile f/F *100</t>
  </si>
  <si>
    <t>Verbal Facile f/F 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</si>
</sst>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3" borderId="0" xfId="0" applyFont="1" applyFill="1"/>
    <xf numFmtId="0" fontId="1" fillId="8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4" borderId="0" xfId="0" applyFont="1" applyFill="1"/>
    <xf numFmtId="0" fontId="1" fillId="9" borderId="0" xfId="0" applyFont="1" applyFill="1"/>
    <xf numFmtId="14" fontId="0" fillId="0" borderId="0" xfId="0" applyNumberFormat="1" applyFont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11" borderId="0" xfId="0" applyFont="1" applyFill="1"/>
    <xf numFmtId="0" fontId="1" fillId="12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Graph!$A$4</c:f>
              <c:strCache>
                <c:ptCount val="1"/>
                <c:pt idx="0">
                  <c:v>Taux de réussite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Graph!$B$1:$I$1</c:f>
              <c:strCache>
                <c:ptCount val="8"/>
                <c:pt idx="0">
                  <c:v>Spatiale Difficile Faible</c:v>
                </c:pt>
                <c:pt idx="1">
                  <c:v>Spatiale Difficile Fort</c:v>
                </c:pt>
                <c:pt idx="2">
                  <c:v>Spatiale Facile Faible</c:v>
                </c:pt>
                <c:pt idx="3">
                  <c:v>Spatiale Facile Fort</c:v>
                </c:pt>
                <c:pt idx="4">
                  <c:v>Verbale Difficile Faible </c:v>
                </c:pt>
                <c:pt idx="5">
                  <c:v>Verbale Difficile Fort</c:v>
                </c:pt>
                <c:pt idx="6">
                  <c:v>Verbale Facile Faible</c:v>
                </c:pt>
                <c:pt idx="7">
                  <c:v>Verbale Facile Fort</c:v>
                </c:pt>
              </c:strCache>
            </c:strRef>
          </c:cat>
          <c:val>
            <c:numRef>
              <c:f>Graph!$B$4:$I$4</c:f>
              <c:numCache>
                <c:formatCode>General</c:formatCode>
                <c:ptCount val="8"/>
                <c:pt idx="0">
                  <c:v>70.026666666666671</c:v>
                </c:pt>
                <c:pt idx="1">
                  <c:v>76.02</c:v>
                </c:pt>
                <c:pt idx="2">
                  <c:v>93.293333333333337</c:v>
                </c:pt>
                <c:pt idx="3">
                  <c:v>94.733333333333334</c:v>
                </c:pt>
                <c:pt idx="4">
                  <c:v>81.62</c:v>
                </c:pt>
                <c:pt idx="5">
                  <c:v>81.903333333333336</c:v>
                </c:pt>
                <c:pt idx="6">
                  <c:v>92.456666666666663</c:v>
                </c:pt>
                <c:pt idx="7">
                  <c:v>96.196666666666658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6-464E-BD19-51D61FC7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048847"/>
        <c:axId val="609055087"/>
      </c:barChart>
      <c:catAx>
        <c:axId val="60904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55087"/>
        <c:crosses val="autoZero"/>
        <c:auto val="1"/>
        <c:lblAlgn val="ctr"/>
        <c:lblOffset val="100"/>
        <c:noMultiLvlLbl val="0"/>
      </c:catAx>
      <c:valAx>
        <c:axId val="6090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4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44916467780429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Graph!$A$5</c:f>
              <c:strCache>
                <c:ptCount val="1"/>
                <c:pt idx="0">
                  <c:v>RTmoy sec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Graph!$B$1:$I$1</c:f>
              <c:strCache>
                <c:ptCount val="8"/>
                <c:pt idx="0">
                  <c:v>Spatiale Difficile Faible</c:v>
                </c:pt>
                <c:pt idx="1">
                  <c:v>Spatiale Difficile Fort</c:v>
                </c:pt>
                <c:pt idx="2">
                  <c:v>Spatiale Facile Faible</c:v>
                </c:pt>
                <c:pt idx="3">
                  <c:v>Spatiale Facile Fort</c:v>
                </c:pt>
                <c:pt idx="4">
                  <c:v>Verbale Difficile Faible </c:v>
                </c:pt>
                <c:pt idx="5">
                  <c:v>Verbale Difficile Fort</c:v>
                </c:pt>
                <c:pt idx="6">
                  <c:v>Verbale Facile Faible</c:v>
                </c:pt>
                <c:pt idx="7">
                  <c:v>Verbale Facile Fort</c:v>
                </c:pt>
              </c:strCache>
            </c:strRef>
          </c:cat>
          <c:val>
            <c:numRef>
              <c:f>Graph!$B$5:$I$5</c:f>
              <c:numCache>
                <c:formatCode>General</c:formatCode>
                <c:ptCount val="8"/>
                <c:pt idx="0">
                  <c:v>1.5993819936789884</c:v>
                </c:pt>
                <c:pt idx="1">
                  <c:v>1.6489356815480443</c:v>
                </c:pt>
                <c:pt idx="2">
                  <c:v>0.65984899773352723</c:v>
                </c:pt>
                <c:pt idx="3">
                  <c:v>0.62499954155590975</c:v>
                </c:pt>
                <c:pt idx="4">
                  <c:v>2.7412008205011378</c:v>
                </c:pt>
                <c:pt idx="5">
                  <c:v>2.4031411504718299</c:v>
                </c:pt>
                <c:pt idx="6">
                  <c:v>0.80290844836270991</c:v>
                </c:pt>
                <c:pt idx="7">
                  <c:v>0.823256649099812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5-47C8-9271-14371B31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043023"/>
        <c:axId val="609058415"/>
      </c:barChart>
      <c:catAx>
        <c:axId val="6090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58415"/>
        <c:crosses val="autoZero"/>
        <c:auto val="1"/>
        <c:lblAlgn val="ctr"/>
        <c:lblOffset val="100"/>
        <c:noMultiLvlLbl val="0"/>
      </c:catAx>
      <c:valAx>
        <c:axId val="6090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4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Graph!$A$2</c:f>
              <c:strCache>
                <c:ptCount val="1"/>
                <c:pt idx="0">
                  <c:v>Bonnes réponses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(Graph!$B$1:$C$1,Graph!$F$1:$G$1)</c:f>
              <c:strCache>
                <c:ptCount val="4"/>
                <c:pt idx="0">
                  <c:v>Spatiale Difficile Faible</c:v>
                </c:pt>
                <c:pt idx="1">
                  <c:v>Spatiale Difficile Fort</c:v>
                </c:pt>
                <c:pt idx="2">
                  <c:v>Verbale Difficile Faible </c:v>
                </c:pt>
                <c:pt idx="3">
                  <c:v>Verbale Difficile Fort</c:v>
                </c:pt>
              </c:strCache>
            </c:strRef>
          </c:cat>
          <c:val>
            <c:numRef>
              <c:f>(Graph!$B$2:$C$2,Graph!$F$2:$G$2)</c:f>
              <c:numCache>
                <c:formatCode>General</c:formatCode>
                <c:ptCount val="4"/>
                <c:pt idx="0">
                  <c:v>67.666666666666671</c:v>
                </c:pt>
                <c:pt idx="1">
                  <c:v>74.666666666666671</c:v>
                </c:pt>
                <c:pt idx="2">
                  <c:v>54.666666666666664</c:v>
                </c:pt>
                <c:pt idx="3">
                  <c:v>58.333333333333336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0-40BF-A336-03A867427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9065071"/>
        <c:axId val="609070479"/>
      </c:barChart>
      <c:catAx>
        <c:axId val="60906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70479"/>
        <c:crosses val="autoZero"/>
        <c:auto val="1"/>
        <c:lblAlgn val="ctr"/>
        <c:lblOffset val="100"/>
        <c:noMultiLvlLbl val="0"/>
      </c:catAx>
      <c:valAx>
        <c:axId val="60907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906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740054238912432"/>
          <c:y val="1.7334771982913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Graph!$A$2</c:f>
              <c:strCache>
                <c:ptCount val="1"/>
                <c:pt idx="0">
                  <c:v>Bonnes réponses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(Graph!$D$1:$E$1,Graph!$H$1:$I$1)</c:f>
              <c:strCache>
                <c:ptCount val="4"/>
                <c:pt idx="0">
                  <c:v>Spatiale Facile Faible</c:v>
                </c:pt>
                <c:pt idx="1">
                  <c:v>Spatiale Facile Fort</c:v>
                </c:pt>
                <c:pt idx="2">
                  <c:v>Verbale Facile Faible</c:v>
                </c:pt>
                <c:pt idx="3">
                  <c:v>Verbale Facile Fort</c:v>
                </c:pt>
              </c:strCache>
            </c:strRef>
          </c:cat>
          <c:val>
            <c:numRef>
              <c:f>(Graph!$D$2:$E$2,Graph!$H$2:$I$2)</c:f>
              <c:numCache>
                <c:formatCode>General</c:formatCode>
                <c:ptCount val="4"/>
                <c:pt idx="0">
                  <c:v>248.33333333333334</c:v>
                </c:pt>
                <c:pt idx="1">
                  <c:v>266.33333333333331</c:v>
                </c:pt>
                <c:pt idx="2">
                  <c:v>202.66666666666666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7-4F8C-B315-C6EB4914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790143"/>
        <c:axId val="594802623"/>
      </c:barChart>
      <c:catAx>
        <c:axId val="59479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802623"/>
        <c:crosses val="autoZero"/>
        <c:auto val="1"/>
        <c:lblAlgn val="ctr"/>
        <c:lblOffset val="100"/>
        <c:noMultiLvlLbl val="0"/>
      </c:catAx>
      <c:valAx>
        <c:axId val="59480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79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476249</xdr:colOff>
      <xdr:row>7</xdr:row>
      <xdr:rowOff>133348</xdr:rowOff>
    </xdr:from>
    <xdr:to>
      <xdr:col>14</xdr:col>
      <xdr:colOff>642937</xdr:colOff>
      <xdr:row>32</xdr:row>
      <xdr:rowOff>9524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223838</xdr:colOff>
      <xdr:row>7</xdr:row>
      <xdr:rowOff>133350</xdr:rowOff>
    </xdr:from>
    <xdr:to>
      <xdr:col>9</xdr:col>
      <xdr:colOff>500063</xdr:colOff>
      <xdr:row>32</xdr:row>
      <xdr:rowOff>4763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33337</xdr:colOff>
      <xdr:row>7</xdr:row>
      <xdr:rowOff>138112</xdr:rowOff>
    </xdr:from>
    <xdr:to>
      <xdr:col>3</xdr:col>
      <xdr:colOff>676275</xdr:colOff>
      <xdr:row>32</xdr:row>
      <xdr:rowOff>4763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569117</xdr:colOff>
      <xdr:row>7</xdr:row>
      <xdr:rowOff>133349</xdr:rowOff>
    </xdr:from>
    <xdr:to>
      <xdr:col>6</xdr:col>
      <xdr:colOff>223837</xdr:colOff>
      <xdr:row>32</xdr:row>
      <xdr:rowOff>4763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xSplit="1" topLeftCell="B1" activePane="topRight" state="frozen"/>
      <selection pane="topRight"/>
    </sheetView>
  </sheetViews>
  <sheetFormatPr baseColWidth="10" defaultRowHeight="14.25" x14ac:dyDescent="0.45"/>
  <cols>
    <col min="1" max="1" width="22" bestFit="1" customWidth="1"/>
    <col min="2" max="2" width="13.265625" bestFit="1" customWidth="1"/>
    <col min="5" max="5" width="10.6640625" style="23"/>
  </cols>
  <sheetData>
    <row r="1" spans="1:5" s="8" customFormat="1" x14ac:dyDescent="0.45">
      <c r="A1" s="8" t="s">
        <v>21</v>
      </c>
      <c r="B1" s="8" t="s">
        <v>0</v>
      </c>
      <c r="C1" s="8" t="s">
        <v>9</v>
      </c>
      <c r="D1" s="8" t="s">
        <v>40</v>
      </c>
      <c r="E1" s="8" t="s">
        <v>18</v>
      </c>
    </row>
    <row r="2" spans="1:5" s="9" customFormat="1" x14ac:dyDescent="0.45">
      <c r="A2" s="8" t="s">
        <v>20</v>
      </c>
      <c r="B2" s="19">
        <v>42816</v>
      </c>
      <c r="C2" s="19">
        <v>42830</v>
      </c>
      <c r="D2" s="19">
        <v>42843</v>
      </c>
      <c r="E2" s="8"/>
    </row>
    <row r="3" spans="1:5" s="16" customFormat="1" x14ac:dyDescent="0.45">
      <c r="A3" s="16" t="s">
        <v>2</v>
      </c>
    </row>
    <row r="4" spans="1:5" x14ac:dyDescent="0.45">
      <c r="A4" t="s">
        <v>22</v>
      </c>
      <c r="B4">
        <v>78</v>
      </c>
      <c r="C4">
        <v>55</v>
      </c>
      <c r="D4">
        <v>70</v>
      </c>
      <c r="E4" s="23">
        <f>AVERAGE(B4:D4)</f>
        <v>67.666666666666671</v>
      </c>
    </row>
    <row r="5" spans="1:5" x14ac:dyDescent="0.45">
      <c r="A5" t="s">
        <v>23</v>
      </c>
      <c r="B5">
        <v>0</v>
      </c>
      <c r="C5">
        <v>0</v>
      </c>
      <c r="D5">
        <v>0</v>
      </c>
      <c r="E5" s="23">
        <f t="shared" ref="E5:E44" si="0">AVERAGE(B5:D5)</f>
        <v>0</v>
      </c>
    </row>
    <row r="6" spans="1:5" x14ac:dyDescent="0.45">
      <c r="A6" t="s">
        <v>24</v>
      </c>
      <c r="B6">
        <v>24</v>
      </c>
      <c r="C6">
        <v>38</v>
      </c>
      <c r="D6">
        <v>23</v>
      </c>
      <c r="E6" s="23">
        <f t="shared" si="0"/>
        <v>28.333333333333332</v>
      </c>
    </row>
    <row r="7" spans="1:5" x14ac:dyDescent="0.45">
      <c r="A7" t="s">
        <v>25</v>
      </c>
      <c r="B7">
        <v>0</v>
      </c>
      <c r="C7">
        <v>0</v>
      </c>
      <c r="D7">
        <v>1</v>
      </c>
      <c r="E7" s="23">
        <f t="shared" si="0"/>
        <v>0.33333333333333331</v>
      </c>
    </row>
    <row r="8" spans="1:5" x14ac:dyDescent="0.45">
      <c r="A8" t="s">
        <v>32</v>
      </c>
      <c r="E8" s="23" t="e">
        <f t="shared" si="0"/>
        <v>#DIV/0!</v>
      </c>
    </row>
    <row r="9" spans="1:5" x14ac:dyDescent="0.45">
      <c r="A9" t="s">
        <v>33</v>
      </c>
      <c r="B9">
        <f>SUM(B5:B8)</f>
        <v>24</v>
      </c>
      <c r="C9">
        <f t="shared" ref="C9:D9" si="1">SUM(C5:C8)</f>
        <v>38</v>
      </c>
      <c r="D9">
        <f t="shared" si="1"/>
        <v>24</v>
      </c>
      <c r="E9" s="23">
        <f t="shared" si="0"/>
        <v>28.666666666666668</v>
      </c>
    </row>
    <row r="10" spans="1:5" x14ac:dyDescent="0.45">
      <c r="A10" t="s">
        <v>26</v>
      </c>
      <c r="B10">
        <v>76.47</v>
      </c>
      <c r="C10">
        <v>59.14</v>
      </c>
      <c r="D10">
        <v>74.47</v>
      </c>
      <c r="E10" s="23">
        <f t="shared" si="0"/>
        <v>70.026666666666671</v>
      </c>
    </row>
    <row r="11" spans="1:5" x14ac:dyDescent="0.45">
      <c r="A11" t="s">
        <v>27</v>
      </c>
      <c r="B11">
        <v>1.5846188612754719</v>
      </c>
      <c r="C11">
        <v>1.6485271197614935</v>
      </c>
      <c r="D11">
        <v>1.5649999999999999</v>
      </c>
      <c r="E11" s="23">
        <f t="shared" si="0"/>
        <v>1.5993819936789884</v>
      </c>
    </row>
    <row r="12" spans="1:5" x14ac:dyDescent="0.45">
      <c r="A12" t="s">
        <v>28</v>
      </c>
      <c r="B12">
        <v>3.1930000000000001</v>
      </c>
      <c r="C12">
        <v>3.5680000000000001</v>
      </c>
      <c r="D12">
        <v>4.9489999999999998</v>
      </c>
      <c r="E12" s="23">
        <f t="shared" si="0"/>
        <v>3.9033333333333338</v>
      </c>
    </row>
    <row r="13" spans="1:5" x14ac:dyDescent="0.45">
      <c r="A13" t="s">
        <v>29</v>
      </c>
      <c r="B13">
        <v>1.0129999999999999</v>
      </c>
      <c r="C13">
        <v>1.1319999999999999</v>
      </c>
      <c r="D13">
        <v>0.95699999999999996</v>
      </c>
      <c r="E13" s="23">
        <f t="shared" si="0"/>
        <v>1.0339999999999998</v>
      </c>
    </row>
    <row r="14" spans="1:5" s="15" customFormat="1" x14ac:dyDescent="0.45">
      <c r="A14" s="15" t="s">
        <v>1</v>
      </c>
    </row>
    <row r="15" spans="1:5" x14ac:dyDescent="0.45">
      <c r="A15" t="s">
        <v>22</v>
      </c>
      <c r="B15">
        <v>90</v>
      </c>
      <c r="C15">
        <v>67</v>
      </c>
      <c r="D15">
        <v>67</v>
      </c>
      <c r="E15" s="23">
        <f t="shared" si="0"/>
        <v>74.666666666666671</v>
      </c>
    </row>
    <row r="16" spans="1:5" x14ac:dyDescent="0.45">
      <c r="A16" t="s">
        <v>23</v>
      </c>
      <c r="B16">
        <v>0</v>
      </c>
      <c r="C16">
        <v>0</v>
      </c>
      <c r="D16">
        <v>0</v>
      </c>
      <c r="E16" s="23">
        <f t="shared" si="0"/>
        <v>0</v>
      </c>
    </row>
    <row r="17" spans="1:5" x14ac:dyDescent="0.45">
      <c r="A17" t="s">
        <v>24</v>
      </c>
      <c r="B17">
        <v>20</v>
      </c>
      <c r="C17">
        <v>19</v>
      </c>
      <c r="D17">
        <v>29</v>
      </c>
      <c r="E17" s="23">
        <f t="shared" si="0"/>
        <v>22.666666666666668</v>
      </c>
    </row>
    <row r="18" spans="1:5" x14ac:dyDescent="0.45">
      <c r="A18" t="s">
        <v>25</v>
      </c>
      <c r="B18">
        <v>1</v>
      </c>
      <c r="C18">
        <v>0</v>
      </c>
      <c r="D18">
        <v>1</v>
      </c>
      <c r="E18" s="23">
        <f t="shared" si="0"/>
        <v>0.66666666666666663</v>
      </c>
    </row>
    <row r="19" spans="1:5" x14ac:dyDescent="0.45">
      <c r="A19" t="s">
        <v>32</v>
      </c>
      <c r="E19" s="23" t="e">
        <f t="shared" si="0"/>
        <v>#DIV/0!</v>
      </c>
    </row>
    <row r="20" spans="1:5" x14ac:dyDescent="0.45">
      <c r="A20" t="s">
        <v>33</v>
      </c>
      <c r="B20">
        <f>SUM(B16:B19)</f>
        <v>21</v>
      </c>
      <c r="C20">
        <f>SUM(C16:C19)</f>
        <v>19</v>
      </c>
      <c r="D20">
        <f>SUM(D16:D19)</f>
        <v>30</v>
      </c>
      <c r="E20" s="23">
        <f t="shared" si="0"/>
        <v>23.333333333333332</v>
      </c>
    </row>
    <row r="21" spans="1:5" x14ac:dyDescent="0.45">
      <c r="A21" t="s">
        <v>26</v>
      </c>
      <c r="B21">
        <v>81.08</v>
      </c>
      <c r="C21">
        <v>77.91</v>
      </c>
      <c r="D21">
        <v>69.069999999999993</v>
      </c>
      <c r="E21" s="23">
        <f t="shared" si="0"/>
        <v>76.02</v>
      </c>
    </row>
    <row r="22" spans="1:5" x14ac:dyDescent="0.45">
      <c r="A22" t="s">
        <v>27</v>
      </c>
      <c r="B22">
        <v>1.3612769230769182</v>
      </c>
      <c r="C22">
        <v>1.9155301215672147</v>
      </c>
      <c r="D22">
        <v>1.67</v>
      </c>
      <c r="E22" s="23">
        <f t="shared" si="0"/>
        <v>1.6489356815480443</v>
      </c>
    </row>
    <row r="23" spans="1:5" x14ac:dyDescent="0.45">
      <c r="A23" t="s">
        <v>28</v>
      </c>
      <c r="B23">
        <v>2.681</v>
      </c>
      <c r="C23">
        <v>4.1340000000000003</v>
      </c>
      <c r="D23">
        <v>5.2229999999999999</v>
      </c>
      <c r="E23" s="23">
        <f t="shared" si="0"/>
        <v>4.012666666666667</v>
      </c>
    </row>
    <row r="24" spans="1:5" x14ac:dyDescent="0.45">
      <c r="A24" t="s">
        <v>29</v>
      </c>
      <c r="B24">
        <v>0.871</v>
      </c>
      <c r="C24">
        <v>1.093</v>
      </c>
      <c r="D24">
        <v>0.90400000000000003</v>
      </c>
      <c r="E24" s="23">
        <f t="shared" si="0"/>
        <v>0.95599999999999996</v>
      </c>
    </row>
    <row r="25" spans="1:5" s="17" customFormat="1" x14ac:dyDescent="0.45">
      <c r="A25" s="17" t="s">
        <v>3</v>
      </c>
    </row>
    <row r="26" spans="1:5" x14ac:dyDescent="0.45">
      <c r="A26" t="s">
        <v>22</v>
      </c>
      <c r="B26">
        <v>238</v>
      </c>
      <c r="C26">
        <v>270</v>
      </c>
      <c r="D26">
        <v>237</v>
      </c>
      <c r="E26" s="23">
        <f t="shared" si="0"/>
        <v>248.33333333333334</v>
      </c>
    </row>
    <row r="27" spans="1:5" x14ac:dyDescent="0.45">
      <c r="A27" t="s">
        <v>30</v>
      </c>
      <c r="B27">
        <v>0</v>
      </c>
      <c r="C27">
        <v>0</v>
      </c>
      <c r="D27">
        <v>0</v>
      </c>
      <c r="E27" s="23">
        <f t="shared" si="0"/>
        <v>0</v>
      </c>
    </row>
    <row r="28" spans="1:5" x14ac:dyDescent="0.45">
      <c r="A28" t="s">
        <v>31</v>
      </c>
      <c r="B28">
        <v>6</v>
      </c>
      <c r="C28">
        <v>1</v>
      </c>
      <c r="D28">
        <v>0</v>
      </c>
      <c r="E28" s="23">
        <f t="shared" si="0"/>
        <v>2.3333333333333335</v>
      </c>
    </row>
    <row r="29" spans="1:5" x14ac:dyDescent="0.45">
      <c r="A29" t="s">
        <v>32</v>
      </c>
      <c r="B29">
        <v>37</v>
      </c>
      <c r="C29">
        <v>9</v>
      </c>
      <c r="D29">
        <v>3</v>
      </c>
      <c r="E29" s="23">
        <f t="shared" si="0"/>
        <v>16.333333333333332</v>
      </c>
    </row>
    <row r="30" spans="1:5" x14ac:dyDescent="0.45">
      <c r="A30" t="s">
        <v>33</v>
      </c>
      <c r="B30">
        <v>43</v>
      </c>
      <c r="C30">
        <v>10</v>
      </c>
      <c r="D30">
        <v>3</v>
      </c>
      <c r="E30" s="23">
        <f t="shared" si="0"/>
        <v>18.666666666666668</v>
      </c>
    </row>
    <row r="31" spans="1:5" x14ac:dyDescent="0.45">
      <c r="A31" t="s">
        <v>26</v>
      </c>
      <c r="B31">
        <v>84.7</v>
      </c>
      <c r="C31">
        <v>96.43</v>
      </c>
      <c r="D31">
        <v>98.75</v>
      </c>
      <c r="E31" s="23">
        <f t="shared" si="0"/>
        <v>93.293333333333337</v>
      </c>
    </row>
    <row r="32" spans="1:5" x14ac:dyDescent="0.45">
      <c r="A32" t="s">
        <v>34</v>
      </c>
      <c r="B32">
        <v>0.61571107778496426</v>
      </c>
      <c r="C32">
        <v>0.62983591541561768</v>
      </c>
      <c r="D32">
        <v>0.73399999999999999</v>
      </c>
      <c r="E32" s="23">
        <f t="shared" si="0"/>
        <v>0.65984899773352723</v>
      </c>
    </row>
    <row r="33" spans="1:5" x14ac:dyDescent="0.45">
      <c r="A33" t="s">
        <v>35</v>
      </c>
      <c r="B33">
        <v>0.98699999999999999</v>
      </c>
      <c r="C33">
        <v>1</v>
      </c>
      <c r="D33">
        <v>1.879</v>
      </c>
      <c r="E33" s="23">
        <f t="shared" si="0"/>
        <v>1.2886666666666666</v>
      </c>
    </row>
    <row r="34" spans="1:5" x14ac:dyDescent="0.45">
      <c r="A34" t="s">
        <v>36</v>
      </c>
      <c r="B34">
        <v>0.498</v>
      </c>
      <c r="C34">
        <v>0.499</v>
      </c>
      <c r="D34">
        <v>0.51800000000000002</v>
      </c>
      <c r="E34" s="23">
        <f t="shared" si="0"/>
        <v>0.505</v>
      </c>
    </row>
    <row r="35" spans="1:5" s="18" customFormat="1" x14ac:dyDescent="0.45">
      <c r="A35" s="18" t="s">
        <v>4</v>
      </c>
    </row>
    <row r="36" spans="1:5" x14ac:dyDescent="0.45">
      <c r="A36" t="s">
        <v>22</v>
      </c>
      <c r="B36">
        <v>252</v>
      </c>
      <c r="C36">
        <v>282</v>
      </c>
      <c r="D36">
        <v>265</v>
      </c>
      <c r="E36" s="23">
        <f t="shared" si="0"/>
        <v>266.33333333333331</v>
      </c>
    </row>
    <row r="37" spans="1:5" x14ac:dyDescent="0.45">
      <c r="A37" t="s">
        <v>30</v>
      </c>
      <c r="B37">
        <v>0</v>
      </c>
      <c r="C37">
        <v>0</v>
      </c>
      <c r="D37">
        <v>0</v>
      </c>
      <c r="E37" s="23">
        <f t="shared" si="0"/>
        <v>0</v>
      </c>
    </row>
    <row r="38" spans="1:5" x14ac:dyDescent="0.45">
      <c r="A38" t="s">
        <v>31</v>
      </c>
      <c r="B38">
        <v>7</v>
      </c>
      <c r="C38">
        <v>2</v>
      </c>
      <c r="D38">
        <v>2</v>
      </c>
      <c r="E38" s="23">
        <f t="shared" si="0"/>
        <v>3.6666666666666665</v>
      </c>
    </row>
    <row r="39" spans="1:5" x14ac:dyDescent="0.45">
      <c r="A39" t="s">
        <v>32</v>
      </c>
      <c r="B39">
        <v>27</v>
      </c>
      <c r="C39">
        <v>5</v>
      </c>
      <c r="D39">
        <v>2</v>
      </c>
      <c r="E39" s="23">
        <f t="shared" si="0"/>
        <v>11.333333333333334</v>
      </c>
    </row>
    <row r="40" spans="1:5" x14ac:dyDescent="0.45">
      <c r="A40" t="s">
        <v>33</v>
      </c>
      <c r="B40">
        <v>34</v>
      </c>
      <c r="C40">
        <v>7</v>
      </c>
      <c r="D40">
        <v>4</v>
      </c>
      <c r="E40" s="23">
        <f t="shared" si="0"/>
        <v>15</v>
      </c>
    </row>
    <row r="41" spans="1:5" x14ac:dyDescent="0.45">
      <c r="A41" t="s">
        <v>26</v>
      </c>
      <c r="B41">
        <v>88.11</v>
      </c>
      <c r="C41">
        <v>97.58</v>
      </c>
      <c r="D41">
        <v>98.51</v>
      </c>
      <c r="E41" s="23">
        <f t="shared" si="0"/>
        <v>94.733333333333334</v>
      </c>
    </row>
    <row r="42" spans="1:5" x14ac:dyDescent="0.45">
      <c r="A42" t="s">
        <v>34</v>
      </c>
      <c r="B42">
        <v>0.6082375335775424</v>
      </c>
      <c r="C42">
        <v>0.60876109109018672</v>
      </c>
      <c r="D42">
        <v>0.65800000000000003</v>
      </c>
      <c r="E42" s="23">
        <f t="shared" si="0"/>
        <v>0.62499954155590975</v>
      </c>
    </row>
    <row r="43" spans="1:5" x14ac:dyDescent="0.45">
      <c r="A43" t="s">
        <v>35</v>
      </c>
      <c r="B43">
        <v>0.92500000000000004</v>
      </c>
      <c r="C43">
        <v>0.92900000000000005</v>
      </c>
      <c r="D43">
        <v>0.89800000000000002</v>
      </c>
      <c r="E43" s="23">
        <f t="shared" si="0"/>
        <v>0.91733333333333344</v>
      </c>
    </row>
    <row r="44" spans="1:5" x14ac:dyDescent="0.45">
      <c r="A44" t="s">
        <v>36</v>
      </c>
      <c r="B44">
        <v>0.44</v>
      </c>
      <c r="C44">
        <v>0.495</v>
      </c>
      <c r="D44">
        <v>0.49399999999999999</v>
      </c>
      <c r="E44" s="23">
        <f t="shared" si="0"/>
        <v>0.47633333333333333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Normal="100" workbookViewId="0">
      <pane xSplit="1" topLeftCell="B1" activePane="topRight" state="frozen"/>
      <selection pane="topRight"/>
    </sheetView>
  </sheetViews>
  <sheetFormatPr baseColWidth="10" defaultRowHeight="14.25" x14ac:dyDescent="0.45"/>
  <cols>
    <col min="1" max="1" width="21.1328125" style="10" bestFit="1" customWidth="1"/>
    <col min="2" max="2" width="11.73046875" bestFit="1" customWidth="1"/>
    <col min="5" max="5" width="10.6640625" style="23"/>
  </cols>
  <sheetData>
    <row r="1" spans="1:5" s="8" customFormat="1" x14ac:dyDescent="0.45">
      <c r="A1" s="8" t="s">
        <v>21</v>
      </c>
      <c r="B1" s="8" t="s">
        <v>0</v>
      </c>
      <c r="C1" s="8" t="s">
        <v>9</v>
      </c>
      <c r="D1" s="8" t="s">
        <v>40</v>
      </c>
      <c r="E1" s="8" t="s">
        <v>18</v>
      </c>
    </row>
    <row r="2" spans="1:5" s="9" customFormat="1" x14ac:dyDescent="0.45">
      <c r="A2" s="8" t="s">
        <v>20</v>
      </c>
      <c r="B2" s="19">
        <v>42816</v>
      </c>
      <c r="C2" s="19">
        <v>42830</v>
      </c>
      <c r="D2" s="19">
        <v>42843</v>
      </c>
      <c r="E2" s="8"/>
    </row>
    <row r="3" spans="1:5" s="11" customFormat="1" x14ac:dyDescent="0.45">
      <c r="A3" s="11" t="s">
        <v>5</v>
      </c>
    </row>
    <row r="4" spans="1:5" x14ac:dyDescent="0.45">
      <c r="A4" s="10" t="s">
        <v>22</v>
      </c>
      <c r="B4">
        <v>72</v>
      </c>
      <c r="C4">
        <v>49</v>
      </c>
      <c r="D4">
        <v>43</v>
      </c>
      <c r="E4" s="23">
        <f>AVERAGE(B4:D4)</f>
        <v>54.666666666666664</v>
      </c>
    </row>
    <row r="5" spans="1:5" x14ac:dyDescent="0.45">
      <c r="A5" s="10" t="s">
        <v>23</v>
      </c>
      <c r="B5">
        <v>0</v>
      </c>
      <c r="C5">
        <v>0</v>
      </c>
      <c r="D5">
        <v>0</v>
      </c>
      <c r="E5" s="23">
        <f t="shared" ref="E5:E15" si="0">AVERAGE(B5:D5)</f>
        <v>0</v>
      </c>
    </row>
    <row r="6" spans="1:5" x14ac:dyDescent="0.45">
      <c r="A6" s="10" t="s">
        <v>24</v>
      </c>
      <c r="B6">
        <v>6</v>
      </c>
      <c r="C6">
        <v>1</v>
      </c>
      <c r="D6">
        <v>3</v>
      </c>
      <c r="E6" s="23">
        <f t="shared" si="0"/>
        <v>3.3333333333333335</v>
      </c>
    </row>
    <row r="7" spans="1:5" x14ac:dyDescent="0.45">
      <c r="A7" s="10" t="s">
        <v>25</v>
      </c>
      <c r="B7">
        <v>0</v>
      </c>
      <c r="C7">
        <v>0</v>
      </c>
      <c r="D7">
        <v>0</v>
      </c>
      <c r="E7" s="23">
        <f t="shared" si="0"/>
        <v>0</v>
      </c>
    </row>
    <row r="8" spans="1:5" x14ac:dyDescent="0.45">
      <c r="A8" s="10" t="s">
        <v>37</v>
      </c>
      <c r="B8">
        <v>5</v>
      </c>
      <c r="C8">
        <v>2</v>
      </c>
      <c r="D8">
        <v>2</v>
      </c>
      <c r="E8" s="23">
        <f t="shared" si="0"/>
        <v>3</v>
      </c>
    </row>
    <row r="9" spans="1:5" x14ac:dyDescent="0.45">
      <c r="A9" s="10" t="s">
        <v>38</v>
      </c>
      <c r="B9">
        <v>4</v>
      </c>
      <c r="C9">
        <v>6</v>
      </c>
      <c r="D9">
        <v>4</v>
      </c>
      <c r="E9" s="23">
        <f t="shared" si="0"/>
        <v>4.666666666666667</v>
      </c>
    </row>
    <row r="10" spans="1:5" x14ac:dyDescent="0.45">
      <c r="A10" s="10" t="s">
        <v>32</v>
      </c>
      <c r="B10">
        <v>4</v>
      </c>
      <c r="C10">
        <v>1</v>
      </c>
      <c r="D10">
        <v>0</v>
      </c>
      <c r="E10" s="23">
        <f t="shared" si="0"/>
        <v>1.6666666666666667</v>
      </c>
    </row>
    <row r="11" spans="1:5" x14ac:dyDescent="0.45">
      <c r="A11" s="10" t="s">
        <v>33</v>
      </c>
      <c r="B11">
        <f>SUM(B5:B10)</f>
        <v>19</v>
      </c>
      <c r="C11">
        <f t="shared" ref="C11:D11" si="1">SUM(C5:C10)</f>
        <v>10</v>
      </c>
      <c r="D11">
        <f t="shared" si="1"/>
        <v>9</v>
      </c>
      <c r="E11" s="23">
        <f t="shared" si="0"/>
        <v>12.666666666666666</v>
      </c>
    </row>
    <row r="12" spans="1:5" x14ac:dyDescent="0.45">
      <c r="A12" s="10" t="s">
        <v>26</v>
      </c>
      <c r="B12">
        <v>79.12</v>
      </c>
      <c r="C12">
        <v>83.05</v>
      </c>
      <c r="D12">
        <v>82.69</v>
      </c>
      <c r="E12" s="23">
        <f t="shared" si="0"/>
        <v>81.62</v>
      </c>
    </row>
    <row r="13" spans="1:5" x14ac:dyDescent="0.45">
      <c r="A13" s="10" t="s">
        <v>27</v>
      </c>
      <c r="B13">
        <v>2.0093116980057073</v>
      </c>
      <c r="C13">
        <v>2.836290763497705</v>
      </c>
      <c r="D13">
        <v>3.3780000000000001</v>
      </c>
      <c r="E13" s="23">
        <f t="shared" si="0"/>
        <v>2.7412008205011378</v>
      </c>
    </row>
    <row r="14" spans="1:5" x14ac:dyDescent="0.45">
      <c r="A14" s="10" t="s">
        <v>28</v>
      </c>
      <c r="B14">
        <v>5.617</v>
      </c>
      <c r="C14">
        <v>6.0609999999999999</v>
      </c>
      <c r="D14">
        <v>10.118</v>
      </c>
      <c r="E14" s="23">
        <f t="shared" si="0"/>
        <v>7.2653333333333334</v>
      </c>
    </row>
    <row r="15" spans="1:5" x14ac:dyDescent="0.45">
      <c r="A15" s="10" t="s">
        <v>29</v>
      </c>
      <c r="B15">
        <v>1.0349999999999999</v>
      </c>
      <c r="C15">
        <v>1.377</v>
      </c>
      <c r="D15">
        <v>1.2969999999999999</v>
      </c>
      <c r="E15" s="23">
        <f t="shared" si="0"/>
        <v>1.2363333333333333</v>
      </c>
    </row>
    <row r="16" spans="1:5" s="12" customFormat="1" x14ac:dyDescent="0.45">
      <c r="A16" s="12" t="s">
        <v>6</v>
      </c>
    </row>
    <row r="17" spans="1:5" x14ac:dyDescent="0.45">
      <c r="A17" s="10" t="s">
        <v>22</v>
      </c>
      <c r="B17">
        <v>72</v>
      </c>
      <c r="C17">
        <v>56</v>
      </c>
      <c r="D17">
        <v>47</v>
      </c>
      <c r="E17" s="23">
        <f t="shared" ref="E17:E28" si="2">AVERAGE(B17:D17)</f>
        <v>58.333333333333336</v>
      </c>
    </row>
    <row r="18" spans="1:5" x14ac:dyDescent="0.45">
      <c r="A18" s="10" t="s">
        <v>23</v>
      </c>
      <c r="B18">
        <v>0</v>
      </c>
      <c r="C18">
        <v>0</v>
      </c>
      <c r="D18">
        <v>0</v>
      </c>
      <c r="E18" s="23">
        <f t="shared" si="2"/>
        <v>0</v>
      </c>
    </row>
    <row r="19" spans="1:5" x14ac:dyDescent="0.45">
      <c r="A19" s="10" t="s">
        <v>24</v>
      </c>
      <c r="B19">
        <v>4</v>
      </c>
      <c r="C19">
        <v>2</v>
      </c>
      <c r="D19">
        <v>0</v>
      </c>
      <c r="E19" s="23">
        <f t="shared" si="2"/>
        <v>2</v>
      </c>
    </row>
    <row r="20" spans="1:5" x14ac:dyDescent="0.45">
      <c r="A20" s="10" t="s">
        <v>25</v>
      </c>
      <c r="B20">
        <v>0</v>
      </c>
      <c r="C20">
        <v>0</v>
      </c>
      <c r="D20">
        <v>1</v>
      </c>
      <c r="E20" s="23">
        <f t="shared" si="2"/>
        <v>0.33333333333333331</v>
      </c>
    </row>
    <row r="21" spans="1:5" x14ac:dyDescent="0.45">
      <c r="A21" s="10" t="s">
        <v>37</v>
      </c>
      <c r="B21">
        <v>3</v>
      </c>
      <c r="C21">
        <v>2</v>
      </c>
      <c r="D21">
        <v>3</v>
      </c>
      <c r="E21" s="23">
        <f t="shared" si="2"/>
        <v>2.6666666666666665</v>
      </c>
    </row>
    <row r="22" spans="1:5" x14ac:dyDescent="0.45">
      <c r="A22" s="10" t="s">
        <v>38</v>
      </c>
      <c r="B22">
        <v>4</v>
      </c>
      <c r="C22">
        <v>2</v>
      </c>
      <c r="D22">
        <v>7</v>
      </c>
      <c r="E22" s="23">
        <f t="shared" si="2"/>
        <v>4.333333333333333</v>
      </c>
    </row>
    <row r="23" spans="1:5" x14ac:dyDescent="0.45">
      <c r="A23" s="10" t="s">
        <v>32</v>
      </c>
      <c r="B23">
        <v>12</v>
      </c>
      <c r="C23">
        <v>1</v>
      </c>
      <c r="D23">
        <v>0</v>
      </c>
      <c r="E23" s="23">
        <f t="shared" si="2"/>
        <v>4.333333333333333</v>
      </c>
    </row>
    <row r="24" spans="1:5" x14ac:dyDescent="0.45">
      <c r="A24" s="10" t="s">
        <v>33</v>
      </c>
      <c r="B24">
        <f>SUM(B18:B23)</f>
        <v>23</v>
      </c>
      <c r="C24">
        <f t="shared" ref="C24" si="3">SUM(C18:C23)</f>
        <v>7</v>
      </c>
      <c r="D24">
        <f t="shared" ref="D24" si="4">SUM(D18:D23)</f>
        <v>11</v>
      </c>
      <c r="E24" s="23">
        <f t="shared" si="2"/>
        <v>13.666666666666666</v>
      </c>
    </row>
    <row r="25" spans="1:5" x14ac:dyDescent="0.45">
      <c r="A25" s="10" t="s">
        <v>26</v>
      </c>
      <c r="B25">
        <v>75.790000000000006</v>
      </c>
      <c r="C25">
        <v>88.89</v>
      </c>
      <c r="D25">
        <v>81.03</v>
      </c>
      <c r="E25" s="23">
        <f t="shared" si="2"/>
        <v>81.903333333333336</v>
      </c>
    </row>
    <row r="26" spans="1:5" x14ac:dyDescent="0.45">
      <c r="A26" s="10" t="s">
        <v>27</v>
      </c>
      <c r="B26">
        <v>1.8770265925925915</v>
      </c>
      <c r="C26">
        <v>2.528396858822898</v>
      </c>
      <c r="D26">
        <v>2.8039999999999998</v>
      </c>
      <c r="E26" s="23">
        <f t="shared" si="2"/>
        <v>2.4031411504718299</v>
      </c>
    </row>
    <row r="27" spans="1:5" x14ac:dyDescent="0.45">
      <c r="A27" s="10" t="s">
        <v>28</v>
      </c>
      <c r="B27">
        <v>9.5779999999999994</v>
      </c>
      <c r="C27">
        <v>5.2450000000000001</v>
      </c>
      <c r="D27">
        <v>8.1489999999999991</v>
      </c>
      <c r="E27" s="23">
        <f t="shared" si="2"/>
        <v>7.6573333333333338</v>
      </c>
    </row>
    <row r="28" spans="1:5" x14ac:dyDescent="0.45">
      <c r="A28" s="10" t="s">
        <v>29</v>
      </c>
      <c r="B28">
        <v>1.054</v>
      </c>
      <c r="C28">
        <v>1.52</v>
      </c>
      <c r="D28">
        <v>1.25</v>
      </c>
      <c r="E28" s="23">
        <f t="shared" si="2"/>
        <v>1.2746666666666666</v>
      </c>
    </row>
    <row r="29" spans="1:5" s="13" customFormat="1" x14ac:dyDescent="0.45">
      <c r="A29" s="13" t="s">
        <v>7</v>
      </c>
    </row>
    <row r="30" spans="1:5" x14ac:dyDescent="0.45">
      <c r="A30" s="10" t="s">
        <v>22</v>
      </c>
      <c r="B30">
        <v>200</v>
      </c>
      <c r="C30">
        <v>215</v>
      </c>
      <c r="D30">
        <v>193</v>
      </c>
      <c r="E30" s="23">
        <f>AVERAGE(B30:D30)</f>
        <v>202.66666666666666</v>
      </c>
    </row>
    <row r="31" spans="1:5" x14ac:dyDescent="0.45">
      <c r="A31" s="10" t="s">
        <v>39</v>
      </c>
      <c r="B31">
        <v>12</v>
      </c>
      <c r="C31">
        <v>5</v>
      </c>
      <c r="D31">
        <v>7</v>
      </c>
      <c r="E31" s="23">
        <f t="shared" ref="E31:E38" si="5">AVERAGE(B31:D31)</f>
        <v>8</v>
      </c>
    </row>
    <row r="32" spans="1:5" x14ac:dyDescent="0.45">
      <c r="A32" s="10" t="s">
        <v>31</v>
      </c>
      <c r="B32">
        <v>1</v>
      </c>
      <c r="C32">
        <v>0</v>
      </c>
      <c r="D32">
        <v>1</v>
      </c>
      <c r="E32" s="23">
        <f t="shared" si="5"/>
        <v>0.66666666666666663</v>
      </c>
    </row>
    <row r="33" spans="1:5" x14ac:dyDescent="0.45">
      <c r="A33" s="10" t="s">
        <v>32</v>
      </c>
      <c r="B33">
        <v>21</v>
      </c>
      <c r="C33">
        <v>1</v>
      </c>
      <c r="D33">
        <v>3</v>
      </c>
      <c r="E33" s="23">
        <f t="shared" si="5"/>
        <v>8.3333333333333339</v>
      </c>
    </row>
    <row r="34" spans="1:5" x14ac:dyDescent="0.45">
      <c r="A34" s="10" t="s">
        <v>33</v>
      </c>
      <c r="B34">
        <v>34</v>
      </c>
      <c r="C34">
        <v>6</v>
      </c>
      <c r="D34">
        <v>11</v>
      </c>
      <c r="E34" s="23">
        <f t="shared" si="5"/>
        <v>17</v>
      </c>
    </row>
    <row r="35" spans="1:5" x14ac:dyDescent="0.45">
      <c r="A35" s="10" t="s">
        <v>26</v>
      </c>
      <c r="B35">
        <v>85.47</v>
      </c>
      <c r="C35">
        <v>97.29</v>
      </c>
      <c r="D35">
        <v>94.61</v>
      </c>
      <c r="E35" s="23">
        <f t="shared" si="5"/>
        <v>92.456666666666663</v>
      </c>
    </row>
    <row r="36" spans="1:5" x14ac:dyDescent="0.45">
      <c r="A36" s="10" t="s">
        <v>27</v>
      </c>
      <c r="B36">
        <v>0.7398730194871761</v>
      </c>
      <c r="C36">
        <v>0.79785232560095343</v>
      </c>
      <c r="D36">
        <v>0.871</v>
      </c>
      <c r="E36" s="23">
        <f t="shared" si="5"/>
        <v>0.80290844836270991</v>
      </c>
    </row>
    <row r="37" spans="1:5" x14ac:dyDescent="0.45">
      <c r="A37" s="10" t="s">
        <v>28</v>
      </c>
      <c r="B37">
        <v>1.5760000000000001</v>
      </c>
      <c r="C37">
        <v>1.2729999999999999</v>
      </c>
      <c r="D37">
        <v>1.8979999999999999</v>
      </c>
      <c r="E37" s="23">
        <f t="shared" si="5"/>
        <v>1.5823333333333334</v>
      </c>
    </row>
    <row r="38" spans="1:5" x14ac:dyDescent="0.45">
      <c r="A38" s="10" t="s">
        <v>29</v>
      </c>
      <c r="B38">
        <v>0.55200000000000005</v>
      </c>
      <c r="C38">
        <v>0.624</v>
      </c>
      <c r="D38">
        <v>0.53200000000000003</v>
      </c>
      <c r="E38" s="23">
        <f t="shared" si="5"/>
        <v>0.56933333333333336</v>
      </c>
    </row>
    <row r="39" spans="1:5" s="14" customFormat="1" x14ac:dyDescent="0.45">
      <c r="A39" s="14" t="s">
        <v>8</v>
      </c>
    </row>
    <row r="40" spans="1:5" x14ac:dyDescent="0.45">
      <c r="A40" s="10" t="s">
        <v>22</v>
      </c>
      <c r="B40">
        <v>207</v>
      </c>
      <c r="C40">
        <v>208</v>
      </c>
      <c r="D40">
        <v>203</v>
      </c>
      <c r="E40" s="23">
        <f>AVERAGE(B40:D40)</f>
        <v>206</v>
      </c>
    </row>
    <row r="41" spans="1:5" x14ac:dyDescent="0.45">
      <c r="A41" s="10" t="s">
        <v>39</v>
      </c>
      <c r="B41">
        <v>10</v>
      </c>
      <c r="C41">
        <v>2</v>
      </c>
      <c r="D41">
        <v>3</v>
      </c>
      <c r="E41" s="23">
        <f t="shared" ref="E41:E48" si="6">AVERAGE(B41:D41)</f>
        <v>5</v>
      </c>
    </row>
    <row r="42" spans="1:5" x14ac:dyDescent="0.45">
      <c r="A42" s="10" t="s">
        <v>31</v>
      </c>
      <c r="B42">
        <v>1</v>
      </c>
      <c r="C42">
        <v>1</v>
      </c>
      <c r="D42">
        <v>0</v>
      </c>
      <c r="E42" s="23">
        <f t="shared" si="6"/>
        <v>0.66666666666666663</v>
      </c>
    </row>
    <row r="43" spans="1:5" x14ac:dyDescent="0.45">
      <c r="A43" s="10" t="s">
        <v>32</v>
      </c>
      <c r="B43">
        <v>6</v>
      </c>
      <c r="C43">
        <v>1</v>
      </c>
      <c r="D43">
        <v>1</v>
      </c>
      <c r="E43" s="23">
        <f t="shared" si="6"/>
        <v>2.6666666666666665</v>
      </c>
    </row>
    <row r="44" spans="1:5" x14ac:dyDescent="0.45">
      <c r="A44" s="10" t="s">
        <v>33</v>
      </c>
      <c r="B44">
        <v>17</v>
      </c>
      <c r="C44">
        <v>4</v>
      </c>
      <c r="D44">
        <v>4</v>
      </c>
      <c r="E44" s="23">
        <f t="shared" si="6"/>
        <v>8.3333333333333339</v>
      </c>
    </row>
    <row r="45" spans="1:5" x14ac:dyDescent="0.45">
      <c r="A45" s="10" t="s">
        <v>26</v>
      </c>
      <c r="B45">
        <v>92.41</v>
      </c>
      <c r="C45">
        <v>98.11</v>
      </c>
      <c r="D45">
        <v>98.07</v>
      </c>
      <c r="E45" s="23">
        <f t="shared" si="6"/>
        <v>96.196666666666658</v>
      </c>
    </row>
    <row r="46" spans="1:5" x14ac:dyDescent="0.45">
      <c r="A46" s="10" t="s">
        <v>27</v>
      </c>
      <c r="B46">
        <v>0.77977956546513361</v>
      </c>
      <c r="C46">
        <v>0.83399038183430263</v>
      </c>
      <c r="D46">
        <v>0.85599999999999998</v>
      </c>
      <c r="E46" s="23">
        <f t="shared" si="6"/>
        <v>0.823256649099812</v>
      </c>
    </row>
    <row r="47" spans="1:5" x14ac:dyDescent="0.45">
      <c r="A47" s="10" t="s">
        <v>28</v>
      </c>
      <c r="B47">
        <v>1.157</v>
      </c>
      <c r="C47">
        <v>1.2829999999999999</v>
      </c>
      <c r="D47">
        <v>1.385</v>
      </c>
      <c r="E47" s="23">
        <f t="shared" si="6"/>
        <v>1.2750000000000001</v>
      </c>
    </row>
    <row r="48" spans="1:5" x14ac:dyDescent="0.45">
      <c r="A48" s="10" t="s">
        <v>29</v>
      </c>
      <c r="B48">
        <v>0.52</v>
      </c>
      <c r="C48">
        <v>0.629</v>
      </c>
      <c r="D48">
        <v>0.629</v>
      </c>
      <c r="E48" s="23">
        <f t="shared" si="6"/>
        <v>0.59266666666666667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1" topLeftCell="B1" activePane="topRight" state="frozen"/>
      <selection pane="topRight"/>
    </sheetView>
  </sheetViews>
  <sheetFormatPr baseColWidth="10" defaultRowHeight="14.25" x14ac:dyDescent="0.45"/>
  <cols>
    <col min="1" max="4" width="18.6640625" bestFit="1" customWidth="1"/>
  </cols>
  <sheetData>
    <row r="1" spans="1:4" s="8" customFormat="1" x14ac:dyDescent="0.45">
      <c r="A1" s="8" t="s">
        <v>21</v>
      </c>
      <c r="B1" s="8" t="s">
        <v>0</v>
      </c>
      <c r="C1" s="8" t="s">
        <v>9</v>
      </c>
      <c r="D1" s="8" t="s">
        <v>40</v>
      </c>
    </row>
    <row r="2" spans="1:4" s="9" customFormat="1" x14ac:dyDescent="0.45">
      <c r="A2" s="8" t="s">
        <v>20</v>
      </c>
      <c r="B2" s="19">
        <v>42816</v>
      </c>
      <c r="C2" s="19">
        <v>42830</v>
      </c>
      <c r="D2" s="19">
        <v>42843</v>
      </c>
    </row>
    <row r="3" spans="1:4" x14ac:dyDescent="0.45">
      <c r="A3">
        <v>1</v>
      </c>
      <c r="B3" s="4" t="s">
        <v>12</v>
      </c>
      <c r="C3" s="20" t="s">
        <v>10</v>
      </c>
      <c r="D3" s="7" t="s">
        <v>13</v>
      </c>
    </row>
    <row r="4" spans="1:4" x14ac:dyDescent="0.45">
      <c r="A4">
        <v>2</v>
      </c>
      <c r="B4" s="20" t="s">
        <v>10</v>
      </c>
      <c r="C4" s="2" t="s">
        <v>11</v>
      </c>
      <c r="D4" s="3" t="s">
        <v>19</v>
      </c>
    </row>
    <row r="5" spans="1:4" x14ac:dyDescent="0.45">
      <c r="A5">
        <v>3</v>
      </c>
      <c r="B5" s="1" t="s">
        <v>16</v>
      </c>
      <c r="C5" s="4" t="s">
        <v>12</v>
      </c>
      <c r="D5" s="1" t="s">
        <v>16</v>
      </c>
    </row>
    <row r="6" spans="1:4" x14ac:dyDescent="0.45">
      <c r="A6">
        <v>4</v>
      </c>
      <c r="B6" s="3" t="s">
        <v>19</v>
      </c>
      <c r="C6" s="7" t="s">
        <v>13</v>
      </c>
      <c r="D6" s="20" t="s">
        <v>10</v>
      </c>
    </row>
    <row r="7" spans="1:4" x14ac:dyDescent="0.45">
      <c r="A7">
        <v>5</v>
      </c>
      <c r="B7" s="7" t="s">
        <v>13</v>
      </c>
      <c r="C7" s="5" t="s">
        <v>14</v>
      </c>
      <c r="D7" s="4" t="s">
        <v>12</v>
      </c>
    </row>
    <row r="8" spans="1:4" x14ac:dyDescent="0.45">
      <c r="A8">
        <v>6</v>
      </c>
      <c r="B8" s="5" t="s">
        <v>14</v>
      </c>
      <c r="C8" s="6" t="s">
        <v>15</v>
      </c>
      <c r="D8" s="22" t="s">
        <v>15</v>
      </c>
    </row>
    <row r="9" spans="1:4" x14ac:dyDescent="0.45">
      <c r="A9">
        <v>7</v>
      </c>
      <c r="B9" s="2" t="s">
        <v>11</v>
      </c>
      <c r="C9" s="1" t="s">
        <v>16</v>
      </c>
      <c r="D9" s="5" t="s">
        <v>14</v>
      </c>
    </row>
    <row r="10" spans="1:4" x14ac:dyDescent="0.45">
      <c r="A10">
        <v>8</v>
      </c>
      <c r="B10" s="6" t="s">
        <v>15</v>
      </c>
      <c r="C10" s="3" t="s">
        <v>17</v>
      </c>
      <c r="D10" s="21" t="s">
        <v>11</v>
      </c>
    </row>
    <row r="12" spans="1:4" x14ac:dyDescent="0.45">
      <c r="A12" s="4" t="s">
        <v>12</v>
      </c>
    </row>
    <row r="13" spans="1:4" x14ac:dyDescent="0.45">
      <c r="A13" s="5" t="s">
        <v>14</v>
      </c>
    </row>
    <row r="15" spans="1:4" x14ac:dyDescent="0.45">
      <c r="A15" s="3" t="s">
        <v>19</v>
      </c>
    </row>
    <row r="16" spans="1:4" x14ac:dyDescent="0.45">
      <c r="A16" s="7" t="s">
        <v>13</v>
      </c>
    </row>
    <row r="19" spans="1:1" x14ac:dyDescent="0.45">
      <c r="A19" s="2" t="s">
        <v>11</v>
      </c>
    </row>
    <row r="20" spans="1:1" x14ac:dyDescent="0.45">
      <c r="A20" s="6" t="s">
        <v>15</v>
      </c>
    </row>
    <row r="22" spans="1:1" x14ac:dyDescent="0.45">
      <c r="A22" s="20" t="s">
        <v>10</v>
      </c>
    </row>
    <row r="23" spans="1:1" x14ac:dyDescent="0.45">
      <c r="A23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xSplit="1" topLeftCell="B1" activePane="topRight" state="frozen"/>
      <selection pane="topRight"/>
    </sheetView>
  </sheetViews>
  <sheetFormatPr baseColWidth="10" defaultRowHeight="14.25" x14ac:dyDescent="0.45"/>
  <cols>
    <col min="1" max="2" width="19.6640625" bestFit="1" customWidth="1"/>
    <col min="3" max="3" width="18.1328125" bestFit="1" customWidth="1"/>
    <col min="4" max="4" width="19.3984375" bestFit="1" customWidth="1"/>
    <col min="5" max="5" width="17.86328125" bestFit="1" customWidth="1"/>
    <col min="6" max="6" width="19.33203125" bestFit="1" customWidth="1"/>
    <col min="7" max="9" width="17.33203125" bestFit="1" customWidth="1"/>
  </cols>
  <sheetData>
    <row r="1" spans="1:9" s="23" customFormat="1" x14ac:dyDescent="0.45">
      <c r="B1" s="16" t="s">
        <v>12</v>
      </c>
      <c r="C1" s="15" t="s">
        <v>41</v>
      </c>
      <c r="D1" s="17" t="s">
        <v>19</v>
      </c>
      <c r="E1" s="18" t="s">
        <v>42</v>
      </c>
      <c r="F1" s="24" t="s">
        <v>43</v>
      </c>
      <c r="G1" s="25" t="s">
        <v>44</v>
      </c>
      <c r="H1" s="26" t="s">
        <v>10</v>
      </c>
      <c r="I1" s="14" t="s">
        <v>45</v>
      </c>
    </row>
    <row r="2" spans="1:9" x14ac:dyDescent="0.45">
      <c r="A2" s="23" t="s">
        <v>22</v>
      </c>
      <c r="B2" s="4">
        <f>Spatiale!E4</f>
        <v>67.666666666666671</v>
      </c>
      <c r="C2" s="5">
        <f>Spatiale!E15</f>
        <v>74.666666666666671</v>
      </c>
      <c r="D2" s="3">
        <f>Spatiale!E26</f>
        <v>248.33333333333334</v>
      </c>
      <c r="E2" s="7">
        <f>Spatiale!E36</f>
        <v>266.33333333333331</v>
      </c>
      <c r="F2" s="21">
        <f>Verbale!E4</f>
        <v>54.666666666666664</v>
      </c>
      <c r="G2" s="22">
        <f>Verbale!E17</f>
        <v>58.333333333333336</v>
      </c>
      <c r="H2" s="20">
        <f>Verbale!E30</f>
        <v>202.66666666666666</v>
      </c>
      <c r="I2" s="1">
        <f>Verbale!E40</f>
        <v>206</v>
      </c>
    </row>
    <row r="3" spans="1:9" x14ac:dyDescent="0.45">
      <c r="A3" s="23" t="s">
        <v>33</v>
      </c>
      <c r="B3" s="4">
        <f>Spatiale!E9</f>
        <v>28.666666666666668</v>
      </c>
      <c r="C3" s="5">
        <f>Spatiale!E20</f>
        <v>23.333333333333332</v>
      </c>
      <c r="D3" s="3">
        <f>Spatiale!E30</f>
        <v>18.666666666666668</v>
      </c>
      <c r="E3" s="7">
        <f>Spatiale!E40</f>
        <v>15</v>
      </c>
      <c r="F3" s="21">
        <f>Verbale!E11</f>
        <v>12.666666666666666</v>
      </c>
      <c r="G3" s="22">
        <f>Verbale!E24</f>
        <v>13.666666666666666</v>
      </c>
      <c r="H3" s="20">
        <f>Verbale!E34</f>
        <v>17</v>
      </c>
      <c r="I3" s="1">
        <f>Verbale!E44</f>
        <v>8.3333333333333339</v>
      </c>
    </row>
    <row r="4" spans="1:9" x14ac:dyDescent="0.45">
      <c r="A4" s="23" t="s">
        <v>26</v>
      </c>
      <c r="B4" s="4">
        <f>Spatiale!E10</f>
        <v>70.026666666666671</v>
      </c>
      <c r="C4" s="5">
        <f>Spatiale!E21</f>
        <v>76.02</v>
      </c>
      <c r="D4" s="3">
        <f>Spatiale!E31</f>
        <v>93.293333333333337</v>
      </c>
      <c r="E4" s="7">
        <f>Spatiale!E41</f>
        <v>94.733333333333334</v>
      </c>
      <c r="F4" s="21">
        <f>Verbale!E12</f>
        <v>81.62</v>
      </c>
      <c r="G4" s="22">
        <f>Verbale!E25</f>
        <v>81.903333333333336</v>
      </c>
      <c r="H4" s="20">
        <f>Verbale!E35</f>
        <v>92.456666666666663</v>
      </c>
      <c r="I4" s="1">
        <f>Verbale!E45</f>
        <v>96.196666666666658</v>
      </c>
    </row>
    <row r="5" spans="1:9" x14ac:dyDescent="0.45">
      <c r="A5" s="23" t="s">
        <v>27</v>
      </c>
      <c r="B5" s="4">
        <f>Spatiale!E11</f>
        <v>1.5993819936789884</v>
      </c>
      <c r="C5" s="5">
        <f>Spatiale!E22</f>
        <v>1.6489356815480443</v>
      </c>
      <c r="D5" s="3">
        <f>Spatiale!E32</f>
        <v>0.65984899773352723</v>
      </c>
      <c r="E5" s="7">
        <f>Spatiale!E42</f>
        <v>0.62499954155590975</v>
      </c>
      <c r="F5" s="21">
        <f>Verbale!E13</f>
        <v>2.7412008205011378</v>
      </c>
      <c r="G5" s="22">
        <f>Verbale!E26</f>
        <v>2.4031411504718299</v>
      </c>
      <c r="H5" s="20">
        <f>Verbale!E36</f>
        <v>0.80290844836270991</v>
      </c>
      <c r="I5" s="1">
        <f>Verbale!E46</f>
        <v>0.823256649099812</v>
      </c>
    </row>
    <row r="6" spans="1:9" x14ac:dyDescent="0.45">
      <c r="A6" s="23" t="s">
        <v>28</v>
      </c>
      <c r="B6" s="4">
        <f>Spatiale!E12</f>
        <v>3.9033333333333338</v>
      </c>
      <c r="C6" s="5">
        <f>Spatiale!E23</f>
        <v>4.012666666666667</v>
      </c>
      <c r="D6" s="3">
        <f>Spatiale!E33</f>
        <v>1.2886666666666666</v>
      </c>
      <c r="E6" s="7">
        <f>Spatiale!E43</f>
        <v>0.91733333333333344</v>
      </c>
      <c r="F6" s="21">
        <f>Verbale!E14</f>
        <v>7.2653333333333334</v>
      </c>
      <c r="G6" s="22">
        <f>Verbale!E27</f>
        <v>7.6573333333333338</v>
      </c>
      <c r="H6" s="20">
        <f>Verbale!E37</f>
        <v>1.5823333333333334</v>
      </c>
      <c r="I6" s="1">
        <f>Verbale!E47</f>
        <v>1.2750000000000001</v>
      </c>
    </row>
    <row r="7" spans="1:9" x14ac:dyDescent="0.45">
      <c r="A7" s="23" t="s">
        <v>29</v>
      </c>
      <c r="B7" s="4">
        <f>Spatiale!E13</f>
        <v>1.0339999999999998</v>
      </c>
      <c r="C7" s="5">
        <f>Spatiale!E24</f>
        <v>0.95599999999999996</v>
      </c>
      <c r="D7" s="3">
        <f>Spatiale!E34</f>
        <v>0.505</v>
      </c>
      <c r="E7" s="7">
        <f>Spatiale!E44</f>
        <v>0.47633333333333333</v>
      </c>
      <c r="F7" s="21">
        <f>Verbale!E15</f>
        <v>1.2363333333333333</v>
      </c>
      <c r="G7" s="22">
        <f>Verbale!E28</f>
        <v>1.2746666666666666</v>
      </c>
      <c r="H7" s="20">
        <f>Verbale!E38</f>
        <v>0.56933333333333336</v>
      </c>
      <c r="I7" s="1">
        <f>Verbale!E48</f>
        <v>0.59266666666666667</v>
      </c>
    </row>
    <row r="33" spans="1:5" x14ac:dyDescent="0.45">
      <c r="B33" s="23" t="s">
        <v>46</v>
      </c>
      <c r="C33" s="23" t="s">
        <v>47</v>
      </c>
      <c r="D33" s="23" t="s">
        <v>48</v>
      </c>
      <c r="E33" s="23" t="s">
        <v>49</v>
      </c>
    </row>
    <row r="34" spans="1:5" x14ac:dyDescent="0.45">
      <c r="A34" s="23" t="s">
        <v>22</v>
      </c>
      <c r="B34">
        <f t="shared" ref="B34:B39" si="0">B2/C2*100</f>
        <v>90.625</v>
      </c>
      <c r="C34">
        <f t="shared" ref="C34:C39" si="1">D2/E2*100</f>
        <v>93.241551939924918</v>
      </c>
      <c r="D34">
        <f t="shared" ref="D34:D39" si="2">F2/G2*100</f>
        <v>93.714285714285708</v>
      </c>
      <c r="E34">
        <f t="shared" ref="E34:E39" si="3">H2/I2*100</f>
        <v>98.381877022653725</v>
      </c>
    </row>
    <row r="35" spans="1:5" x14ac:dyDescent="0.45">
      <c r="A35" s="23" t="s">
        <v>33</v>
      </c>
      <c r="B35">
        <f t="shared" si="0"/>
        <v>122.85714285714286</v>
      </c>
      <c r="C35">
        <f t="shared" si="1"/>
        <v>124.44444444444444</v>
      </c>
      <c r="D35">
        <f t="shared" si="2"/>
        <v>92.682926829268297</v>
      </c>
      <c r="E35">
        <f>H3/I3*100</f>
        <v>204</v>
      </c>
    </row>
    <row r="36" spans="1:5" x14ac:dyDescent="0.45">
      <c r="A36" s="23" t="s">
        <v>26</v>
      </c>
      <c r="B36">
        <f t="shared" si="0"/>
        <v>92.116109795667825</v>
      </c>
      <c r="C36">
        <f t="shared" si="1"/>
        <v>98.479943701618581</v>
      </c>
      <c r="D36">
        <f t="shared" si="2"/>
        <v>99.654063733669773</v>
      </c>
      <c r="E36">
        <f t="shared" si="3"/>
        <v>96.112131397484319</v>
      </c>
    </row>
    <row r="37" spans="1:5" x14ac:dyDescent="0.45">
      <c r="A37" s="23" t="s">
        <v>27</v>
      </c>
      <c r="B37">
        <f t="shared" si="0"/>
        <v>96.994807716057537</v>
      </c>
      <c r="C37">
        <f t="shared" si="1"/>
        <v>105.57591707841276</v>
      </c>
      <c r="D37">
        <f t="shared" si="2"/>
        <v>114.06740798237898</v>
      </c>
      <c r="E37">
        <f t="shared" si="3"/>
        <v>97.52832840653619</v>
      </c>
    </row>
    <row r="38" spans="1:5" x14ac:dyDescent="0.45">
      <c r="A38" s="23" t="s">
        <v>28</v>
      </c>
      <c r="B38">
        <f t="shared" si="0"/>
        <v>97.275294899484962</v>
      </c>
      <c r="C38">
        <f t="shared" si="1"/>
        <v>140.47965116279067</v>
      </c>
      <c r="D38">
        <f t="shared" si="2"/>
        <v>94.880724360090539</v>
      </c>
      <c r="E38">
        <f t="shared" si="3"/>
        <v>124.10457516339868</v>
      </c>
    </row>
    <row r="39" spans="1:5" x14ac:dyDescent="0.45">
      <c r="A39" s="23" t="s">
        <v>29</v>
      </c>
      <c r="B39">
        <f>B7/C7*100</f>
        <v>108.15899581589956</v>
      </c>
      <c r="C39">
        <f t="shared" si="1"/>
        <v>106.0181945416375</v>
      </c>
      <c r="D39">
        <f t="shared" si="2"/>
        <v>96.992677824267787</v>
      </c>
      <c r="E39">
        <f t="shared" si="3"/>
        <v>96.062992125984266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Spatiale</vt:lpstr>
      <vt:lpstr>Verbale</vt:lpstr>
      <vt:lpstr>Ordre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2017-03-22T10:48:32Z</dcterms:created>
  <dcterms:modified xsi:type="dcterms:W3CDTF">2017-04-24T13:28:16Z</dcterms:modified>
</cp:coreProperties>
</file>