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.ferrandverdejo\Desktop\ECOCAPTURE\ICM_APATHY_TASKS\Sujets\Pilote\"/>
    </mc:Choice>
  </mc:AlternateContent>
  <bookViews>
    <workbookView xWindow="0" yWindow="0" windowWidth="15375" windowHeight="7425"/>
  </bookViews>
  <sheets>
    <sheet name="Spatiale" sheetId="1" r:id="rId1"/>
    <sheet name="Verbale" sheetId="2" r:id="rId2"/>
    <sheet name="Ordre" sheetId="3" r:id="rId3"/>
    <sheet name="Grap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2" l="1"/>
  <c r="N19" i="2"/>
  <c r="N20" i="2"/>
  <c r="N21" i="2"/>
  <c r="N22" i="2"/>
  <c r="N23" i="2"/>
  <c r="N24" i="2"/>
  <c r="N27" i="2"/>
  <c r="N28" i="2"/>
  <c r="N29" i="2"/>
  <c r="N30" i="2"/>
  <c r="N32" i="2"/>
  <c r="N33" i="2"/>
  <c r="N34" i="2"/>
  <c r="N35" i="2"/>
  <c r="N36" i="2"/>
  <c r="N38" i="2"/>
  <c r="N39" i="2"/>
  <c r="N40" i="2"/>
  <c r="N41" i="2"/>
  <c r="N43" i="2"/>
  <c r="N44" i="2"/>
  <c r="N45" i="2"/>
  <c r="N46" i="2"/>
  <c r="N47" i="2"/>
  <c r="N49" i="2"/>
  <c r="N50" i="2"/>
  <c r="N51" i="2"/>
  <c r="N52" i="2"/>
  <c r="N5" i="2"/>
  <c r="N6" i="2"/>
  <c r="N7" i="2"/>
  <c r="N8" i="2"/>
  <c r="N9" i="2"/>
  <c r="N10" i="2"/>
  <c r="N13" i="2"/>
  <c r="N14" i="2"/>
  <c r="N15" i="2"/>
  <c r="N16" i="2"/>
  <c r="N4" i="2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" i="1"/>
  <c r="G48" i="2" l="1"/>
  <c r="G37" i="2"/>
  <c r="G26" i="2"/>
  <c r="G12" i="2"/>
  <c r="G44" i="1"/>
  <c r="G33" i="1"/>
  <c r="G22" i="1"/>
  <c r="G10" i="1"/>
  <c r="F10" i="1" l="1"/>
  <c r="E10" i="1"/>
  <c r="E22" i="1"/>
  <c r="F22" i="1"/>
  <c r="F48" i="2"/>
  <c r="E48" i="2"/>
  <c r="D48" i="2"/>
  <c r="C48" i="2"/>
  <c r="B48" i="2"/>
  <c r="D37" i="2"/>
  <c r="E37" i="2"/>
  <c r="F37" i="2"/>
  <c r="C37" i="2"/>
  <c r="B37" i="2"/>
  <c r="F26" i="2"/>
  <c r="E26" i="2"/>
  <c r="E12" i="2"/>
  <c r="F12" i="2"/>
  <c r="F44" i="1"/>
  <c r="E44" i="1"/>
  <c r="D44" i="1"/>
  <c r="C44" i="1"/>
  <c r="B44" i="1"/>
  <c r="I4" i="4"/>
  <c r="H4" i="4"/>
  <c r="C33" i="1"/>
  <c r="D33" i="1"/>
  <c r="E33" i="1"/>
  <c r="F33" i="1"/>
  <c r="B33" i="1"/>
  <c r="D4" i="4" s="1"/>
  <c r="N37" i="2" l="1"/>
  <c r="N48" i="2"/>
  <c r="E4" i="4"/>
  <c r="D21" i="1" l="1"/>
  <c r="D22" i="1" s="1"/>
  <c r="C9" i="1"/>
  <c r="C10" i="1" s="1"/>
  <c r="D9" i="1"/>
  <c r="D10" i="1" s="1"/>
  <c r="B9" i="1"/>
  <c r="C21" i="1"/>
  <c r="C22" i="1" s="1"/>
  <c r="B21" i="1"/>
  <c r="B10" i="1" l="1"/>
  <c r="B4" i="4" s="1"/>
  <c r="B22" i="1"/>
  <c r="C4" i="4" s="1"/>
  <c r="D25" i="2"/>
  <c r="D26" i="2" s="1"/>
  <c r="C25" i="2"/>
  <c r="C26" i="2" s="1"/>
  <c r="B25" i="2"/>
  <c r="C11" i="2"/>
  <c r="C12" i="2" s="1"/>
  <c r="D11" i="2"/>
  <c r="D12" i="2" s="1"/>
  <c r="B11" i="2"/>
  <c r="B3" i="4"/>
  <c r="C3" i="4"/>
  <c r="B2" i="4"/>
  <c r="B5" i="4"/>
  <c r="B6" i="4"/>
  <c r="B7" i="4"/>
  <c r="B8" i="4"/>
  <c r="C2" i="4"/>
  <c r="C5" i="4"/>
  <c r="C6" i="4"/>
  <c r="C7" i="4"/>
  <c r="C8" i="4"/>
  <c r="D2" i="4"/>
  <c r="D3" i="4"/>
  <c r="D5" i="4"/>
  <c r="D6" i="4"/>
  <c r="D7" i="4"/>
  <c r="D8" i="4"/>
  <c r="E2" i="4"/>
  <c r="E3" i="4"/>
  <c r="E5" i="4"/>
  <c r="E6" i="4"/>
  <c r="E7" i="4"/>
  <c r="E8" i="4"/>
  <c r="N11" i="2" l="1"/>
  <c r="B12" i="2"/>
  <c r="N12" i="2" s="1"/>
  <c r="N25" i="2"/>
  <c r="B26" i="2"/>
  <c r="N26" i="2" s="1"/>
  <c r="C40" i="4"/>
  <c r="C36" i="4"/>
  <c r="C35" i="4"/>
  <c r="B40" i="4"/>
  <c r="C39" i="4"/>
  <c r="B35" i="4"/>
  <c r="C38" i="4"/>
  <c r="B39" i="4"/>
  <c r="B38" i="4"/>
  <c r="B37" i="4"/>
  <c r="C37" i="4"/>
  <c r="B36" i="4"/>
  <c r="G8" i="4"/>
  <c r="I8" i="4"/>
  <c r="I5" i="4"/>
  <c r="I2" i="4"/>
  <c r="G2" i="4"/>
  <c r="I6" i="4"/>
  <c r="F6" i="4"/>
  <c r="I7" i="4"/>
  <c r="I3" i="4"/>
  <c r="G6" i="4"/>
  <c r="H7" i="4"/>
  <c r="G3" i="4"/>
  <c r="F8" i="4"/>
  <c r="H3" i="4"/>
  <c r="F3" i="4"/>
  <c r="H5" i="4"/>
  <c r="H2" i="4"/>
  <c r="H6" i="4"/>
  <c r="G7" i="4"/>
  <c r="F2" i="4"/>
  <c r="H8" i="4"/>
  <c r="F7" i="4"/>
  <c r="D38" i="4" l="1"/>
  <c r="G5" i="4"/>
  <c r="G4" i="4"/>
  <c r="F5" i="4"/>
  <c r="F4" i="4"/>
  <c r="D40" i="4"/>
  <c r="D39" i="4"/>
  <c r="E37" i="4"/>
  <c r="D36" i="4"/>
  <c r="E38" i="4"/>
  <c r="E35" i="4"/>
  <c r="E39" i="4"/>
  <c r="E36" i="4"/>
  <c r="D35" i="4"/>
  <c r="E40" i="4"/>
  <c r="D37" i="4" l="1"/>
</calcChain>
</file>

<file path=xl/sharedStrings.xml><?xml version="1.0" encoding="utf-8"?>
<sst xmlns="http://schemas.openxmlformats.org/spreadsheetml/2006/main" count="283" uniqueCount="66">
  <si>
    <t>YOIB</t>
  </si>
  <si>
    <t>SPATIALE DIFFICILE FORTE</t>
  </si>
  <si>
    <t>SPATIALE DIFFICILE FAIBLE</t>
  </si>
  <si>
    <t>SPATIALE FACILE FAIBLE</t>
  </si>
  <si>
    <t>SPATIALE FACILE FORTE</t>
  </si>
  <si>
    <t>VERBALE DIFFICILE FAIBLE</t>
  </si>
  <si>
    <t>VERBALE DIFFICILE FORTE</t>
  </si>
  <si>
    <t>VERBALE FACILE FAIBLE</t>
  </si>
  <si>
    <t>VERBALE FACILE DIFFICILE</t>
  </si>
  <si>
    <t>THBI</t>
  </si>
  <si>
    <t>Verbale Facile Faible</t>
  </si>
  <si>
    <t>Verbale Difficile Faible</t>
  </si>
  <si>
    <t>Spatiale Difficile Faible</t>
  </si>
  <si>
    <t>Spatiale Facile Forte</t>
  </si>
  <si>
    <t>Spatiale Difficile Forte</t>
  </si>
  <si>
    <t>Verbale Difficile Forte</t>
  </si>
  <si>
    <t>Verbale Facile Forte</t>
  </si>
  <si>
    <t>Spatiale facile Faible</t>
  </si>
  <si>
    <t>moy</t>
  </si>
  <si>
    <t>Spatiale Facile Faible</t>
  </si>
  <si>
    <t>Date</t>
  </si>
  <si>
    <t>Sujet</t>
  </si>
  <si>
    <t>Bonnes réponses</t>
  </si>
  <si>
    <t>Erreurs couleur</t>
  </si>
  <si>
    <t>Erreurs répétition</t>
  </si>
  <si>
    <t>Erreurs même cercle</t>
  </si>
  <si>
    <t>Taux de réussite</t>
  </si>
  <si>
    <t>RTmoy sec</t>
  </si>
  <si>
    <t>RTmax sec</t>
  </si>
  <si>
    <t>RTmin sec</t>
  </si>
  <si>
    <t>Erreurs rouge</t>
  </si>
  <si>
    <t>Erreurs gris</t>
  </si>
  <si>
    <t>Erreurs à côté</t>
  </si>
  <si>
    <t>Erreurs totales</t>
  </si>
  <si>
    <t>Rtmoy</t>
  </si>
  <si>
    <t>Rtmax</t>
  </si>
  <si>
    <t>Rtmin</t>
  </si>
  <si>
    <t>Erreurs pas consonne</t>
  </si>
  <si>
    <t>Erreurs pas voyelle</t>
  </si>
  <si>
    <t>Erreurs distracteur</t>
  </si>
  <si>
    <t>LOBO</t>
  </si>
  <si>
    <t>Spatiale Difficile Fort</t>
  </si>
  <si>
    <t>Spatiale Facile Fort</t>
  </si>
  <si>
    <t xml:space="preserve">Verbale Difficile Faible </t>
  </si>
  <si>
    <t>Verbale Difficile Fort</t>
  </si>
  <si>
    <t>Verbale Facile Fort</t>
  </si>
  <si>
    <t>Spatial Difficile f/F *100</t>
  </si>
  <si>
    <t>Spatial Facile f/F *100</t>
  </si>
  <si>
    <t>Verbal Difficile f/F *100</t>
  </si>
  <si>
    <t>Verbal Facile f/F *100</t>
  </si>
  <si>
    <t>ALJO</t>
  </si>
  <si>
    <t>MAVI</t>
  </si>
  <si>
    <t>Divergent pour</t>
  </si>
  <si>
    <t>Ordre Forte</t>
  </si>
  <si>
    <t>Ordre Faible</t>
  </si>
  <si>
    <t>Nombre de réponses</t>
  </si>
  <si>
    <t>MAOV</t>
  </si>
  <si>
    <t>CATH</t>
  </si>
  <si>
    <t>TOUT</t>
  </si>
  <si>
    <t>MAIL</t>
  </si>
  <si>
    <t>JUBO</t>
  </si>
  <si>
    <t>CRCO</t>
  </si>
  <si>
    <t>A compris strat</t>
  </si>
  <si>
    <t>THDU</t>
  </si>
  <si>
    <t>Faciles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</si>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</sst>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3" borderId="0" xfId="0" applyFont="1" applyFill="1"/>
    <xf numFmtId="0" fontId="1" fillId="8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4" borderId="0" xfId="0" applyFont="1" applyFill="1"/>
    <xf numFmtId="0" fontId="1" fillId="9" borderId="0" xfId="0" applyFont="1" applyFill="1"/>
    <xf numFmtId="14" fontId="0" fillId="0" borderId="0" xfId="0" applyNumberFormat="1" applyFont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1" fillId="11" borderId="0" xfId="0" applyFont="1" applyFill="1"/>
    <xf numFmtId="0" fontId="1" fillId="12" borderId="0" xfId="0" applyFont="1" applyFill="1"/>
    <xf numFmtId="0" fontId="1" fillId="10" borderId="0" xfId="0" applyFont="1" applyFill="1"/>
    <xf numFmtId="0" fontId="0" fillId="13" borderId="0" xfId="0" applyFill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14" borderId="0" xfId="0" applyFill="1"/>
    <xf numFmtId="0" fontId="0" fillId="15" borderId="0" xfId="0" applyFill="1"/>
    <xf numFmtId="0" fontId="4" fillId="0" borderId="0" xfId="0" applyFont="1" applyFill="1"/>
    <xf numFmtId="0" fontId="1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Graph!$A$5</c:f>
              <c:strCache>
                <c:ptCount val="1"/>
                <c:pt idx="0">
                  <c:v>Taux de réussite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Graph!$B$1:$I$1</c:f>
              <c:strCache>
                <c:ptCount val="8"/>
                <c:pt idx="0">
                  <c:v>Spatiale Difficile Faible</c:v>
                </c:pt>
                <c:pt idx="1">
                  <c:v>Spatiale Difficile Fort</c:v>
                </c:pt>
                <c:pt idx="2">
                  <c:v>Spatiale Facile Faible</c:v>
                </c:pt>
                <c:pt idx="3">
                  <c:v>Spatiale Facile Fort</c:v>
                </c:pt>
                <c:pt idx="4">
                  <c:v>Verbale Difficile Faible </c:v>
                </c:pt>
                <c:pt idx="5">
                  <c:v>Verbale Difficile Fort</c:v>
                </c:pt>
                <c:pt idx="6">
                  <c:v>Verbale Facile Faible</c:v>
                </c:pt>
                <c:pt idx="7">
                  <c:v>Verbale Facile Fort</c:v>
                </c:pt>
              </c:strCache>
            </c:strRef>
          </c:cat>
          <c:val>
            <c:numRef>
              <c:f>Graph!$B$5:$I$5</c:f>
              <c:numCache>
                <c:formatCode>General</c:formatCode>
                <c:ptCount val="8"/>
                <c:pt idx="0">
                  <c:v>76.180833333333325</c:v>
                </c:pt>
                <c:pt idx="1">
                  <c:v>76.14</c:v>
                </c:pt>
                <c:pt idx="2">
                  <c:v>97.353333333333353</c:v>
                </c:pt>
                <c:pt idx="3">
                  <c:v>97.649166666666659</c:v>
                </c:pt>
                <c:pt idx="4">
                  <c:v>82.415833333333339</c:v>
                </c:pt>
                <c:pt idx="5">
                  <c:v>79.339999999999989</c:v>
                </c:pt>
                <c:pt idx="6">
                  <c:v>96.38</c:v>
                </c:pt>
                <c:pt idx="7">
                  <c:v>97.675833333333344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6-464E-BD19-51D61FC7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48847"/>
        <c:axId val="609055087"/>
      </c:barChart>
      <c:catAx>
        <c:axId val="6090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055087"/>
        <c:crosses val="autoZero"/>
        <c:auto val="1"/>
        <c:lblAlgn val="ctr"/>
        <c:lblOffset val="100"/>
        <c:noMultiLvlLbl val="0"/>
      </c:catAx>
      <c:valAx>
        <c:axId val="6090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04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4916467780429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Graph!$A$6</c:f>
              <c:strCache>
                <c:ptCount val="1"/>
                <c:pt idx="0">
                  <c:v>RTmoy 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Graph!$B$1:$I$1</c:f>
              <c:strCache>
                <c:ptCount val="8"/>
                <c:pt idx="0">
                  <c:v>Spatiale Difficile Faible</c:v>
                </c:pt>
                <c:pt idx="1">
                  <c:v>Spatiale Difficile Fort</c:v>
                </c:pt>
                <c:pt idx="2">
                  <c:v>Spatiale Facile Faible</c:v>
                </c:pt>
                <c:pt idx="3">
                  <c:v>Spatiale Facile Fort</c:v>
                </c:pt>
                <c:pt idx="4">
                  <c:v>Verbale Difficile Faible </c:v>
                </c:pt>
                <c:pt idx="5">
                  <c:v>Verbale Difficile Fort</c:v>
                </c:pt>
                <c:pt idx="6">
                  <c:v>Verbale Facile Faible</c:v>
                </c:pt>
                <c:pt idx="7">
                  <c:v>Verbale Facile Fort</c:v>
                </c:pt>
              </c:strCache>
            </c:strRef>
          </c:cat>
          <c:val>
            <c:numRef>
              <c:f>Graph!$B$6:$I$6</c:f>
              <c:numCache>
                <c:formatCode>General</c:formatCode>
                <c:ptCount val="8"/>
                <c:pt idx="0">
                  <c:v>1.956012165086414</c:v>
                </c:pt>
                <c:pt idx="1">
                  <c:v>1.8111505870536775</c:v>
                </c:pt>
                <c:pt idx="2">
                  <c:v>0.69037891610004853</c:v>
                </c:pt>
                <c:pt idx="3">
                  <c:v>0.66158321872231085</c:v>
                </c:pt>
                <c:pt idx="4">
                  <c:v>2.636466871791951</c:v>
                </c:pt>
                <c:pt idx="5">
                  <c:v>2.630618620951291</c:v>
                </c:pt>
                <c:pt idx="6">
                  <c:v>0.85522711209067737</c:v>
                </c:pt>
                <c:pt idx="7">
                  <c:v>0.83964749560828633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5-47C8-9271-14371B31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43023"/>
        <c:axId val="609058415"/>
      </c:barChart>
      <c:catAx>
        <c:axId val="6090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058415"/>
        <c:crosses val="autoZero"/>
        <c:auto val="1"/>
        <c:lblAlgn val="ctr"/>
        <c:lblOffset val="100"/>
        <c:noMultiLvlLbl val="0"/>
      </c:catAx>
      <c:valAx>
        <c:axId val="6090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0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Bonnes réponses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(Graph!$B$1:$C$1,Graph!$F$1:$G$1)</c:f>
              <c:strCache>
                <c:ptCount val="4"/>
                <c:pt idx="0">
                  <c:v>Spatiale Difficile Faible</c:v>
                </c:pt>
                <c:pt idx="1">
                  <c:v>Spatiale Difficile Fort</c:v>
                </c:pt>
                <c:pt idx="2">
                  <c:v>Verbale Difficile Faible </c:v>
                </c:pt>
                <c:pt idx="3">
                  <c:v>Verbale Difficile Fort</c:v>
                </c:pt>
              </c:strCache>
            </c:strRef>
          </c:cat>
          <c:val>
            <c:numRef>
              <c:f>(Graph!$B$2:$C$2,Graph!$F$2:$G$2)</c:f>
              <c:numCache>
                <c:formatCode>General</c:formatCode>
                <c:ptCount val="4"/>
                <c:pt idx="0">
                  <c:v>64.25</c:v>
                </c:pt>
                <c:pt idx="1">
                  <c:v>69.083333333333329</c:v>
                </c:pt>
                <c:pt idx="2">
                  <c:v>55.416666666666664</c:v>
                </c:pt>
                <c:pt idx="3">
                  <c:v>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0-40BF-A336-03A86742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65071"/>
        <c:axId val="609070479"/>
      </c:barChart>
      <c:catAx>
        <c:axId val="6090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070479"/>
        <c:crosses val="autoZero"/>
        <c:auto val="1"/>
        <c:lblAlgn val="ctr"/>
        <c:lblOffset val="100"/>
        <c:noMultiLvlLbl val="0"/>
      </c:catAx>
      <c:valAx>
        <c:axId val="6090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06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40054238912432"/>
          <c:y val="1.7334771982913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Bonnes réponses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(Graph!$D$1:$E$1,Graph!$H$1:$I$1)</c:f>
              <c:strCache>
                <c:ptCount val="4"/>
                <c:pt idx="0">
                  <c:v>Spatiale Facile Faible</c:v>
                </c:pt>
                <c:pt idx="1">
                  <c:v>Spatiale Facile Fort</c:v>
                </c:pt>
                <c:pt idx="2">
                  <c:v>Verbale Facile Faible</c:v>
                </c:pt>
                <c:pt idx="3">
                  <c:v>Verbale Facile Fort</c:v>
                </c:pt>
              </c:strCache>
            </c:strRef>
          </c:cat>
          <c:val>
            <c:numRef>
              <c:f>(Graph!$D$2:$E$2,Graph!$H$2:$I$2)</c:f>
              <c:numCache>
                <c:formatCode>General</c:formatCode>
                <c:ptCount val="4"/>
                <c:pt idx="0">
                  <c:v>248.5</c:v>
                </c:pt>
                <c:pt idx="1">
                  <c:v>259.25</c:v>
                </c:pt>
                <c:pt idx="2">
                  <c:v>198.5</c:v>
                </c:pt>
                <c:pt idx="3">
                  <c:v>205.08333333333334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7-4F8C-B315-C6EB4914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90143"/>
        <c:axId val="594802623"/>
      </c:barChart>
      <c:catAx>
        <c:axId val="5947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02623"/>
        <c:crosses val="autoZero"/>
        <c:auto val="1"/>
        <c:lblAlgn val="ctr"/>
        <c:lblOffset val="100"/>
        <c:noMultiLvlLbl val="0"/>
      </c:catAx>
      <c:valAx>
        <c:axId val="5948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7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8</xdr:row>
      <xdr:rowOff>133348</xdr:rowOff>
    </xdr:from>
    <xdr:to>
      <xdr:col>14</xdr:col>
      <xdr:colOff>642937</xdr:colOff>
      <xdr:row>33</xdr:row>
      <xdr:rowOff>9524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223838</xdr:colOff>
      <xdr:row>8</xdr:row>
      <xdr:rowOff>133350</xdr:rowOff>
    </xdr:from>
    <xdr:to>
      <xdr:col>9</xdr:col>
      <xdr:colOff>500063</xdr:colOff>
      <xdr:row>33</xdr:row>
      <xdr:rowOff>4763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</xdr:colOff>
      <xdr:row>8</xdr:row>
      <xdr:rowOff>138112</xdr:rowOff>
    </xdr:from>
    <xdr:to>
      <xdr:col>3</xdr:col>
      <xdr:colOff>676275</xdr:colOff>
      <xdr:row>33</xdr:row>
      <xdr:rowOff>4763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569117</xdr:colOff>
      <xdr:row>8</xdr:row>
      <xdr:rowOff>133349</xdr:rowOff>
    </xdr:from>
    <xdr:to>
      <xdr:col>6</xdr:col>
      <xdr:colOff>223837</xdr:colOff>
      <xdr:row>33</xdr:row>
      <xdr:rowOff>4763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xSplit="1" topLeftCell="B1" activePane="topRight" state="frozen"/>
      <selection pane="topRight" activeCell="A37" sqref="A37"/>
    </sheetView>
  </sheetViews>
  <sheetFormatPr baseColWidth="10" defaultRowHeight="14.25" x14ac:dyDescent="0.45"/>
  <cols>
    <col min="1" max="1" width="22" bestFit="1" customWidth="1"/>
    <col min="2" max="2" width="13.265625" bestFit="1" customWidth="1"/>
    <col min="14" max="14" width="10.6640625" style="23"/>
  </cols>
  <sheetData>
    <row r="1" spans="1:14" s="8" customFormat="1" x14ac:dyDescent="0.45">
      <c r="A1" s="8" t="s">
        <v>21</v>
      </c>
      <c r="B1" s="8" t="s">
        <v>0</v>
      </c>
      <c r="C1" s="8" t="s">
        <v>9</v>
      </c>
      <c r="D1" s="8" t="s">
        <v>40</v>
      </c>
      <c r="E1" s="8" t="s">
        <v>50</v>
      </c>
      <c r="F1" s="8" t="s">
        <v>51</v>
      </c>
      <c r="G1" s="8" t="s">
        <v>56</v>
      </c>
      <c r="H1" s="34" t="s">
        <v>65</v>
      </c>
      <c r="I1" s="8" t="s">
        <v>63</v>
      </c>
      <c r="J1" s="8" t="s">
        <v>60</v>
      </c>
      <c r="K1" s="8" t="s">
        <v>61</v>
      </c>
      <c r="L1" s="8" t="s">
        <v>59</v>
      </c>
      <c r="M1" s="8" t="s">
        <v>57</v>
      </c>
      <c r="N1" s="8" t="s">
        <v>18</v>
      </c>
    </row>
    <row r="2" spans="1:14" s="9" customFormat="1" x14ac:dyDescent="0.45">
      <c r="A2" s="8" t="s">
        <v>20</v>
      </c>
      <c r="B2" s="19">
        <v>42816</v>
      </c>
      <c r="C2" s="19">
        <v>42830</v>
      </c>
      <c r="D2" s="19">
        <v>42843</v>
      </c>
      <c r="E2" s="19">
        <v>42852</v>
      </c>
      <c r="F2" s="19">
        <v>42852</v>
      </c>
      <c r="G2" s="19">
        <v>42884</v>
      </c>
      <c r="H2" s="35">
        <v>42908</v>
      </c>
      <c r="I2" s="19">
        <v>42907</v>
      </c>
      <c r="J2" s="19">
        <v>42906</v>
      </c>
      <c r="K2" s="19">
        <v>42906</v>
      </c>
      <c r="L2" s="19">
        <v>42901</v>
      </c>
      <c r="M2" s="19">
        <v>42901</v>
      </c>
      <c r="N2" s="8"/>
    </row>
    <row r="3" spans="1:14" s="16" customFormat="1" x14ac:dyDescent="0.45">
      <c r="A3" s="16" t="s">
        <v>2</v>
      </c>
    </row>
    <row r="4" spans="1:14" x14ac:dyDescent="0.45">
      <c r="A4" t="s">
        <v>22</v>
      </c>
      <c r="B4">
        <v>78</v>
      </c>
      <c r="C4">
        <v>55</v>
      </c>
      <c r="D4" s="28">
        <v>70</v>
      </c>
      <c r="E4" s="10">
        <v>50</v>
      </c>
      <c r="F4">
        <v>61</v>
      </c>
      <c r="G4" s="30">
        <v>71</v>
      </c>
      <c r="H4">
        <v>62</v>
      </c>
      <c r="I4">
        <v>68</v>
      </c>
      <c r="J4" s="28">
        <v>83</v>
      </c>
      <c r="K4">
        <v>51</v>
      </c>
      <c r="L4">
        <v>65</v>
      </c>
      <c r="M4" s="28">
        <v>57</v>
      </c>
      <c r="N4" s="23">
        <f>AVERAGE(B4:M4)</f>
        <v>64.25</v>
      </c>
    </row>
    <row r="5" spans="1:14" x14ac:dyDescent="0.45">
      <c r="A5" t="s">
        <v>23</v>
      </c>
      <c r="B5">
        <v>0</v>
      </c>
      <c r="C5">
        <v>0</v>
      </c>
      <c r="D5">
        <v>0</v>
      </c>
      <c r="E5" s="10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 s="23">
        <f t="shared" ref="N5:N48" si="0">AVERAGE(B5:M5)</f>
        <v>8.3333333333333329E-2</v>
      </c>
    </row>
    <row r="6" spans="1:14" x14ac:dyDescent="0.45">
      <c r="A6" t="s">
        <v>24</v>
      </c>
      <c r="B6">
        <v>24</v>
      </c>
      <c r="C6">
        <v>38</v>
      </c>
      <c r="D6">
        <v>23</v>
      </c>
      <c r="E6" s="10">
        <v>11</v>
      </c>
      <c r="F6">
        <v>34</v>
      </c>
      <c r="G6">
        <v>29</v>
      </c>
      <c r="H6">
        <v>13</v>
      </c>
      <c r="I6">
        <v>8</v>
      </c>
      <c r="J6">
        <v>24</v>
      </c>
      <c r="K6">
        <v>6</v>
      </c>
      <c r="L6">
        <v>26</v>
      </c>
      <c r="M6">
        <v>15</v>
      </c>
      <c r="N6" s="23">
        <f t="shared" si="0"/>
        <v>20.916666666666668</v>
      </c>
    </row>
    <row r="7" spans="1:14" x14ac:dyDescent="0.45">
      <c r="A7" t="s">
        <v>25</v>
      </c>
      <c r="B7">
        <v>0</v>
      </c>
      <c r="C7">
        <v>0</v>
      </c>
      <c r="D7">
        <v>1</v>
      </c>
      <c r="E7" s="10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 s="23">
        <f t="shared" si="0"/>
        <v>0.25</v>
      </c>
    </row>
    <row r="8" spans="1:14" x14ac:dyDescent="0.45">
      <c r="A8" t="s">
        <v>32</v>
      </c>
      <c r="E8" s="10">
        <v>0</v>
      </c>
      <c r="F8">
        <v>15</v>
      </c>
      <c r="G8">
        <v>1</v>
      </c>
      <c r="H8">
        <v>2</v>
      </c>
      <c r="I8">
        <v>4</v>
      </c>
      <c r="J8">
        <v>2</v>
      </c>
      <c r="K8">
        <v>0</v>
      </c>
      <c r="L8">
        <v>0</v>
      </c>
      <c r="M8">
        <v>0</v>
      </c>
      <c r="N8" s="23">
        <f t="shared" si="0"/>
        <v>2.6666666666666665</v>
      </c>
    </row>
    <row r="9" spans="1:14" x14ac:dyDescent="0.45">
      <c r="A9" t="s">
        <v>33</v>
      </c>
      <c r="B9">
        <f>SUM(B5:B8)</f>
        <v>24</v>
      </c>
      <c r="C9">
        <f t="shared" ref="C9" si="1">SUM(C5:C8)</f>
        <v>38</v>
      </c>
      <c r="D9">
        <f>SUM(D5:D8)</f>
        <v>24</v>
      </c>
      <c r="E9" s="10">
        <v>11</v>
      </c>
      <c r="F9">
        <v>49</v>
      </c>
      <c r="G9">
        <v>30</v>
      </c>
      <c r="H9">
        <v>17</v>
      </c>
      <c r="I9">
        <v>12</v>
      </c>
      <c r="J9">
        <v>27</v>
      </c>
      <c r="K9">
        <v>6</v>
      </c>
      <c r="L9">
        <v>26</v>
      </c>
      <c r="M9">
        <v>15</v>
      </c>
      <c r="N9" s="23">
        <f t="shared" si="0"/>
        <v>23.25</v>
      </c>
    </row>
    <row r="10" spans="1:14" x14ac:dyDescent="0.45">
      <c r="A10" t="s">
        <v>55</v>
      </c>
      <c r="B10">
        <f>SUM(B4:B9)</f>
        <v>126</v>
      </c>
      <c r="C10">
        <f t="shared" ref="C10" si="2">SUM(C4:C9)</f>
        <v>131</v>
      </c>
      <c r="D10">
        <f t="shared" ref="D10" si="3">SUM(D4:D9)</f>
        <v>118</v>
      </c>
      <c r="E10">
        <f t="shared" ref="E10" si="4">SUM(E4:E9)</f>
        <v>72</v>
      </c>
      <c r="F10">
        <f t="shared" ref="F10:G10" si="5">SUM(F4:F9)</f>
        <v>159</v>
      </c>
      <c r="G10">
        <f t="shared" si="5"/>
        <v>131</v>
      </c>
      <c r="H10">
        <v>77</v>
      </c>
      <c r="I10">
        <v>76</v>
      </c>
      <c r="J10">
        <v>108</v>
      </c>
      <c r="K10">
        <v>57</v>
      </c>
      <c r="L10">
        <v>91</v>
      </c>
      <c r="M10">
        <v>72</v>
      </c>
      <c r="N10" s="23">
        <f t="shared" si="0"/>
        <v>101.5</v>
      </c>
    </row>
    <row r="11" spans="1:14" x14ac:dyDescent="0.45">
      <c r="A11" t="s">
        <v>26</v>
      </c>
      <c r="B11">
        <v>76.47</v>
      </c>
      <c r="C11">
        <v>59.14</v>
      </c>
      <c r="D11">
        <v>74.47</v>
      </c>
      <c r="E11" s="10">
        <v>81.97</v>
      </c>
      <c r="F11">
        <v>64.209999999999994</v>
      </c>
      <c r="G11">
        <v>71</v>
      </c>
      <c r="H11">
        <v>80.52</v>
      </c>
      <c r="I11">
        <v>89.47</v>
      </c>
      <c r="J11">
        <v>76.849999999999994</v>
      </c>
      <c r="K11">
        <v>89.47</v>
      </c>
      <c r="L11">
        <v>71.430000000000007</v>
      </c>
      <c r="M11">
        <v>79.17</v>
      </c>
      <c r="N11" s="23">
        <f t="shared" si="0"/>
        <v>76.180833333333325</v>
      </c>
    </row>
    <row r="12" spans="1:14" x14ac:dyDescent="0.45">
      <c r="A12" t="s">
        <v>27</v>
      </c>
      <c r="B12">
        <v>1.5846188612754719</v>
      </c>
      <c r="C12">
        <v>1.6485271197614935</v>
      </c>
      <c r="D12">
        <v>1.5649999999999999</v>
      </c>
      <c r="E12" s="10">
        <v>2.8170000000000002</v>
      </c>
      <c r="F12">
        <v>1.5229999999999999</v>
      </c>
      <c r="G12">
        <v>1.6890000000000001</v>
      </c>
      <c r="H12">
        <v>2.1419999999999999</v>
      </c>
      <c r="I12">
        <v>2.0579999999999998</v>
      </c>
      <c r="J12">
        <v>1.4870000000000001</v>
      </c>
      <c r="K12">
        <v>2.9750000000000001</v>
      </c>
      <c r="L12">
        <v>1.742</v>
      </c>
      <c r="M12">
        <v>2.2410000000000001</v>
      </c>
      <c r="N12" s="23">
        <f t="shared" si="0"/>
        <v>1.956012165086414</v>
      </c>
    </row>
    <row r="13" spans="1:14" x14ac:dyDescent="0.45">
      <c r="A13" t="s">
        <v>28</v>
      </c>
      <c r="B13">
        <v>3.1930000000000001</v>
      </c>
      <c r="C13">
        <v>3.5680000000000001</v>
      </c>
      <c r="D13">
        <v>4.9489999999999998</v>
      </c>
      <c r="E13" s="10">
        <v>5.8170000000000002</v>
      </c>
      <c r="F13">
        <v>7.8120000000000003</v>
      </c>
      <c r="G13">
        <v>3.4670000000000001</v>
      </c>
      <c r="H13">
        <v>4.6929999999999996</v>
      </c>
      <c r="I13">
        <v>7.0069999999999997</v>
      </c>
      <c r="J13">
        <v>4.6029999999999998</v>
      </c>
      <c r="K13">
        <v>8.8460000000000001</v>
      </c>
      <c r="L13">
        <v>3.1379999999999999</v>
      </c>
      <c r="M13">
        <v>5.3049999999999997</v>
      </c>
      <c r="N13" s="23">
        <f t="shared" si="0"/>
        <v>5.1998333333333333</v>
      </c>
    </row>
    <row r="14" spans="1:14" x14ac:dyDescent="0.45">
      <c r="A14" t="s">
        <v>29</v>
      </c>
      <c r="B14">
        <v>1.0129999999999999</v>
      </c>
      <c r="C14">
        <v>1.1319999999999999</v>
      </c>
      <c r="D14">
        <v>0.95699999999999996</v>
      </c>
      <c r="E14" s="10">
        <v>1.9159999999999999</v>
      </c>
      <c r="F14">
        <v>0.75800000000000001</v>
      </c>
      <c r="G14">
        <v>1.1040000000000001</v>
      </c>
      <c r="H14">
        <v>1.339</v>
      </c>
      <c r="I14">
        <v>1.387</v>
      </c>
      <c r="J14">
        <v>0.98799999999999999</v>
      </c>
      <c r="K14">
        <v>1.222</v>
      </c>
      <c r="L14">
        <v>1.2809999999999999</v>
      </c>
      <c r="M14">
        <v>1.1160000000000001</v>
      </c>
      <c r="N14" s="23">
        <f t="shared" si="0"/>
        <v>1.1844166666666667</v>
      </c>
    </row>
    <row r="15" spans="1:14" s="15" customFormat="1" x14ac:dyDescent="0.45">
      <c r="A15" s="15" t="s">
        <v>1</v>
      </c>
    </row>
    <row r="16" spans="1:14" x14ac:dyDescent="0.45">
      <c r="A16" t="s">
        <v>22</v>
      </c>
      <c r="B16">
        <v>90</v>
      </c>
      <c r="C16">
        <v>67</v>
      </c>
      <c r="D16" s="28">
        <v>67</v>
      </c>
      <c r="E16">
        <v>60</v>
      </c>
      <c r="F16">
        <v>70</v>
      </c>
      <c r="G16" s="30">
        <v>72</v>
      </c>
      <c r="H16">
        <v>67</v>
      </c>
      <c r="I16">
        <v>72</v>
      </c>
      <c r="J16" s="28">
        <v>61</v>
      </c>
      <c r="K16">
        <v>69</v>
      </c>
      <c r="L16">
        <v>81</v>
      </c>
      <c r="M16" s="28">
        <v>53</v>
      </c>
      <c r="N16" s="23">
        <f t="shared" si="0"/>
        <v>69.083333333333329</v>
      </c>
    </row>
    <row r="17" spans="1:14" x14ac:dyDescent="0.4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3">
        <f t="shared" si="0"/>
        <v>0</v>
      </c>
    </row>
    <row r="18" spans="1:14" x14ac:dyDescent="0.45">
      <c r="A18" t="s">
        <v>24</v>
      </c>
      <c r="B18">
        <v>20</v>
      </c>
      <c r="C18">
        <v>19</v>
      </c>
      <c r="D18">
        <v>29</v>
      </c>
      <c r="E18">
        <v>16</v>
      </c>
      <c r="F18">
        <v>33</v>
      </c>
      <c r="G18">
        <v>41</v>
      </c>
      <c r="H18">
        <v>26</v>
      </c>
      <c r="I18">
        <v>16</v>
      </c>
      <c r="J18">
        <v>16</v>
      </c>
      <c r="K18">
        <v>4</v>
      </c>
      <c r="L18">
        <v>26</v>
      </c>
      <c r="M18">
        <v>19</v>
      </c>
      <c r="N18" s="23">
        <f t="shared" si="0"/>
        <v>22.083333333333332</v>
      </c>
    </row>
    <row r="19" spans="1:14" x14ac:dyDescent="0.45">
      <c r="A19" t="s">
        <v>25</v>
      </c>
      <c r="B19">
        <v>1</v>
      </c>
      <c r="C19">
        <v>0</v>
      </c>
      <c r="D19">
        <v>1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3">
        <f t="shared" si="0"/>
        <v>0.41666666666666669</v>
      </c>
    </row>
    <row r="20" spans="1:14" x14ac:dyDescent="0.45">
      <c r="A20" t="s">
        <v>32</v>
      </c>
      <c r="E20">
        <v>0</v>
      </c>
      <c r="F20">
        <v>5</v>
      </c>
      <c r="G20">
        <v>3</v>
      </c>
      <c r="H20">
        <v>0</v>
      </c>
      <c r="I20">
        <v>3</v>
      </c>
      <c r="J20">
        <v>3</v>
      </c>
      <c r="K20">
        <v>0</v>
      </c>
      <c r="L20">
        <v>0</v>
      </c>
      <c r="M20">
        <v>0</v>
      </c>
      <c r="N20" s="23">
        <f t="shared" si="0"/>
        <v>1.5555555555555556</v>
      </c>
    </row>
    <row r="21" spans="1:14" x14ac:dyDescent="0.45">
      <c r="A21" t="s">
        <v>33</v>
      </c>
      <c r="B21">
        <f>SUM(B17:B20)</f>
        <v>21</v>
      </c>
      <c r="C21">
        <f>SUM(C17:C20)</f>
        <v>19</v>
      </c>
      <c r="D21">
        <f>SUM(D17:D20)</f>
        <v>30</v>
      </c>
      <c r="E21">
        <v>16</v>
      </c>
      <c r="F21">
        <v>41</v>
      </c>
      <c r="G21">
        <v>44</v>
      </c>
      <c r="H21">
        <v>26</v>
      </c>
      <c r="I21">
        <v>19</v>
      </c>
      <c r="J21">
        <v>19</v>
      </c>
      <c r="K21">
        <v>4</v>
      </c>
      <c r="L21">
        <v>26</v>
      </c>
      <c r="M21">
        <v>19</v>
      </c>
      <c r="N21" s="23">
        <f t="shared" si="0"/>
        <v>23.666666666666668</v>
      </c>
    </row>
    <row r="22" spans="1:14" x14ac:dyDescent="0.45">
      <c r="A22" t="s">
        <v>55</v>
      </c>
      <c r="B22">
        <f>SUM(B16:B21)</f>
        <v>132</v>
      </c>
      <c r="C22">
        <f t="shared" ref="C22:G22" si="6">SUM(C16:C21)</f>
        <v>105</v>
      </c>
      <c r="D22">
        <f t="shared" si="6"/>
        <v>127</v>
      </c>
      <c r="E22">
        <f t="shared" si="6"/>
        <v>92</v>
      </c>
      <c r="F22">
        <f t="shared" si="6"/>
        <v>152</v>
      </c>
      <c r="G22">
        <f t="shared" si="6"/>
        <v>160</v>
      </c>
      <c r="H22">
        <v>93</v>
      </c>
      <c r="I22">
        <v>88</v>
      </c>
      <c r="J22">
        <v>77</v>
      </c>
      <c r="K22">
        <v>73</v>
      </c>
      <c r="L22">
        <v>107</v>
      </c>
      <c r="M22">
        <v>72</v>
      </c>
      <c r="N22" s="23">
        <f t="shared" si="0"/>
        <v>106.5</v>
      </c>
    </row>
    <row r="23" spans="1:14" x14ac:dyDescent="0.45">
      <c r="A23" t="s">
        <v>26</v>
      </c>
      <c r="B23">
        <v>81.08</v>
      </c>
      <c r="C23">
        <v>77.91</v>
      </c>
      <c r="D23">
        <v>69.069999999999993</v>
      </c>
      <c r="E23">
        <v>78.95</v>
      </c>
      <c r="F23">
        <v>66.040000000000006</v>
      </c>
      <c r="G23">
        <v>63.72</v>
      </c>
      <c r="H23">
        <v>72.040000000000006</v>
      </c>
      <c r="I23">
        <v>81.819999999999993</v>
      </c>
      <c r="J23">
        <v>79.22</v>
      </c>
      <c r="K23">
        <v>94.52</v>
      </c>
      <c r="L23">
        <v>75.7</v>
      </c>
      <c r="M23">
        <v>73.61</v>
      </c>
      <c r="N23" s="23">
        <f t="shared" si="0"/>
        <v>76.14</v>
      </c>
    </row>
    <row r="24" spans="1:14" x14ac:dyDescent="0.45">
      <c r="A24" t="s">
        <v>27</v>
      </c>
      <c r="B24">
        <v>1.3612769230769182</v>
      </c>
      <c r="C24">
        <v>1.9155301215672147</v>
      </c>
      <c r="D24">
        <v>1.67</v>
      </c>
      <c r="E24">
        <v>2.194</v>
      </c>
      <c r="F24">
        <v>1.403</v>
      </c>
      <c r="G24">
        <v>1.4179999999999999</v>
      </c>
      <c r="H24">
        <v>1.804</v>
      </c>
      <c r="I24">
        <v>1.8460000000000001</v>
      </c>
      <c r="J24">
        <v>2.09</v>
      </c>
      <c r="K24">
        <v>2.2759999999999998</v>
      </c>
      <c r="L24">
        <v>1.514</v>
      </c>
      <c r="M24">
        <v>2.242</v>
      </c>
      <c r="N24" s="23">
        <f t="shared" si="0"/>
        <v>1.8111505870536775</v>
      </c>
    </row>
    <row r="25" spans="1:14" x14ac:dyDescent="0.45">
      <c r="A25" t="s">
        <v>28</v>
      </c>
      <c r="B25">
        <v>2.681</v>
      </c>
      <c r="C25">
        <v>4.1340000000000003</v>
      </c>
      <c r="D25">
        <v>5.2229999999999999</v>
      </c>
      <c r="E25">
        <v>3.3809999999999998</v>
      </c>
      <c r="F25">
        <v>4.6909999999999998</v>
      </c>
      <c r="G25">
        <v>2.0049999999999999</v>
      </c>
      <c r="H25">
        <v>4.2720000000000002</v>
      </c>
      <c r="I25">
        <v>5.0380000000000003</v>
      </c>
      <c r="J25">
        <v>3.3980000000000001</v>
      </c>
      <c r="K25">
        <v>6.1</v>
      </c>
      <c r="L25">
        <v>2.44</v>
      </c>
      <c r="M25">
        <v>4.9480000000000004</v>
      </c>
      <c r="N25" s="23">
        <f t="shared" si="0"/>
        <v>4.0259166666666664</v>
      </c>
    </row>
    <row r="26" spans="1:14" x14ac:dyDescent="0.45">
      <c r="A26" t="s">
        <v>29</v>
      </c>
      <c r="B26">
        <v>0.871</v>
      </c>
      <c r="C26">
        <v>1.093</v>
      </c>
      <c r="D26">
        <v>0.90400000000000003</v>
      </c>
      <c r="E26">
        <v>1.804</v>
      </c>
      <c r="F26">
        <v>0.74199999999999999</v>
      </c>
      <c r="G26">
        <v>1.075</v>
      </c>
      <c r="H26">
        <v>0.95499999999999996</v>
      </c>
      <c r="I26">
        <v>1.081</v>
      </c>
      <c r="J26">
        <v>1.079</v>
      </c>
      <c r="K26">
        <v>1.1240000000000001</v>
      </c>
      <c r="L26">
        <v>1.2110000000000001</v>
      </c>
      <c r="M26">
        <v>1.1120000000000001</v>
      </c>
      <c r="N26" s="23">
        <f t="shared" si="0"/>
        <v>1.0875833333333336</v>
      </c>
    </row>
    <row r="27" spans="1:14" s="17" customFormat="1" x14ac:dyDescent="0.45">
      <c r="A27" s="17" t="s">
        <v>3</v>
      </c>
    </row>
    <row r="28" spans="1:14" x14ac:dyDescent="0.45">
      <c r="A28" t="s">
        <v>22</v>
      </c>
      <c r="B28">
        <v>238</v>
      </c>
      <c r="C28">
        <v>270</v>
      </c>
      <c r="D28">
        <v>237</v>
      </c>
      <c r="E28" s="28">
        <v>228</v>
      </c>
      <c r="F28">
        <v>230</v>
      </c>
      <c r="G28">
        <v>224</v>
      </c>
      <c r="H28">
        <v>248</v>
      </c>
      <c r="I28" s="28">
        <v>259</v>
      </c>
      <c r="J28">
        <v>258</v>
      </c>
      <c r="K28">
        <v>278</v>
      </c>
      <c r="L28">
        <v>243</v>
      </c>
      <c r="M28" s="28">
        <v>269</v>
      </c>
      <c r="N28" s="23">
        <f t="shared" si="0"/>
        <v>248.5</v>
      </c>
    </row>
    <row r="29" spans="1:14" x14ac:dyDescent="0.45">
      <c r="A29" t="s">
        <v>30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 s="23">
        <f t="shared" si="0"/>
        <v>0.16666666666666666</v>
      </c>
    </row>
    <row r="30" spans="1:14" x14ac:dyDescent="0.45">
      <c r="A30" t="s">
        <v>31</v>
      </c>
      <c r="B30">
        <v>6</v>
      </c>
      <c r="C30">
        <v>1</v>
      </c>
      <c r="D30">
        <v>0</v>
      </c>
      <c r="E30">
        <v>0</v>
      </c>
      <c r="F30">
        <v>3</v>
      </c>
      <c r="G30">
        <v>5</v>
      </c>
      <c r="H30">
        <v>2</v>
      </c>
      <c r="I30">
        <v>0</v>
      </c>
      <c r="J30">
        <v>2</v>
      </c>
      <c r="K30">
        <v>0</v>
      </c>
      <c r="L30">
        <v>0</v>
      </c>
      <c r="M30">
        <v>0</v>
      </c>
      <c r="N30" s="23">
        <f t="shared" si="0"/>
        <v>1.5833333333333333</v>
      </c>
    </row>
    <row r="31" spans="1:14" x14ac:dyDescent="0.45">
      <c r="A31" t="s">
        <v>32</v>
      </c>
      <c r="B31">
        <v>37</v>
      </c>
      <c r="C31">
        <v>9</v>
      </c>
      <c r="D31">
        <v>3</v>
      </c>
      <c r="E31">
        <v>0</v>
      </c>
      <c r="F31">
        <v>2</v>
      </c>
      <c r="G31">
        <v>3</v>
      </c>
      <c r="H31">
        <v>0</v>
      </c>
      <c r="I31">
        <v>3</v>
      </c>
      <c r="J31">
        <v>2</v>
      </c>
      <c r="K31">
        <v>2</v>
      </c>
      <c r="L31">
        <v>0</v>
      </c>
      <c r="M31">
        <v>3</v>
      </c>
      <c r="N31" s="23">
        <f t="shared" si="0"/>
        <v>5.333333333333333</v>
      </c>
    </row>
    <row r="32" spans="1:14" x14ac:dyDescent="0.45">
      <c r="A32" t="s">
        <v>33</v>
      </c>
      <c r="B32">
        <v>43</v>
      </c>
      <c r="C32">
        <v>10</v>
      </c>
      <c r="D32">
        <v>3</v>
      </c>
      <c r="E32">
        <v>0</v>
      </c>
      <c r="F32">
        <v>6</v>
      </c>
      <c r="G32">
        <v>8</v>
      </c>
      <c r="H32">
        <v>2</v>
      </c>
      <c r="I32">
        <v>3</v>
      </c>
      <c r="J32">
        <v>4</v>
      </c>
      <c r="K32">
        <v>3</v>
      </c>
      <c r="L32">
        <v>0</v>
      </c>
      <c r="M32">
        <v>3</v>
      </c>
      <c r="N32" s="23">
        <f t="shared" si="0"/>
        <v>7.083333333333333</v>
      </c>
    </row>
    <row r="33" spans="1:14" x14ac:dyDescent="0.45">
      <c r="A33" t="s">
        <v>55</v>
      </c>
      <c r="B33">
        <f>SUM(B28:B32)</f>
        <v>324</v>
      </c>
      <c r="C33">
        <f t="shared" ref="C33:G33" si="7">SUM(C28:C32)</f>
        <v>290</v>
      </c>
      <c r="D33">
        <f t="shared" si="7"/>
        <v>243</v>
      </c>
      <c r="E33">
        <f t="shared" si="7"/>
        <v>228</v>
      </c>
      <c r="F33">
        <f t="shared" si="7"/>
        <v>242</v>
      </c>
      <c r="G33">
        <f t="shared" si="7"/>
        <v>240</v>
      </c>
      <c r="H33">
        <v>250</v>
      </c>
      <c r="I33">
        <v>262</v>
      </c>
      <c r="J33">
        <v>262</v>
      </c>
      <c r="K33">
        <v>281</v>
      </c>
      <c r="L33">
        <v>243</v>
      </c>
      <c r="M33">
        <v>272</v>
      </c>
      <c r="N33" s="23">
        <f t="shared" si="0"/>
        <v>261.41666666666669</v>
      </c>
    </row>
    <row r="34" spans="1:14" x14ac:dyDescent="0.45">
      <c r="A34" t="s">
        <v>26</v>
      </c>
      <c r="B34">
        <v>84.7</v>
      </c>
      <c r="C34">
        <v>96.43</v>
      </c>
      <c r="D34">
        <v>98.75</v>
      </c>
      <c r="E34">
        <v>100</v>
      </c>
      <c r="F34">
        <v>97.46</v>
      </c>
      <c r="G34">
        <v>96.55</v>
      </c>
      <c r="H34">
        <v>99.2</v>
      </c>
      <c r="I34">
        <v>98.85</v>
      </c>
      <c r="J34">
        <v>98.47</v>
      </c>
      <c r="K34">
        <v>98.93</v>
      </c>
      <c r="L34">
        <v>100</v>
      </c>
      <c r="M34">
        <v>98.9</v>
      </c>
      <c r="N34" s="23">
        <f t="shared" si="0"/>
        <v>97.353333333333353</v>
      </c>
    </row>
    <row r="35" spans="1:14" x14ac:dyDescent="0.45">
      <c r="A35" t="s">
        <v>34</v>
      </c>
      <c r="B35">
        <v>0.61571107778496426</v>
      </c>
      <c r="C35">
        <v>0.62983591541561768</v>
      </c>
      <c r="D35">
        <v>0.73399999999999999</v>
      </c>
      <c r="E35">
        <v>0.75900000000000001</v>
      </c>
      <c r="F35">
        <v>0.74099999999999999</v>
      </c>
      <c r="G35">
        <v>0.77500000000000002</v>
      </c>
      <c r="H35">
        <v>0.71</v>
      </c>
      <c r="I35">
        <v>0.67400000000000004</v>
      </c>
      <c r="J35">
        <v>0.66300000000000003</v>
      </c>
      <c r="K35">
        <v>0.626</v>
      </c>
      <c r="L35">
        <v>0.70899999999999996</v>
      </c>
      <c r="M35">
        <v>0.64800000000000002</v>
      </c>
      <c r="N35" s="23">
        <f t="shared" si="0"/>
        <v>0.69037891610004853</v>
      </c>
    </row>
    <row r="36" spans="1:14" x14ac:dyDescent="0.45">
      <c r="A36" t="s">
        <v>35</v>
      </c>
      <c r="B36">
        <v>0.98699999999999999</v>
      </c>
      <c r="C36">
        <v>1</v>
      </c>
      <c r="D36">
        <v>1.879</v>
      </c>
      <c r="E36">
        <v>1.1990000000000001</v>
      </c>
      <c r="F36">
        <v>3.0179999999999998</v>
      </c>
      <c r="G36">
        <v>1.627</v>
      </c>
      <c r="H36">
        <v>1.016</v>
      </c>
      <c r="I36">
        <v>1.008</v>
      </c>
      <c r="J36">
        <v>1.7450000000000001</v>
      </c>
      <c r="K36">
        <v>0.94399999999999995</v>
      </c>
      <c r="L36">
        <v>1.516</v>
      </c>
      <c r="M36">
        <v>1.395</v>
      </c>
      <c r="N36" s="23">
        <f t="shared" si="0"/>
        <v>1.4445000000000003</v>
      </c>
    </row>
    <row r="37" spans="1:14" x14ac:dyDescent="0.45">
      <c r="A37" t="s">
        <v>36</v>
      </c>
      <c r="B37">
        <v>0.498</v>
      </c>
      <c r="C37">
        <v>0.499</v>
      </c>
      <c r="D37">
        <v>0.51800000000000002</v>
      </c>
      <c r="E37">
        <v>0.55100000000000005</v>
      </c>
      <c r="F37">
        <v>0.497</v>
      </c>
      <c r="G37">
        <v>0.52100000000000002</v>
      </c>
      <c r="H37">
        <v>0.50700000000000001</v>
      </c>
      <c r="I37">
        <v>0.505</v>
      </c>
      <c r="J37">
        <v>0.499</v>
      </c>
      <c r="K37">
        <v>0.436</v>
      </c>
      <c r="L37">
        <v>0.54200000000000004</v>
      </c>
      <c r="M37">
        <v>0.50700000000000001</v>
      </c>
      <c r="N37" s="23">
        <f t="shared" si="0"/>
        <v>0.5066666666666666</v>
      </c>
    </row>
    <row r="38" spans="1:14" s="18" customFormat="1" x14ac:dyDescent="0.45">
      <c r="A38" s="18" t="s">
        <v>4</v>
      </c>
    </row>
    <row r="39" spans="1:14" x14ac:dyDescent="0.45">
      <c r="A39" t="s">
        <v>22</v>
      </c>
      <c r="B39">
        <v>252</v>
      </c>
      <c r="C39">
        <v>282</v>
      </c>
      <c r="D39">
        <v>265</v>
      </c>
      <c r="E39" s="28">
        <v>228</v>
      </c>
      <c r="F39">
        <v>245</v>
      </c>
      <c r="G39">
        <v>256</v>
      </c>
      <c r="H39">
        <v>278</v>
      </c>
      <c r="I39" s="28">
        <v>248</v>
      </c>
      <c r="J39">
        <v>259</v>
      </c>
      <c r="K39">
        <v>287</v>
      </c>
      <c r="L39">
        <v>248</v>
      </c>
      <c r="M39" s="28">
        <v>263</v>
      </c>
      <c r="N39" s="23">
        <f t="shared" si="0"/>
        <v>259.25</v>
      </c>
    </row>
    <row r="40" spans="1:14" x14ac:dyDescent="0.45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 s="23">
        <f t="shared" si="0"/>
        <v>8.3333333333333329E-2</v>
      </c>
    </row>
    <row r="41" spans="1:14" x14ac:dyDescent="0.45">
      <c r="A41" t="s">
        <v>31</v>
      </c>
      <c r="B41">
        <v>7</v>
      </c>
      <c r="C41">
        <v>2</v>
      </c>
      <c r="D41">
        <v>2</v>
      </c>
      <c r="E41">
        <v>0</v>
      </c>
      <c r="F41">
        <v>1</v>
      </c>
      <c r="G41">
        <v>0</v>
      </c>
      <c r="H41">
        <v>5</v>
      </c>
      <c r="I41">
        <v>1</v>
      </c>
      <c r="J41">
        <v>0</v>
      </c>
      <c r="K41">
        <v>2</v>
      </c>
      <c r="L41">
        <v>0</v>
      </c>
      <c r="M41">
        <v>0</v>
      </c>
      <c r="N41" s="23">
        <f t="shared" si="0"/>
        <v>1.6666666666666667</v>
      </c>
    </row>
    <row r="42" spans="1:14" x14ac:dyDescent="0.45">
      <c r="A42" t="s">
        <v>32</v>
      </c>
      <c r="B42">
        <v>27</v>
      </c>
      <c r="C42">
        <v>5</v>
      </c>
      <c r="D42">
        <v>2</v>
      </c>
      <c r="E42">
        <v>1</v>
      </c>
      <c r="F42">
        <v>3</v>
      </c>
      <c r="G42">
        <v>0</v>
      </c>
      <c r="H42">
        <v>14</v>
      </c>
      <c r="I42">
        <v>1</v>
      </c>
      <c r="J42">
        <v>0</v>
      </c>
      <c r="K42">
        <v>4</v>
      </c>
      <c r="L42">
        <v>1</v>
      </c>
      <c r="M42">
        <v>1</v>
      </c>
      <c r="N42" s="23">
        <f t="shared" si="0"/>
        <v>4.916666666666667</v>
      </c>
    </row>
    <row r="43" spans="1:14" x14ac:dyDescent="0.45">
      <c r="A43" t="s">
        <v>33</v>
      </c>
      <c r="B43">
        <v>34</v>
      </c>
      <c r="C43">
        <v>7</v>
      </c>
      <c r="D43">
        <v>4</v>
      </c>
      <c r="E43">
        <v>1</v>
      </c>
      <c r="F43">
        <v>4</v>
      </c>
      <c r="G43">
        <v>0</v>
      </c>
      <c r="H43">
        <v>19</v>
      </c>
      <c r="I43">
        <v>2</v>
      </c>
      <c r="J43">
        <v>0</v>
      </c>
      <c r="K43">
        <v>7</v>
      </c>
      <c r="L43">
        <v>1</v>
      </c>
      <c r="M43">
        <v>1</v>
      </c>
      <c r="N43" s="23">
        <f t="shared" si="0"/>
        <v>6.666666666666667</v>
      </c>
    </row>
    <row r="44" spans="1:14" x14ac:dyDescent="0.45">
      <c r="A44" t="s">
        <v>55</v>
      </c>
      <c r="B44">
        <f>SUM(B39:B43)</f>
        <v>320</v>
      </c>
      <c r="C44">
        <f t="shared" ref="C44" si="8">SUM(C39:C43)</f>
        <v>296</v>
      </c>
      <c r="D44">
        <f t="shared" ref="D44" si="9">SUM(D39:D43)</f>
        <v>273</v>
      </c>
      <c r="E44">
        <f t="shared" ref="E44" si="10">SUM(E39:E43)</f>
        <v>230</v>
      </c>
      <c r="F44">
        <f t="shared" ref="F44:G44" si="11">SUM(F39:F43)</f>
        <v>253</v>
      </c>
      <c r="G44">
        <f t="shared" si="11"/>
        <v>256</v>
      </c>
      <c r="H44">
        <v>297</v>
      </c>
      <c r="I44">
        <v>250</v>
      </c>
      <c r="J44">
        <v>259</v>
      </c>
      <c r="K44">
        <v>294</v>
      </c>
      <c r="L44">
        <v>249</v>
      </c>
      <c r="M44">
        <v>264</v>
      </c>
      <c r="N44" s="23">
        <f t="shared" si="0"/>
        <v>270.08333333333331</v>
      </c>
    </row>
    <row r="45" spans="1:14" x14ac:dyDescent="0.45">
      <c r="A45" t="s">
        <v>26</v>
      </c>
      <c r="B45">
        <v>88.11</v>
      </c>
      <c r="C45">
        <v>97.58</v>
      </c>
      <c r="D45">
        <v>98.51</v>
      </c>
      <c r="E45">
        <v>99.56</v>
      </c>
      <c r="F45">
        <v>98.39</v>
      </c>
      <c r="G45">
        <v>100</v>
      </c>
      <c r="H45">
        <v>93.6</v>
      </c>
      <c r="I45">
        <v>99.2</v>
      </c>
      <c r="J45">
        <v>100</v>
      </c>
      <c r="K45">
        <v>97.62</v>
      </c>
      <c r="L45">
        <v>99.6</v>
      </c>
      <c r="M45">
        <v>99.62</v>
      </c>
      <c r="N45" s="23">
        <f t="shared" si="0"/>
        <v>97.649166666666659</v>
      </c>
    </row>
    <row r="46" spans="1:14" x14ac:dyDescent="0.45">
      <c r="A46" t="s">
        <v>34</v>
      </c>
      <c r="B46">
        <v>0.6082375335775424</v>
      </c>
      <c r="C46">
        <v>0.60876109109018672</v>
      </c>
      <c r="D46">
        <v>0.65800000000000003</v>
      </c>
      <c r="E46">
        <v>0.755</v>
      </c>
      <c r="F46">
        <v>0.69599999999999995</v>
      </c>
      <c r="G46">
        <v>0.68600000000000005</v>
      </c>
      <c r="H46">
        <v>0.59499999999999997</v>
      </c>
      <c r="I46">
        <v>0.71</v>
      </c>
      <c r="J46">
        <v>0.66300000000000003</v>
      </c>
      <c r="K46">
        <v>0.60099999999999998</v>
      </c>
      <c r="L46">
        <v>0.69</v>
      </c>
      <c r="M46">
        <v>0.66800000000000004</v>
      </c>
      <c r="N46" s="23">
        <f t="shared" si="0"/>
        <v>0.66158321872231085</v>
      </c>
    </row>
    <row r="47" spans="1:14" x14ac:dyDescent="0.45">
      <c r="A47" t="s">
        <v>35</v>
      </c>
      <c r="B47">
        <v>0.92500000000000004</v>
      </c>
      <c r="C47">
        <v>0.92900000000000005</v>
      </c>
      <c r="D47">
        <v>0.89800000000000002</v>
      </c>
      <c r="E47">
        <v>1.147</v>
      </c>
      <c r="F47">
        <v>3.0640000000000001</v>
      </c>
      <c r="G47">
        <v>1.0409999999999999</v>
      </c>
      <c r="H47">
        <v>0.76800000000000002</v>
      </c>
      <c r="I47">
        <v>1.0229999999999999</v>
      </c>
      <c r="J47">
        <v>0.89</v>
      </c>
      <c r="K47">
        <v>0.90400000000000003</v>
      </c>
      <c r="L47">
        <v>1.157</v>
      </c>
      <c r="M47">
        <v>0.89100000000000001</v>
      </c>
      <c r="N47" s="23">
        <f t="shared" si="0"/>
        <v>1.1364166666666666</v>
      </c>
    </row>
    <row r="48" spans="1:14" x14ac:dyDescent="0.45">
      <c r="A48" t="s">
        <v>36</v>
      </c>
      <c r="B48">
        <v>0.44</v>
      </c>
      <c r="C48">
        <v>0.495</v>
      </c>
      <c r="D48">
        <v>0.49399999999999999</v>
      </c>
      <c r="E48">
        <v>0.26700000000000002</v>
      </c>
      <c r="F48">
        <v>0.48899999999999999</v>
      </c>
      <c r="G48">
        <v>0.52300000000000002</v>
      </c>
      <c r="H48">
        <v>0.42299999999999999</v>
      </c>
      <c r="I48">
        <v>0.53800000000000003</v>
      </c>
      <c r="J48">
        <v>0.497</v>
      </c>
      <c r="K48">
        <v>0.41399999999999998</v>
      </c>
      <c r="L48">
        <v>0.51500000000000001</v>
      </c>
      <c r="M48">
        <v>0.50600000000000001</v>
      </c>
      <c r="N48" s="23">
        <f t="shared" si="0"/>
        <v>0.46675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pane xSplit="1" topLeftCell="B1" activePane="topRight" state="frozen"/>
      <selection pane="topRight"/>
    </sheetView>
  </sheetViews>
  <sheetFormatPr baseColWidth="10" defaultRowHeight="14.25" x14ac:dyDescent="0.45"/>
  <cols>
    <col min="1" max="1" width="21.1328125" style="10" bestFit="1" customWidth="1"/>
    <col min="2" max="2" width="11.73046875" bestFit="1" customWidth="1"/>
    <col min="14" max="14" width="10.6640625" style="23"/>
  </cols>
  <sheetData>
    <row r="1" spans="1:14" s="8" customFormat="1" x14ac:dyDescent="0.45">
      <c r="A1" s="8" t="s">
        <v>21</v>
      </c>
      <c r="B1" s="8" t="s">
        <v>0</v>
      </c>
      <c r="C1" s="8" t="s">
        <v>9</v>
      </c>
      <c r="D1" s="8" t="s">
        <v>40</v>
      </c>
      <c r="E1" s="8" t="s">
        <v>50</v>
      </c>
      <c r="F1" s="8" t="s">
        <v>51</v>
      </c>
      <c r="G1" s="8" t="s">
        <v>56</v>
      </c>
      <c r="H1" s="34" t="s">
        <v>65</v>
      </c>
      <c r="I1" s="8" t="s">
        <v>63</v>
      </c>
      <c r="J1" s="8" t="s">
        <v>60</v>
      </c>
      <c r="K1" s="8" t="s">
        <v>61</v>
      </c>
      <c r="L1" s="8" t="s">
        <v>59</v>
      </c>
      <c r="M1" s="8" t="s">
        <v>57</v>
      </c>
      <c r="N1" s="8" t="s">
        <v>18</v>
      </c>
    </row>
    <row r="2" spans="1:14" s="9" customFormat="1" x14ac:dyDescent="0.45">
      <c r="A2" s="8" t="s">
        <v>20</v>
      </c>
      <c r="B2" s="19">
        <v>42816</v>
      </c>
      <c r="C2" s="19">
        <v>42830</v>
      </c>
      <c r="D2" s="19">
        <v>42843</v>
      </c>
      <c r="E2" s="19">
        <v>42852</v>
      </c>
      <c r="F2" s="19">
        <v>42852</v>
      </c>
      <c r="G2" s="19">
        <v>42884</v>
      </c>
      <c r="H2" s="35">
        <v>42908</v>
      </c>
      <c r="I2" s="19">
        <v>42907</v>
      </c>
      <c r="J2" s="19">
        <v>42906</v>
      </c>
      <c r="K2" s="19">
        <v>42906</v>
      </c>
      <c r="L2" s="19">
        <v>42901</v>
      </c>
      <c r="M2" s="19">
        <v>42901</v>
      </c>
      <c r="N2" s="8"/>
    </row>
    <row r="3" spans="1:14" s="11" customFormat="1" x14ac:dyDescent="0.45">
      <c r="A3" s="11" t="s">
        <v>5</v>
      </c>
    </row>
    <row r="4" spans="1:14" x14ac:dyDescent="0.45">
      <c r="A4" s="10" t="s">
        <v>22</v>
      </c>
      <c r="B4" s="28">
        <v>72</v>
      </c>
      <c r="C4">
        <v>49</v>
      </c>
      <c r="D4">
        <v>43</v>
      </c>
      <c r="E4">
        <v>54</v>
      </c>
      <c r="F4" s="28">
        <v>67</v>
      </c>
      <c r="G4">
        <v>51</v>
      </c>
      <c r="H4">
        <v>47</v>
      </c>
      <c r="I4">
        <v>44</v>
      </c>
      <c r="J4" s="28">
        <v>48</v>
      </c>
      <c r="K4" s="28">
        <v>69</v>
      </c>
      <c r="L4" s="28">
        <v>64</v>
      </c>
      <c r="M4" s="28">
        <v>57</v>
      </c>
      <c r="N4" s="23">
        <f t="shared" ref="N4:N16" si="0">AVERAGE(B4:M4)</f>
        <v>55.416666666666664</v>
      </c>
    </row>
    <row r="5" spans="1:14" x14ac:dyDescent="0.45">
      <c r="A5" s="10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3">
        <f t="shared" si="0"/>
        <v>0</v>
      </c>
    </row>
    <row r="6" spans="1:14" x14ac:dyDescent="0.45">
      <c r="A6" s="10" t="s">
        <v>24</v>
      </c>
      <c r="B6">
        <v>6</v>
      </c>
      <c r="C6">
        <v>1</v>
      </c>
      <c r="D6">
        <v>3</v>
      </c>
      <c r="E6">
        <v>4</v>
      </c>
      <c r="F6">
        <v>2</v>
      </c>
      <c r="G6">
        <v>9</v>
      </c>
      <c r="H6">
        <v>4</v>
      </c>
      <c r="I6">
        <v>2</v>
      </c>
      <c r="J6">
        <v>11</v>
      </c>
      <c r="K6">
        <v>1</v>
      </c>
      <c r="L6">
        <v>2</v>
      </c>
      <c r="M6">
        <v>6</v>
      </c>
      <c r="N6" s="23">
        <f t="shared" si="0"/>
        <v>4.25</v>
      </c>
    </row>
    <row r="7" spans="1:14" x14ac:dyDescent="0.45">
      <c r="A7" s="10" t="s">
        <v>25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 s="23">
        <f t="shared" si="0"/>
        <v>0.25</v>
      </c>
    </row>
    <row r="8" spans="1:14" x14ac:dyDescent="0.45">
      <c r="A8" s="10" t="s">
        <v>37</v>
      </c>
      <c r="B8">
        <v>5</v>
      </c>
      <c r="C8">
        <v>2</v>
      </c>
      <c r="D8">
        <v>2</v>
      </c>
      <c r="E8">
        <v>1</v>
      </c>
      <c r="F8">
        <v>1</v>
      </c>
      <c r="G8">
        <v>7</v>
      </c>
      <c r="H8">
        <v>0</v>
      </c>
      <c r="I8">
        <v>0</v>
      </c>
      <c r="J8">
        <v>2</v>
      </c>
      <c r="K8">
        <v>1</v>
      </c>
      <c r="L8">
        <v>2</v>
      </c>
      <c r="M8">
        <v>2</v>
      </c>
      <c r="N8" s="23">
        <f t="shared" si="0"/>
        <v>2.0833333333333335</v>
      </c>
    </row>
    <row r="9" spans="1:14" x14ac:dyDescent="0.45">
      <c r="A9" s="10" t="s">
        <v>38</v>
      </c>
      <c r="B9">
        <v>4</v>
      </c>
      <c r="C9">
        <v>6</v>
      </c>
      <c r="D9">
        <v>4</v>
      </c>
      <c r="E9">
        <v>2</v>
      </c>
      <c r="F9">
        <v>3</v>
      </c>
      <c r="G9">
        <v>4</v>
      </c>
      <c r="H9">
        <v>5</v>
      </c>
      <c r="I9">
        <v>6</v>
      </c>
      <c r="J9">
        <v>8</v>
      </c>
      <c r="K9">
        <v>0</v>
      </c>
      <c r="L9">
        <v>7</v>
      </c>
      <c r="M9">
        <v>1</v>
      </c>
      <c r="N9" s="23">
        <f t="shared" si="0"/>
        <v>4.166666666666667</v>
      </c>
    </row>
    <row r="10" spans="1:14" x14ac:dyDescent="0.45">
      <c r="A10" s="10" t="s">
        <v>32</v>
      </c>
      <c r="B10">
        <v>4</v>
      </c>
      <c r="C10">
        <v>1</v>
      </c>
      <c r="D10">
        <v>0</v>
      </c>
      <c r="E10">
        <v>0</v>
      </c>
      <c r="F10">
        <v>6</v>
      </c>
      <c r="G10">
        <v>1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 s="23">
        <f t="shared" si="0"/>
        <v>1.1666666666666667</v>
      </c>
    </row>
    <row r="11" spans="1:14" x14ac:dyDescent="0.45">
      <c r="A11" s="10" t="s">
        <v>33</v>
      </c>
      <c r="B11">
        <f>SUM(B5:B10)</f>
        <v>19</v>
      </c>
      <c r="C11">
        <f t="shared" ref="C11" si="1">SUM(C5:C10)</f>
        <v>10</v>
      </c>
      <c r="D11">
        <f>SUM(D5:D10)</f>
        <v>9</v>
      </c>
      <c r="E11">
        <v>7</v>
      </c>
      <c r="F11">
        <v>13</v>
      </c>
      <c r="G11">
        <v>21</v>
      </c>
      <c r="H11">
        <v>10</v>
      </c>
      <c r="I11">
        <v>10</v>
      </c>
      <c r="J11">
        <v>21</v>
      </c>
      <c r="K11">
        <v>3</v>
      </c>
      <c r="L11">
        <v>11</v>
      </c>
      <c r="M11">
        <v>9</v>
      </c>
      <c r="N11" s="23">
        <f t="shared" si="0"/>
        <v>11.916666666666666</v>
      </c>
    </row>
    <row r="12" spans="1:14" x14ac:dyDescent="0.45">
      <c r="A12" s="10" t="s">
        <v>55</v>
      </c>
      <c r="B12">
        <f>SUM(B4:B11)</f>
        <v>110</v>
      </c>
      <c r="C12">
        <f t="shared" ref="C12:G12" si="2">SUM(C4:C11)</f>
        <v>69</v>
      </c>
      <c r="D12">
        <f t="shared" si="2"/>
        <v>61</v>
      </c>
      <c r="E12">
        <f t="shared" si="2"/>
        <v>68</v>
      </c>
      <c r="F12">
        <f t="shared" si="2"/>
        <v>93</v>
      </c>
      <c r="G12">
        <f t="shared" si="2"/>
        <v>93</v>
      </c>
      <c r="H12">
        <v>57</v>
      </c>
      <c r="I12">
        <v>54</v>
      </c>
      <c r="J12">
        <v>69</v>
      </c>
      <c r="K12">
        <v>72</v>
      </c>
      <c r="L12">
        <v>75</v>
      </c>
      <c r="M12">
        <v>66</v>
      </c>
      <c r="N12" s="23">
        <f t="shared" si="0"/>
        <v>73.916666666666671</v>
      </c>
    </row>
    <row r="13" spans="1:14" x14ac:dyDescent="0.45">
      <c r="A13" s="10" t="s">
        <v>26</v>
      </c>
      <c r="B13">
        <v>79.12</v>
      </c>
      <c r="C13">
        <v>83.05</v>
      </c>
      <c r="D13">
        <v>82.69</v>
      </c>
      <c r="E13">
        <v>88.52</v>
      </c>
      <c r="F13">
        <v>83.75</v>
      </c>
      <c r="G13">
        <v>70.83</v>
      </c>
      <c r="H13">
        <v>82.46</v>
      </c>
      <c r="I13">
        <v>81.48</v>
      </c>
      <c r="J13">
        <v>69.569999999999993</v>
      </c>
      <c r="K13">
        <v>95.83</v>
      </c>
      <c r="L13">
        <v>85.33</v>
      </c>
      <c r="M13">
        <v>86.36</v>
      </c>
      <c r="N13" s="23">
        <f t="shared" si="0"/>
        <v>82.415833333333339</v>
      </c>
    </row>
    <row r="14" spans="1:14" x14ac:dyDescent="0.45">
      <c r="A14" s="10" t="s">
        <v>27</v>
      </c>
      <c r="B14">
        <v>2.0093116980057073</v>
      </c>
      <c r="C14">
        <v>2.836290763497705</v>
      </c>
      <c r="D14">
        <v>3.3780000000000001</v>
      </c>
      <c r="E14">
        <v>2.7120000000000002</v>
      </c>
      <c r="F14">
        <v>2.3199999999999998</v>
      </c>
      <c r="G14">
        <v>2.3730000000000002</v>
      </c>
      <c r="H14">
        <v>3.077</v>
      </c>
      <c r="I14">
        <v>3.347</v>
      </c>
      <c r="J14">
        <v>2.415</v>
      </c>
      <c r="K14">
        <v>2.367</v>
      </c>
      <c r="L14">
        <v>2.198</v>
      </c>
      <c r="M14">
        <v>2.605</v>
      </c>
      <c r="N14" s="23">
        <f t="shared" si="0"/>
        <v>2.636466871791951</v>
      </c>
    </row>
    <row r="15" spans="1:14" x14ac:dyDescent="0.45">
      <c r="A15" s="10" t="s">
        <v>28</v>
      </c>
      <c r="B15">
        <v>5.617</v>
      </c>
      <c r="C15">
        <v>6.0609999999999999</v>
      </c>
      <c r="D15">
        <v>10.118</v>
      </c>
      <c r="E15">
        <v>5.8840000000000003</v>
      </c>
      <c r="F15">
        <v>6.7939999999999996</v>
      </c>
      <c r="G15">
        <v>3.9079999999999999</v>
      </c>
      <c r="H15">
        <v>6.617</v>
      </c>
      <c r="I15">
        <v>5.6349999999999998</v>
      </c>
      <c r="J15">
        <v>5.1390000000000002</v>
      </c>
      <c r="K15">
        <v>8.8740000000000006</v>
      </c>
      <c r="L15">
        <v>4.5110000000000001</v>
      </c>
      <c r="M15">
        <v>5.2990000000000004</v>
      </c>
      <c r="N15" s="23">
        <f t="shared" si="0"/>
        <v>6.2047499999999998</v>
      </c>
    </row>
    <row r="16" spans="1:14" x14ac:dyDescent="0.45">
      <c r="A16" s="10" t="s">
        <v>29</v>
      </c>
      <c r="B16">
        <v>1.0349999999999999</v>
      </c>
      <c r="C16">
        <v>1.377</v>
      </c>
      <c r="D16">
        <v>1.2969999999999999</v>
      </c>
      <c r="E16">
        <v>1.8720000000000001</v>
      </c>
      <c r="F16">
        <v>1.0049999999999999</v>
      </c>
      <c r="G16">
        <v>1.4910000000000001</v>
      </c>
      <c r="H16">
        <v>1.591</v>
      </c>
      <c r="I16">
        <v>1.665</v>
      </c>
      <c r="J16">
        <v>1.1479999999999999</v>
      </c>
      <c r="K16">
        <v>1.1200000000000001</v>
      </c>
      <c r="L16">
        <v>1.198</v>
      </c>
      <c r="M16">
        <v>1.3620000000000001</v>
      </c>
      <c r="N16" s="23">
        <f t="shared" si="0"/>
        <v>1.3467500000000001</v>
      </c>
    </row>
    <row r="17" spans="1:14" s="12" customFormat="1" x14ac:dyDescent="0.45">
      <c r="A17" s="12" t="s">
        <v>6</v>
      </c>
    </row>
    <row r="18" spans="1:14" x14ac:dyDescent="0.45">
      <c r="A18" s="10" t="s">
        <v>22</v>
      </c>
      <c r="B18" s="28">
        <v>72</v>
      </c>
      <c r="C18">
        <v>56</v>
      </c>
      <c r="D18">
        <v>47</v>
      </c>
      <c r="E18">
        <v>69</v>
      </c>
      <c r="F18" s="28">
        <v>59</v>
      </c>
      <c r="G18">
        <v>67</v>
      </c>
      <c r="H18">
        <v>40</v>
      </c>
      <c r="I18">
        <v>49</v>
      </c>
      <c r="J18" s="28">
        <v>40</v>
      </c>
      <c r="K18" s="28">
        <v>36</v>
      </c>
      <c r="L18" s="28">
        <v>54</v>
      </c>
      <c r="M18" s="28">
        <v>56</v>
      </c>
      <c r="N18" s="23">
        <f t="shared" ref="N18:N30" si="3">AVERAGE(B18:M18)</f>
        <v>53.75</v>
      </c>
    </row>
    <row r="19" spans="1:14" x14ac:dyDescent="0.45">
      <c r="A19" s="10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 s="23">
        <f t="shared" si="3"/>
        <v>8.3333333333333329E-2</v>
      </c>
    </row>
    <row r="20" spans="1:14" x14ac:dyDescent="0.45">
      <c r="A20" s="10" t="s">
        <v>24</v>
      </c>
      <c r="B20">
        <v>4</v>
      </c>
      <c r="C20">
        <v>2</v>
      </c>
      <c r="D20">
        <v>0</v>
      </c>
      <c r="E20">
        <v>3</v>
      </c>
      <c r="F20">
        <v>5</v>
      </c>
      <c r="G20">
        <v>13</v>
      </c>
      <c r="H20">
        <v>0</v>
      </c>
      <c r="I20">
        <v>2</v>
      </c>
      <c r="J20">
        <v>3</v>
      </c>
      <c r="K20">
        <v>1</v>
      </c>
      <c r="L20">
        <v>8</v>
      </c>
      <c r="M20">
        <v>8</v>
      </c>
      <c r="N20" s="23">
        <f t="shared" si="3"/>
        <v>4.083333333333333</v>
      </c>
    </row>
    <row r="21" spans="1:14" x14ac:dyDescent="0.45">
      <c r="A21" s="10" t="s">
        <v>25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 s="23">
        <f t="shared" si="3"/>
        <v>0.41666666666666669</v>
      </c>
    </row>
    <row r="22" spans="1:14" x14ac:dyDescent="0.45">
      <c r="A22" s="10" t="s">
        <v>37</v>
      </c>
      <c r="B22">
        <v>3</v>
      </c>
      <c r="C22">
        <v>2</v>
      </c>
      <c r="D22">
        <v>3</v>
      </c>
      <c r="E22">
        <v>1</v>
      </c>
      <c r="F22">
        <v>0</v>
      </c>
      <c r="G22">
        <v>9</v>
      </c>
      <c r="H22">
        <v>6</v>
      </c>
      <c r="I22">
        <v>2</v>
      </c>
      <c r="J22">
        <v>10</v>
      </c>
      <c r="K22">
        <v>8</v>
      </c>
      <c r="L22">
        <v>6</v>
      </c>
      <c r="M22">
        <v>2</v>
      </c>
      <c r="N22" s="23">
        <f t="shared" si="3"/>
        <v>4.333333333333333</v>
      </c>
    </row>
    <row r="23" spans="1:14" x14ac:dyDescent="0.45">
      <c r="A23" s="10" t="s">
        <v>38</v>
      </c>
      <c r="B23">
        <v>4</v>
      </c>
      <c r="C23">
        <v>2</v>
      </c>
      <c r="D23">
        <v>7</v>
      </c>
      <c r="E23">
        <v>3</v>
      </c>
      <c r="F23">
        <v>0</v>
      </c>
      <c r="G23">
        <v>7</v>
      </c>
      <c r="H23">
        <v>3</v>
      </c>
      <c r="I23">
        <v>3</v>
      </c>
      <c r="J23">
        <v>5</v>
      </c>
      <c r="K23">
        <v>2</v>
      </c>
      <c r="L23">
        <v>4</v>
      </c>
      <c r="M23">
        <v>3</v>
      </c>
      <c r="N23" s="23">
        <f t="shared" si="3"/>
        <v>3.5833333333333335</v>
      </c>
    </row>
    <row r="24" spans="1:14" x14ac:dyDescent="0.45">
      <c r="A24" s="10" t="s">
        <v>32</v>
      </c>
      <c r="B24">
        <v>12</v>
      </c>
      <c r="C24">
        <v>1</v>
      </c>
      <c r="D24">
        <v>0</v>
      </c>
      <c r="E24">
        <v>0</v>
      </c>
      <c r="F24">
        <v>7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 s="23">
        <f t="shared" si="3"/>
        <v>1.75</v>
      </c>
    </row>
    <row r="25" spans="1:14" x14ac:dyDescent="0.45">
      <c r="A25" s="10" t="s">
        <v>33</v>
      </c>
      <c r="B25">
        <f>SUM(B19:B24)</f>
        <v>23</v>
      </c>
      <c r="C25">
        <f t="shared" ref="C25" si="4">SUM(C19:C24)</f>
        <v>7</v>
      </c>
      <c r="D25">
        <f t="shared" ref="D25" si="5">SUM(D19:D24)</f>
        <v>11</v>
      </c>
      <c r="E25">
        <v>7</v>
      </c>
      <c r="F25">
        <v>13</v>
      </c>
      <c r="G25">
        <v>29</v>
      </c>
      <c r="H25">
        <v>12</v>
      </c>
      <c r="I25">
        <v>7</v>
      </c>
      <c r="J25">
        <v>20</v>
      </c>
      <c r="K25">
        <v>11</v>
      </c>
      <c r="L25">
        <v>18</v>
      </c>
      <c r="M25">
        <v>13</v>
      </c>
      <c r="N25" s="23">
        <f t="shared" si="3"/>
        <v>14.25</v>
      </c>
    </row>
    <row r="26" spans="1:14" x14ac:dyDescent="0.45">
      <c r="A26" s="10" t="s">
        <v>55</v>
      </c>
      <c r="B26">
        <f>SUM(B18:B25)</f>
        <v>118</v>
      </c>
      <c r="C26">
        <f t="shared" ref="C26" si="6">SUM(C18:C25)</f>
        <v>70</v>
      </c>
      <c r="D26">
        <f t="shared" ref="D26" si="7">SUM(D18:D25)</f>
        <v>69</v>
      </c>
      <c r="E26">
        <f t="shared" ref="E26" si="8">SUM(E18:E25)</f>
        <v>83</v>
      </c>
      <c r="F26">
        <f t="shared" ref="F26:G26" si="9">SUM(F18:F25)</f>
        <v>85</v>
      </c>
      <c r="G26">
        <f t="shared" si="9"/>
        <v>125</v>
      </c>
      <c r="H26">
        <v>52</v>
      </c>
      <c r="I26">
        <v>56</v>
      </c>
      <c r="J26">
        <v>60</v>
      </c>
      <c r="K26">
        <v>47</v>
      </c>
      <c r="L26">
        <v>72</v>
      </c>
      <c r="M26">
        <v>69</v>
      </c>
      <c r="N26" s="23">
        <f t="shared" si="3"/>
        <v>75.5</v>
      </c>
    </row>
    <row r="27" spans="1:14" x14ac:dyDescent="0.45">
      <c r="A27" s="10" t="s">
        <v>26</v>
      </c>
      <c r="B27">
        <v>75.790000000000006</v>
      </c>
      <c r="C27">
        <v>88.89</v>
      </c>
      <c r="D27">
        <v>81.03</v>
      </c>
      <c r="E27">
        <v>90.79</v>
      </c>
      <c r="F27">
        <v>81.94</v>
      </c>
      <c r="G27">
        <v>69.790000000000006</v>
      </c>
      <c r="H27">
        <v>76.92</v>
      </c>
      <c r="I27">
        <v>87.5</v>
      </c>
      <c r="J27">
        <v>66.67</v>
      </c>
      <c r="K27">
        <v>76.599999999999994</v>
      </c>
      <c r="L27">
        <v>75</v>
      </c>
      <c r="M27">
        <v>81.16</v>
      </c>
      <c r="N27" s="23">
        <f t="shared" si="3"/>
        <v>79.339999999999989</v>
      </c>
    </row>
    <row r="28" spans="1:14" x14ac:dyDescent="0.45">
      <c r="A28" s="10" t="s">
        <v>27</v>
      </c>
      <c r="B28">
        <v>1.8770265925925915</v>
      </c>
      <c r="C28">
        <v>2.528396858822898</v>
      </c>
      <c r="D28">
        <v>2.8039999999999998</v>
      </c>
      <c r="E28">
        <v>2.2490000000000001</v>
      </c>
      <c r="F28">
        <v>2.4689999999999999</v>
      </c>
      <c r="G28">
        <v>1.694</v>
      </c>
      <c r="H28">
        <v>3.49</v>
      </c>
      <c r="I28">
        <v>2.99</v>
      </c>
      <c r="J28">
        <v>3.048</v>
      </c>
      <c r="K28">
        <v>3.5859999999999999</v>
      </c>
      <c r="L28">
        <v>2.3620000000000001</v>
      </c>
      <c r="M28">
        <v>2.4700000000000002</v>
      </c>
      <c r="N28" s="23">
        <f t="shared" si="3"/>
        <v>2.630618620951291</v>
      </c>
    </row>
    <row r="29" spans="1:14" x14ac:dyDescent="0.45">
      <c r="A29" s="10" t="s">
        <v>28</v>
      </c>
      <c r="B29">
        <v>9.5779999999999994</v>
      </c>
      <c r="C29">
        <v>5.2450000000000001</v>
      </c>
      <c r="D29">
        <v>8.1489999999999991</v>
      </c>
      <c r="E29">
        <v>4.7320000000000002</v>
      </c>
      <c r="F29">
        <v>6.9580000000000002</v>
      </c>
      <c r="G29">
        <v>2.8719999999999999</v>
      </c>
      <c r="H29">
        <v>6.8380000000000001</v>
      </c>
      <c r="I29">
        <v>9.9540000000000006</v>
      </c>
      <c r="J29">
        <v>5.9850000000000003</v>
      </c>
      <c r="K29">
        <v>15.4</v>
      </c>
      <c r="L29">
        <v>5.2439999999999998</v>
      </c>
      <c r="M29">
        <v>6.3419999999999996</v>
      </c>
      <c r="N29" s="23">
        <f t="shared" si="3"/>
        <v>7.27475</v>
      </c>
    </row>
    <row r="30" spans="1:14" x14ac:dyDescent="0.45">
      <c r="A30" s="10" t="s">
        <v>29</v>
      </c>
      <c r="B30">
        <v>1.054</v>
      </c>
      <c r="C30">
        <v>1.52</v>
      </c>
      <c r="D30">
        <v>1.25</v>
      </c>
      <c r="E30">
        <v>1.637</v>
      </c>
      <c r="F30">
        <v>1.2529999999999999</v>
      </c>
      <c r="G30">
        <v>1.141</v>
      </c>
      <c r="H30">
        <v>1.8129999999999999</v>
      </c>
      <c r="I30">
        <v>1.5309999999999999</v>
      </c>
      <c r="J30">
        <v>1.393</v>
      </c>
      <c r="K30">
        <v>1.4179999999999999</v>
      </c>
      <c r="L30">
        <v>1.514</v>
      </c>
      <c r="M30">
        <v>1.3180000000000001</v>
      </c>
      <c r="N30" s="23">
        <f t="shared" si="3"/>
        <v>1.4035000000000002</v>
      </c>
    </row>
    <row r="31" spans="1:14" s="13" customFormat="1" x14ac:dyDescent="0.45">
      <c r="A31" s="13" t="s">
        <v>7</v>
      </c>
    </row>
    <row r="32" spans="1:14" x14ac:dyDescent="0.45">
      <c r="A32" s="10" t="s">
        <v>22</v>
      </c>
      <c r="B32">
        <v>200</v>
      </c>
      <c r="C32" s="28">
        <v>215</v>
      </c>
      <c r="D32">
        <v>193</v>
      </c>
      <c r="E32">
        <v>182</v>
      </c>
      <c r="F32">
        <v>181</v>
      </c>
      <c r="G32">
        <v>181</v>
      </c>
      <c r="H32">
        <v>202</v>
      </c>
      <c r="I32" s="28">
        <v>193</v>
      </c>
      <c r="J32" s="28">
        <v>215</v>
      </c>
      <c r="K32">
        <v>209</v>
      </c>
      <c r="L32" s="28">
        <v>213</v>
      </c>
      <c r="M32" s="28">
        <v>198</v>
      </c>
      <c r="N32" s="23">
        <f t="shared" ref="N32:N41" si="10">AVERAGE(B32:M32)</f>
        <v>198.5</v>
      </c>
    </row>
    <row r="33" spans="1:14" x14ac:dyDescent="0.45">
      <c r="A33" s="10" t="s">
        <v>39</v>
      </c>
      <c r="B33">
        <v>12</v>
      </c>
      <c r="C33">
        <v>5</v>
      </c>
      <c r="D33">
        <v>7</v>
      </c>
      <c r="E33">
        <v>1</v>
      </c>
      <c r="F33">
        <v>8</v>
      </c>
      <c r="G33">
        <v>2</v>
      </c>
      <c r="H33">
        <v>3</v>
      </c>
      <c r="I33">
        <v>0</v>
      </c>
      <c r="J33">
        <v>3</v>
      </c>
      <c r="K33">
        <v>3</v>
      </c>
      <c r="L33">
        <v>0</v>
      </c>
      <c r="M33">
        <v>1</v>
      </c>
      <c r="N33" s="23">
        <f t="shared" si="10"/>
        <v>3.75</v>
      </c>
    </row>
    <row r="34" spans="1:14" x14ac:dyDescent="0.45">
      <c r="A34" s="10" t="s">
        <v>31</v>
      </c>
      <c r="B34">
        <v>1</v>
      </c>
      <c r="C34">
        <v>0</v>
      </c>
      <c r="D34">
        <v>1</v>
      </c>
      <c r="E34">
        <v>0</v>
      </c>
      <c r="F34">
        <v>2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 s="23">
        <f t="shared" si="10"/>
        <v>0.5</v>
      </c>
    </row>
    <row r="35" spans="1:14" x14ac:dyDescent="0.45">
      <c r="A35" s="10" t="s">
        <v>32</v>
      </c>
      <c r="B35">
        <v>21</v>
      </c>
      <c r="C35">
        <v>1</v>
      </c>
      <c r="D35">
        <v>3</v>
      </c>
      <c r="E35">
        <v>1</v>
      </c>
      <c r="F35">
        <v>11</v>
      </c>
      <c r="G35">
        <v>3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 s="23">
        <f t="shared" si="10"/>
        <v>3.5</v>
      </c>
    </row>
    <row r="36" spans="1:14" x14ac:dyDescent="0.45">
      <c r="A36" s="10" t="s">
        <v>33</v>
      </c>
      <c r="B36">
        <v>34</v>
      </c>
      <c r="C36">
        <v>6</v>
      </c>
      <c r="D36">
        <v>11</v>
      </c>
      <c r="E36">
        <v>2</v>
      </c>
      <c r="F36">
        <v>21</v>
      </c>
      <c r="G36">
        <v>5</v>
      </c>
      <c r="H36">
        <v>6</v>
      </c>
      <c r="I36">
        <v>0</v>
      </c>
      <c r="J36">
        <v>4</v>
      </c>
      <c r="K36">
        <v>3</v>
      </c>
      <c r="L36">
        <v>0</v>
      </c>
      <c r="M36">
        <v>1</v>
      </c>
      <c r="N36" s="23">
        <f t="shared" si="10"/>
        <v>7.75</v>
      </c>
    </row>
    <row r="37" spans="1:14" x14ac:dyDescent="0.45">
      <c r="A37" s="10" t="s">
        <v>55</v>
      </c>
      <c r="B37">
        <f>SUM(B32:B36)</f>
        <v>268</v>
      </c>
      <c r="C37">
        <f>SUM(C32:C36)</f>
        <v>227</v>
      </c>
      <c r="D37">
        <f t="shared" ref="D37:G37" si="11">SUM(D32:D36)</f>
        <v>215</v>
      </c>
      <c r="E37">
        <f t="shared" si="11"/>
        <v>186</v>
      </c>
      <c r="F37">
        <f t="shared" si="11"/>
        <v>223</v>
      </c>
      <c r="G37">
        <f t="shared" si="11"/>
        <v>191</v>
      </c>
      <c r="H37">
        <v>208</v>
      </c>
      <c r="I37">
        <v>193</v>
      </c>
      <c r="J37">
        <v>219</v>
      </c>
      <c r="K37">
        <v>212</v>
      </c>
      <c r="L37">
        <v>213</v>
      </c>
      <c r="M37">
        <v>199</v>
      </c>
      <c r="N37" s="23">
        <f t="shared" si="10"/>
        <v>212.83333333333334</v>
      </c>
    </row>
    <row r="38" spans="1:14" x14ac:dyDescent="0.45">
      <c r="A38" s="10" t="s">
        <v>26</v>
      </c>
      <c r="B38">
        <v>85.47</v>
      </c>
      <c r="C38">
        <v>97.29</v>
      </c>
      <c r="D38">
        <v>94.61</v>
      </c>
      <c r="E38">
        <v>98.91</v>
      </c>
      <c r="F38">
        <v>89.6</v>
      </c>
      <c r="G38">
        <v>97.31</v>
      </c>
      <c r="H38">
        <v>97.12</v>
      </c>
      <c r="I38">
        <v>100</v>
      </c>
      <c r="J38">
        <v>98.17</v>
      </c>
      <c r="K38">
        <v>98.58</v>
      </c>
      <c r="L38">
        <v>100</v>
      </c>
      <c r="M38">
        <v>99.5</v>
      </c>
      <c r="N38" s="23">
        <f t="shared" si="10"/>
        <v>96.38</v>
      </c>
    </row>
    <row r="39" spans="1:14" x14ac:dyDescent="0.45">
      <c r="A39" s="10" t="s">
        <v>27</v>
      </c>
      <c r="B39">
        <v>0.7398730194871761</v>
      </c>
      <c r="C39">
        <v>0.79785232560095343</v>
      </c>
      <c r="D39">
        <v>0.871</v>
      </c>
      <c r="E39">
        <v>0.94499999999999995</v>
      </c>
      <c r="F39">
        <v>0.86099999999999999</v>
      </c>
      <c r="G39">
        <v>0.95099999999999996</v>
      </c>
      <c r="H39">
        <v>0.85299999999999998</v>
      </c>
      <c r="I39">
        <v>0.91600000000000004</v>
      </c>
      <c r="J39">
        <v>0.79400000000000004</v>
      </c>
      <c r="K39">
        <v>0.83399999999999996</v>
      </c>
      <c r="L39">
        <v>0.81100000000000005</v>
      </c>
      <c r="M39">
        <v>0.88900000000000001</v>
      </c>
      <c r="N39" s="23">
        <f t="shared" si="10"/>
        <v>0.85522711209067737</v>
      </c>
    </row>
    <row r="40" spans="1:14" x14ac:dyDescent="0.45">
      <c r="A40" s="10" t="s">
        <v>28</v>
      </c>
      <c r="B40">
        <v>1.5760000000000001</v>
      </c>
      <c r="C40">
        <v>1.2729999999999999</v>
      </c>
      <c r="D40">
        <v>1.8979999999999999</v>
      </c>
      <c r="E40">
        <v>1.393</v>
      </c>
      <c r="F40">
        <v>2.2650000000000001</v>
      </c>
      <c r="G40">
        <v>1.7689999999999999</v>
      </c>
      <c r="H40">
        <v>1.53</v>
      </c>
      <c r="I40">
        <v>1.502</v>
      </c>
      <c r="J40">
        <v>1.6439999999999999</v>
      </c>
      <c r="K40">
        <v>1.224</v>
      </c>
      <c r="L40">
        <v>1.41</v>
      </c>
      <c r="M40">
        <v>1.897</v>
      </c>
      <c r="N40" s="23">
        <f t="shared" si="10"/>
        <v>1.615083333333333</v>
      </c>
    </row>
    <row r="41" spans="1:14" x14ac:dyDescent="0.45">
      <c r="A41" s="10" t="s">
        <v>29</v>
      </c>
      <c r="B41">
        <v>0.55200000000000005</v>
      </c>
      <c r="C41">
        <v>0.624</v>
      </c>
      <c r="D41">
        <v>0.53200000000000003</v>
      </c>
      <c r="E41">
        <v>0.65500000000000003</v>
      </c>
      <c r="F41">
        <v>0.52400000000000002</v>
      </c>
      <c r="G41">
        <v>0.63700000000000001</v>
      </c>
      <c r="H41">
        <v>0.41699999999999998</v>
      </c>
      <c r="I41">
        <v>0.55600000000000005</v>
      </c>
      <c r="J41">
        <v>0.50800000000000001</v>
      </c>
      <c r="K41">
        <v>0.53400000000000003</v>
      </c>
      <c r="L41">
        <v>0.626</v>
      </c>
      <c r="M41">
        <v>0.63600000000000001</v>
      </c>
      <c r="N41" s="23">
        <f t="shared" si="10"/>
        <v>0.56674999999999998</v>
      </c>
    </row>
    <row r="42" spans="1:14" s="14" customFormat="1" x14ac:dyDescent="0.45">
      <c r="A42" s="14" t="s">
        <v>8</v>
      </c>
    </row>
    <row r="43" spans="1:14" x14ac:dyDescent="0.45">
      <c r="A43" s="10" t="s">
        <v>22</v>
      </c>
      <c r="B43">
        <v>207</v>
      </c>
      <c r="C43" s="28">
        <v>208</v>
      </c>
      <c r="D43">
        <v>203</v>
      </c>
      <c r="E43">
        <v>203</v>
      </c>
      <c r="F43">
        <v>192</v>
      </c>
      <c r="G43">
        <v>210</v>
      </c>
      <c r="H43">
        <v>223</v>
      </c>
      <c r="I43" s="28">
        <v>181</v>
      </c>
      <c r="J43" s="28">
        <v>207</v>
      </c>
      <c r="K43">
        <v>228</v>
      </c>
      <c r="L43" s="28">
        <v>209</v>
      </c>
      <c r="M43" s="28">
        <v>190</v>
      </c>
      <c r="N43" s="23">
        <f t="shared" ref="N43:N52" si="12">AVERAGE(B43:M43)</f>
        <v>205.08333333333334</v>
      </c>
    </row>
    <row r="44" spans="1:14" x14ac:dyDescent="0.45">
      <c r="A44" s="10" t="s">
        <v>39</v>
      </c>
      <c r="B44">
        <v>10</v>
      </c>
      <c r="C44">
        <v>2</v>
      </c>
      <c r="D44">
        <v>3</v>
      </c>
      <c r="E44">
        <v>1</v>
      </c>
      <c r="F44">
        <v>4</v>
      </c>
      <c r="G44">
        <v>4</v>
      </c>
      <c r="H44">
        <v>13</v>
      </c>
      <c r="I44">
        <v>1</v>
      </c>
      <c r="J44">
        <v>4</v>
      </c>
      <c r="K44">
        <v>1</v>
      </c>
      <c r="L44">
        <v>0</v>
      </c>
      <c r="M44">
        <v>1</v>
      </c>
      <c r="N44" s="23">
        <f t="shared" si="12"/>
        <v>3.6666666666666665</v>
      </c>
    </row>
    <row r="45" spans="1:14" x14ac:dyDescent="0.45">
      <c r="A45" s="10" t="s">
        <v>31</v>
      </c>
      <c r="B45">
        <v>1</v>
      </c>
      <c r="C45">
        <v>1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3">
        <f t="shared" si="12"/>
        <v>0.33333333333333331</v>
      </c>
    </row>
    <row r="46" spans="1:14" x14ac:dyDescent="0.45">
      <c r="A46" s="10" t="s">
        <v>32</v>
      </c>
      <c r="B46">
        <v>6</v>
      </c>
      <c r="C46">
        <v>1</v>
      </c>
      <c r="D46">
        <v>1</v>
      </c>
      <c r="E46">
        <v>0</v>
      </c>
      <c r="F46">
        <v>1</v>
      </c>
      <c r="G46">
        <v>1</v>
      </c>
      <c r="H46">
        <v>2</v>
      </c>
      <c r="I46">
        <v>0</v>
      </c>
      <c r="J46">
        <v>0</v>
      </c>
      <c r="K46">
        <v>1</v>
      </c>
      <c r="L46">
        <v>0</v>
      </c>
      <c r="M46">
        <v>0</v>
      </c>
      <c r="N46" s="23">
        <f t="shared" si="12"/>
        <v>1.0833333333333333</v>
      </c>
    </row>
    <row r="47" spans="1:14" x14ac:dyDescent="0.45">
      <c r="A47" s="10" t="s">
        <v>33</v>
      </c>
      <c r="B47">
        <v>17</v>
      </c>
      <c r="C47">
        <v>4</v>
      </c>
      <c r="D47">
        <v>4</v>
      </c>
      <c r="E47">
        <v>1</v>
      </c>
      <c r="F47">
        <v>7</v>
      </c>
      <c r="G47">
        <v>5</v>
      </c>
      <c r="H47">
        <v>15</v>
      </c>
      <c r="I47">
        <v>1</v>
      </c>
      <c r="J47">
        <v>4</v>
      </c>
      <c r="K47">
        <v>2</v>
      </c>
      <c r="L47">
        <v>0</v>
      </c>
      <c r="M47">
        <v>1</v>
      </c>
      <c r="N47" s="23">
        <f t="shared" si="12"/>
        <v>5.083333333333333</v>
      </c>
    </row>
    <row r="48" spans="1:14" x14ac:dyDescent="0.45">
      <c r="A48" s="10" t="s">
        <v>55</v>
      </c>
      <c r="B48">
        <f>SUM(B43:B47)</f>
        <v>241</v>
      </c>
      <c r="C48">
        <f>SUM(C43:C47)</f>
        <v>216</v>
      </c>
      <c r="D48">
        <f t="shared" ref="D48" si="13">SUM(D43:D47)</f>
        <v>211</v>
      </c>
      <c r="E48">
        <f t="shared" ref="E48" si="14">SUM(E43:E47)</f>
        <v>205</v>
      </c>
      <c r="F48">
        <f t="shared" ref="F48:G48" si="15">SUM(F43:F47)</f>
        <v>206</v>
      </c>
      <c r="G48">
        <f t="shared" si="15"/>
        <v>220</v>
      </c>
      <c r="H48">
        <v>238</v>
      </c>
      <c r="I48">
        <v>182</v>
      </c>
      <c r="J48">
        <v>211</v>
      </c>
      <c r="K48">
        <v>230</v>
      </c>
      <c r="L48">
        <v>209</v>
      </c>
      <c r="M48">
        <v>191</v>
      </c>
      <c r="N48" s="23">
        <f t="shared" si="12"/>
        <v>213.33333333333334</v>
      </c>
    </row>
    <row r="49" spans="1:14" x14ac:dyDescent="0.45">
      <c r="A49" s="10" t="s">
        <v>26</v>
      </c>
      <c r="B49">
        <v>92.41</v>
      </c>
      <c r="C49">
        <v>98.11</v>
      </c>
      <c r="D49">
        <v>98.07</v>
      </c>
      <c r="E49">
        <v>99.51</v>
      </c>
      <c r="F49">
        <v>96.48</v>
      </c>
      <c r="G49">
        <v>97.67</v>
      </c>
      <c r="H49">
        <v>93.7</v>
      </c>
      <c r="I49">
        <v>99.45</v>
      </c>
      <c r="J49">
        <v>98.1</v>
      </c>
      <c r="K49">
        <v>99.13</v>
      </c>
      <c r="L49">
        <v>100</v>
      </c>
      <c r="M49">
        <v>99.48</v>
      </c>
      <c r="N49" s="23">
        <f t="shared" si="12"/>
        <v>97.675833333333344</v>
      </c>
    </row>
    <row r="50" spans="1:14" x14ac:dyDescent="0.45">
      <c r="A50" s="10" t="s">
        <v>27</v>
      </c>
      <c r="B50">
        <v>0.77977956546513361</v>
      </c>
      <c r="C50">
        <v>0.83399038183430263</v>
      </c>
      <c r="D50">
        <v>0.85599999999999998</v>
      </c>
      <c r="E50">
        <v>0.85</v>
      </c>
      <c r="F50">
        <v>0.88200000000000001</v>
      </c>
      <c r="G50">
        <v>0.80900000000000005</v>
      </c>
      <c r="H50">
        <v>0.746</v>
      </c>
      <c r="I50">
        <v>0.97399999999999998</v>
      </c>
      <c r="J50">
        <v>0.82299999999999995</v>
      </c>
      <c r="K50">
        <v>0.76600000000000001</v>
      </c>
      <c r="L50">
        <v>0.82799999999999996</v>
      </c>
      <c r="M50">
        <v>0.92800000000000005</v>
      </c>
      <c r="N50" s="23">
        <f t="shared" si="12"/>
        <v>0.83964749560828633</v>
      </c>
    </row>
    <row r="51" spans="1:14" x14ac:dyDescent="0.45">
      <c r="A51" s="10" t="s">
        <v>28</v>
      </c>
      <c r="B51">
        <v>1.157</v>
      </c>
      <c r="C51">
        <v>1.2829999999999999</v>
      </c>
      <c r="D51">
        <v>1.385</v>
      </c>
      <c r="E51">
        <v>1.2769999999999999</v>
      </c>
      <c r="F51">
        <v>2.1509999999999998</v>
      </c>
      <c r="G51">
        <v>1.627</v>
      </c>
      <c r="H51">
        <v>1.0629999999999999</v>
      </c>
      <c r="I51">
        <v>1.6439999999999999</v>
      </c>
      <c r="J51">
        <v>1.153</v>
      </c>
      <c r="K51">
        <v>1.194</v>
      </c>
      <c r="L51">
        <v>1.278</v>
      </c>
      <c r="M51">
        <v>2.2000000000000002</v>
      </c>
      <c r="N51" s="23">
        <f t="shared" si="12"/>
        <v>1.4510000000000003</v>
      </c>
    </row>
    <row r="52" spans="1:14" x14ac:dyDescent="0.45">
      <c r="A52" s="10" t="s">
        <v>29</v>
      </c>
      <c r="B52">
        <v>0.52</v>
      </c>
      <c r="C52">
        <v>0.629</v>
      </c>
      <c r="D52">
        <v>0.629</v>
      </c>
      <c r="E52">
        <v>0.61799999999999999</v>
      </c>
      <c r="F52">
        <v>0.52900000000000003</v>
      </c>
      <c r="G52">
        <v>0.55500000000000005</v>
      </c>
      <c r="H52">
        <v>0.50700000000000001</v>
      </c>
      <c r="I52">
        <v>0.65100000000000002</v>
      </c>
      <c r="J52">
        <v>0.622</v>
      </c>
      <c r="K52">
        <v>0.52500000000000002</v>
      </c>
      <c r="L52">
        <v>0.67100000000000004</v>
      </c>
      <c r="M52">
        <v>0.67800000000000005</v>
      </c>
      <c r="N52" s="23">
        <f t="shared" si="12"/>
        <v>0.59450000000000003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pane xSplit="1" topLeftCell="B1" activePane="topRight" state="frozen"/>
      <selection pane="topRight"/>
    </sheetView>
  </sheetViews>
  <sheetFormatPr baseColWidth="10" defaultRowHeight="14.25" x14ac:dyDescent="0.45"/>
  <cols>
    <col min="1" max="4" width="18.6640625" bestFit="1" customWidth="1"/>
    <col min="5" max="5" width="18.6640625" customWidth="1"/>
    <col min="6" max="7" width="18.6640625" bestFit="1" customWidth="1"/>
    <col min="8" max="12" width="18.6640625" customWidth="1"/>
    <col min="13" max="13" width="18.6640625" bestFit="1" customWidth="1"/>
  </cols>
  <sheetData>
    <row r="1" spans="1:13" s="8" customFormat="1" x14ac:dyDescent="0.45">
      <c r="A1" s="8" t="s">
        <v>21</v>
      </c>
      <c r="B1" s="8" t="s">
        <v>0</v>
      </c>
      <c r="C1" s="8" t="s">
        <v>9</v>
      </c>
      <c r="D1" s="8" t="s">
        <v>40</v>
      </c>
      <c r="E1" s="8" t="s">
        <v>50</v>
      </c>
      <c r="F1" s="8" t="s">
        <v>51</v>
      </c>
      <c r="G1" s="8" t="s">
        <v>56</v>
      </c>
      <c r="H1" s="34" t="s">
        <v>65</v>
      </c>
      <c r="I1" s="34" t="s">
        <v>63</v>
      </c>
      <c r="J1" s="8" t="s">
        <v>60</v>
      </c>
      <c r="K1" s="8" t="s">
        <v>61</v>
      </c>
      <c r="L1" s="8" t="s">
        <v>59</v>
      </c>
      <c r="M1" s="8" t="s">
        <v>57</v>
      </c>
    </row>
    <row r="2" spans="1:13" s="9" customFormat="1" x14ac:dyDescent="0.45">
      <c r="A2" s="8" t="s">
        <v>20</v>
      </c>
      <c r="B2" s="19">
        <v>42816</v>
      </c>
      <c r="C2" s="19">
        <v>42830</v>
      </c>
      <c r="D2" s="19">
        <v>42843</v>
      </c>
      <c r="E2" s="19">
        <v>42852</v>
      </c>
      <c r="F2" s="19">
        <v>42852</v>
      </c>
      <c r="G2" s="19">
        <v>42884</v>
      </c>
      <c r="H2" s="35">
        <v>42908</v>
      </c>
      <c r="I2" s="35">
        <v>42907</v>
      </c>
      <c r="J2" s="19">
        <v>42906</v>
      </c>
      <c r="K2" s="19">
        <v>42906</v>
      </c>
      <c r="L2" s="19">
        <v>42901</v>
      </c>
      <c r="M2" s="19">
        <v>42901</v>
      </c>
    </row>
    <row r="3" spans="1:13" x14ac:dyDescent="0.45">
      <c r="A3">
        <v>1</v>
      </c>
      <c r="B3" s="4" t="s">
        <v>12</v>
      </c>
      <c r="C3" s="20" t="s">
        <v>10</v>
      </c>
      <c r="D3" s="7" t="s">
        <v>13</v>
      </c>
      <c r="E3" s="27" t="s">
        <v>11</v>
      </c>
      <c r="F3" s="7" t="s">
        <v>13</v>
      </c>
      <c r="G3" s="7" t="s">
        <v>13</v>
      </c>
      <c r="H3" s="3" t="s">
        <v>19</v>
      </c>
      <c r="I3" s="7" t="s">
        <v>13</v>
      </c>
      <c r="J3" s="1" t="s">
        <v>16</v>
      </c>
      <c r="K3" s="1" t="s">
        <v>16</v>
      </c>
      <c r="L3" s="1" t="s">
        <v>16</v>
      </c>
      <c r="M3" s="7" t="s">
        <v>13</v>
      </c>
    </row>
    <row r="4" spans="1:13" x14ac:dyDescent="0.45">
      <c r="A4">
        <v>2</v>
      </c>
      <c r="B4" s="20" t="s">
        <v>10</v>
      </c>
      <c r="C4" s="2" t="s">
        <v>11</v>
      </c>
      <c r="D4" s="3" t="s">
        <v>19</v>
      </c>
      <c r="E4" s="20" t="s">
        <v>10</v>
      </c>
      <c r="F4" s="3" t="s">
        <v>19</v>
      </c>
      <c r="G4" s="5" t="s">
        <v>14</v>
      </c>
      <c r="H4" s="2" t="s">
        <v>11</v>
      </c>
      <c r="I4" s="6" t="s">
        <v>15</v>
      </c>
      <c r="J4" s="7" t="s">
        <v>13</v>
      </c>
      <c r="K4" s="4" t="s">
        <v>12</v>
      </c>
      <c r="L4" s="6" t="s">
        <v>15</v>
      </c>
      <c r="M4" s="31" t="s">
        <v>10</v>
      </c>
    </row>
    <row r="5" spans="1:13" x14ac:dyDescent="0.45">
      <c r="A5">
        <v>3</v>
      </c>
      <c r="B5" s="1" t="s">
        <v>16</v>
      </c>
      <c r="C5" s="4" t="s">
        <v>12</v>
      </c>
      <c r="D5" s="1" t="s">
        <v>16</v>
      </c>
      <c r="E5" s="1" t="s">
        <v>16</v>
      </c>
      <c r="F5" s="21" t="s">
        <v>15</v>
      </c>
      <c r="G5" s="1" t="s">
        <v>16</v>
      </c>
      <c r="H5" s="6" t="s">
        <v>15</v>
      </c>
      <c r="I5" s="3" t="s">
        <v>19</v>
      </c>
      <c r="J5" s="5" t="s">
        <v>14</v>
      </c>
      <c r="K5" s="6" t="s">
        <v>15</v>
      </c>
      <c r="L5" s="3" t="s">
        <v>19</v>
      </c>
      <c r="M5" s="1" t="s">
        <v>16</v>
      </c>
    </row>
    <row r="6" spans="1:13" x14ac:dyDescent="0.45">
      <c r="A6">
        <v>4</v>
      </c>
      <c r="B6" s="3" t="s">
        <v>19</v>
      </c>
      <c r="C6" s="7" t="s">
        <v>13</v>
      </c>
      <c r="D6" s="20" t="s">
        <v>10</v>
      </c>
      <c r="E6" s="4" t="s">
        <v>12</v>
      </c>
      <c r="F6" s="27" t="s">
        <v>11</v>
      </c>
      <c r="G6" s="6" t="s">
        <v>15</v>
      </c>
      <c r="H6" s="1" t="s">
        <v>16</v>
      </c>
      <c r="I6" s="20" t="s">
        <v>10</v>
      </c>
      <c r="J6" s="6" t="s">
        <v>15</v>
      </c>
      <c r="K6" s="3" t="s">
        <v>19</v>
      </c>
      <c r="L6" s="4" t="s">
        <v>12</v>
      </c>
      <c r="M6" s="32" t="s">
        <v>14</v>
      </c>
    </row>
    <row r="7" spans="1:13" x14ac:dyDescent="0.45">
      <c r="A7">
        <v>5</v>
      </c>
      <c r="B7" s="7" t="s">
        <v>13</v>
      </c>
      <c r="C7" s="5" t="s">
        <v>14</v>
      </c>
      <c r="D7" s="4" t="s">
        <v>12</v>
      </c>
      <c r="E7" s="21" t="s">
        <v>15</v>
      </c>
      <c r="F7" s="1" t="s">
        <v>16</v>
      </c>
      <c r="G7" s="3" t="s">
        <v>19</v>
      </c>
      <c r="H7" s="5" t="s">
        <v>14</v>
      </c>
      <c r="I7" s="1" t="s">
        <v>16</v>
      </c>
      <c r="J7" s="2" t="s">
        <v>11</v>
      </c>
      <c r="K7" s="5" t="s">
        <v>14</v>
      </c>
      <c r="L7" s="20" t="s">
        <v>10</v>
      </c>
      <c r="M7" s="27" t="s">
        <v>11</v>
      </c>
    </row>
    <row r="8" spans="1:13" x14ac:dyDescent="0.45">
      <c r="A8">
        <v>6</v>
      </c>
      <c r="B8" s="5" t="s">
        <v>14</v>
      </c>
      <c r="C8" s="6" t="s">
        <v>15</v>
      </c>
      <c r="D8" s="22" t="s">
        <v>15</v>
      </c>
      <c r="E8" s="3" t="s">
        <v>19</v>
      </c>
      <c r="F8" s="20" t="s">
        <v>10</v>
      </c>
      <c r="G8" s="4" t="s">
        <v>12</v>
      </c>
      <c r="H8" s="20" t="s">
        <v>10</v>
      </c>
      <c r="I8" s="4" t="s">
        <v>12</v>
      </c>
      <c r="J8" s="3" t="s">
        <v>19</v>
      </c>
      <c r="K8" s="20" t="s">
        <v>10</v>
      </c>
      <c r="L8" s="7" t="s">
        <v>13</v>
      </c>
      <c r="M8" s="3" t="s">
        <v>19</v>
      </c>
    </row>
    <row r="9" spans="1:13" x14ac:dyDescent="0.45">
      <c r="A9">
        <v>7</v>
      </c>
      <c r="B9" s="2" t="s">
        <v>11</v>
      </c>
      <c r="C9" s="1" t="s">
        <v>16</v>
      </c>
      <c r="D9" s="5" t="s">
        <v>14</v>
      </c>
      <c r="E9" s="7" t="s">
        <v>13</v>
      </c>
      <c r="F9" s="5" t="s">
        <v>14</v>
      </c>
      <c r="G9" s="20" t="s">
        <v>10</v>
      </c>
      <c r="H9" s="4" t="s">
        <v>12</v>
      </c>
      <c r="I9" s="5" t="s">
        <v>14</v>
      </c>
      <c r="J9" s="20" t="s">
        <v>10</v>
      </c>
      <c r="K9" s="2" t="s">
        <v>11</v>
      </c>
      <c r="L9" s="2" t="s">
        <v>11</v>
      </c>
      <c r="M9" s="22" t="s">
        <v>15</v>
      </c>
    </row>
    <row r="10" spans="1:13" x14ac:dyDescent="0.45">
      <c r="A10">
        <v>8</v>
      </c>
      <c r="B10" s="6" t="s">
        <v>15</v>
      </c>
      <c r="C10" s="3" t="s">
        <v>17</v>
      </c>
      <c r="D10" s="21" t="s">
        <v>11</v>
      </c>
      <c r="E10" s="5" t="s">
        <v>14</v>
      </c>
      <c r="F10" s="4" t="s">
        <v>12</v>
      </c>
      <c r="G10" s="2" t="s">
        <v>11</v>
      </c>
      <c r="H10" s="7" t="s">
        <v>13</v>
      </c>
      <c r="I10" s="2" t="s">
        <v>11</v>
      </c>
      <c r="J10" s="4" t="s">
        <v>12</v>
      </c>
      <c r="K10" s="7" t="s">
        <v>13</v>
      </c>
      <c r="L10" s="5" t="s">
        <v>14</v>
      </c>
      <c r="M10" s="4" t="s">
        <v>12</v>
      </c>
    </row>
    <row r="11" spans="1:13" x14ac:dyDescent="0.45">
      <c r="B11" s="29"/>
      <c r="C11" s="29"/>
      <c r="D11" s="29"/>
      <c r="E11" s="29"/>
      <c r="F11" s="29"/>
      <c r="H11" s="29"/>
      <c r="I11" s="29"/>
      <c r="J11" s="33"/>
      <c r="K11" s="33"/>
    </row>
    <row r="12" spans="1:13" x14ac:dyDescent="0.45">
      <c r="A12" s="23" t="s">
        <v>52</v>
      </c>
      <c r="B12" s="6" t="s">
        <v>15</v>
      </c>
      <c r="C12" s="1" t="s">
        <v>16</v>
      </c>
      <c r="D12" s="5" t="s">
        <v>14</v>
      </c>
      <c r="E12" s="7" t="s">
        <v>13</v>
      </c>
      <c r="F12" s="21" t="s">
        <v>15</v>
      </c>
      <c r="G12" s="5" t="s">
        <v>14</v>
      </c>
      <c r="H12" s="6" t="s">
        <v>15</v>
      </c>
      <c r="I12" s="29" t="s">
        <v>64</v>
      </c>
      <c r="J12" s="33"/>
      <c r="K12" t="s">
        <v>15</v>
      </c>
      <c r="M12" t="s">
        <v>58</v>
      </c>
    </row>
    <row r="13" spans="1:13" x14ac:dyDescent="0.45">
      <c r="A13" s="23" t="s">
        <v>53</v>
      </c>
      <c r="B13">
        <v>8</v>
      </c>
      <c r="C13">
        <v>7</v>
      </c>
      <c r="D13">
        <v>7</v>
      </c>
      <c r="E13">
        <v>7</v>
      </c>
      <c r="F13">
        <v>3</v>
      </c>
      <c r="G13">
        <v>2</v>
      </c>
      <c r="H13" s="29">
        <v>3</v>
      </c>
      <c r="I13" s="29"/>
      <c r="K13">
        <v>3</v>
      </c>
      <c r="M13" s="23"/>
    </row>
    <row r="14" spans="1:13" x14ac:dyDescent="0.45">
      <c r="A14" s="23" t="s">
        <v>54</v>
      </c>
      <c r="B14">
        <v>7</v>
      </c>
      <c r="C14">
        <v>1</v>
      </c>
      <c r="D14">
        <v>5</v>
      </c>
      <c r="E14">
        <v>6</v>
      </c>
      <c r="F14">
        <v>4</v>
      </c>
      <c r="G14">
        <v>6</v>
      </c>
      <c r="H14" s="29">
        <v>2</v>
      </c>
      <c r="I14" s="29"/>
      <c r="K14">
        <v>7</v>
      </c>
    </row>
    <row r="15" spans="1:13" x14ac:dyDescent="0.45">
      <c r="A15" s="23"/>
      <c r="K15" t="s">
        <v>62</v>
      </c>
    </row>
    <row r="17" spans="1:1" x14ac:dyDescent="0.45">
      <c r="A17" s="4" t="s">
        <v>12</v>
      </c>
    </row>
    <row r="18" spans="1:1" x14ac:dyDescent="0.45">
      <c r="A18" s="5" t="s">
        <v>14</v>
      </c>
    </row>
    <row r="20" spans="1:1" x14ac:dyDescent="0.45">
      <c r="A20" s="3" t="s">
        <v>19</v>
      </c>
    </row>
    <row r="21" spans="1:1" x14ac:dyDescent="0.45">
      <c r="A21" s="7" t="s">
        <v>13</v>
      </c>
    </row>
    <row r="24" spans="1:1" x14ac:dyDescent="0.45">
      <c r="A24" s="2" t="s">
        <v>11</v>
      </c>
    </row>
    <row r="25" spans="1:1" x14ac:dyDescent="0.45">
      <c r="A25" s="6" t="s">
        <v>15</v>
      </c>
    </row>
    <row r="27" spans="1:1" x14ac:dyDescent="0.45">
      <c r="A27" s="20" t="s">
        <v>10</v>
      </c>
    </row>
    <row r="28" spans="1:1" x14ac:dyDescent="0.45">
      <c r="A28" s="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xSplit="1" topLeftCell="B1" activePane="topRight" state="frozen"/>
      <selection pane="topRight" activeCell="B2" sqref="B2"/>
    </sheetView>
  </sheetViews>
  <sheetFormatPr baseColWidth="10" defaultRowHeight="14.25" x14ac:dyDescent="0.45"/>
  <cols>
    <col min="1" max="2" width="19.6640625" bestFit="1" customWidth="1"/>
    <col min="3" max="3" width="18.1328125" bestFit="1" customWidth="1"/>
    <col min="4" max="4" width="19.3984375" bestFit="1" customWidth="1"/>
    <col min="5" max="5" width="17.86328125" bestFit="1" customWidth="1"/>
    <col min="6" max="6" width="19.33203125" bestFit="1" customWidth="1"/>
    <col min="7" max="9" width="17.33203125" bestFit="1" customWidth="1"/>
  </cols>
  <sheetData>
    <row r="1" spans="1:9" s="23" customFormat="1" x14ac:dyDescent="0.45">
      <c r="B1" s="16" t="s">
        <v>12</v>
      </c>
      <c r="C1" s="15" t="s">
        <v>41</v>
      </c>
      <c r="D1" s="17" t="s">
        <v>19</v>
      </c>
      <c r="E1" s="18" t="s">
        <v>42</v>
      </c>
      <c r="F1" s="24" t="s">
        <v>43</v>
      </c>
      <c r="G1" s="25" t="s">
        <v>44</v>
      </c>
      <c r="H1" s="26" t="s">
        <v>10</v>
      </c>
      <c r="I1" s="14" t="s">
        <v>45</v>
      </c>
    </row>
    <row r="2" spans="1:9" x14ac:dyDescent="0.45">
      <c r="A2" s="23" t="s">
        <v>22</v>
      </c>
      <c r="B2" s="4">
        <f>Spatiale!N4</f>
        <v>64.25</v>
      </c>
      <c r="C2" s="5">
        <f>Spatiale!N16</f>
        <v>69.083333333333329</v>
      </c>
      <c r="D2" s="3">
        <f>Spatiale!N28</f>
        <v>248.5</v>
      </c>
      <c r="E2" s="7">
        <f>Spatiale!N39</f>
        <v>259.25</v>
      </c>
      <c r="F2" s="21">
        <f>Verbale!N4</f>
        <v>55.416666666666664</v>
      </c>
      <c r="G2" s="22">
        <f>Verbale!N18</f>
        <v>53.75</v>
      </c>
      <c r="H2" s="20">
        <f>Verbale!N32</f>
        <v>198.5</v>
      </c>
      <c r="I2" s="1">
        <f>Verbale!N43</f>
        <v>205.08333333333334</v>
      </c>
    </row>
    <row r="3" spans="1:9" x14ac:dyDescent="0.45">
      <c r="A3" s="23" t="s">
        <v>33</v>
      </c>
      <c r="B3" s="4">
        <f>Spatiale!N9</f>
        <v>23.25</v>
      </c>
      <c r="C3" s="5">
        <f>Spatiale!N21</f>
        <v>23.666666666666668</v>
      </c>
      <c r="D3" s="3">
        <f>Spatiale!N32</f>
        <v>7.083333333333333</v>
      </c>
      <c r="E3" s="7">
        <f>Spatiale!N43</f>
        <v>6.666666666666667</v>
      </c>
      <c r="F3" s="21">
        <f>Verbale!N11</f>
        <v>11.916666666666666</v>
      </c>
      <c r="G3" s="22">
        <f>Verbale!N25</f>
        <v>14.25</v>
      </c>
      <c r="H3" s="20">
        <f>Verbale!N36</f>
        <v>7.75</v>
      </c>
      <c r="I3" s="1">
        <f>Verbale!N47</f>
        <v>5.083333333333333</v>
      </c>
    </row>
    <row r="4" spans="1:9" x14ac:dyDescent="0.45">
      <c r="A4" s="23" t="s">
        <v>55</v>
      </c>
      <c r="B4" s="4">
        <f>Spatiale!N10</f>
        <v>101.5</v>
      </c>
      <c r="C4" s="5">
        <f>Spatiale!N22</f>
        <v>106.5</v>
      </c>
      <c r="D4" s="3">
        <f>Spatiale!N33</f>
        <v>261.41666666666669</v>
      </c>
      <c r="E4" s="7">
        <f>Spatiale!N44</f>
        <v>270.08333333333331</v>
      </c>
      <c r="F4" s="21">
        <f>Verbale!N13</f>
        <v>82.415833333333339</v>
      </c>
      <c r="G4" s="22">
        <f>Verbale!N27</f>
        <v>79.339999999999989</v>
      </c>
      <c r="H4" s="20">
        <f>Verbale!N38</f>
        <v>96.38</v>
      </c>
      <c r="I4" s="1">
        <f>Verbale!N49</f>
        <v>97.675833333333344</v>
      </c>
    </row>
    <row r="5" spans="1:9" x14ac:dyDescent="0.45">
      <c r="A5" s="23" t="s">
        <v>26</v>
      </c>
      <c r="B5" s="4">
        <f>Spatiale!N11</f>
        <v>76.180833333333325</v>
      </c>
      <c r="C5" s="5">
        <f>Spatiale!N23</f>
        <v>76.14</v>
      </c>
      <c r="D5" s="3">
        <f>Spatiale!N34</f>
        <v>97.353333333333353</v>
      </c>
      <c r="E5" s="7">
        <f>Spatiale!N45</f>
        <v>97.649166666666659</v>
      </c>
      <c r="F5" s="21">
        <f>Verbale!N13</f>
        <v>82.415833333333339</v>
      </c>
      <c r="G5" s="22">
        <f>Verbale!N27</f>
        <v>79.339999999999989</v>
      </c>
      <c r="H5" s="20">
        <f>Verbale!N38</f>
        <v>96.38</v>
      </c>
      <c r="I5" s="1">
        <f>Verbale!N49</f>
        <v>97.675833333333344</v>
      </c>
    </row>
    <row r="6" spans="1:9" x14ac:dyDescent="0.45">
      <c r="A6" s="23" t="s">
        <v>27</v>
      </c>
      <c r="B6" s="4">
        <f>Spatiale!N12</f>
        <v>1.956012165086414</v>
      </c>
      <c r="C6" s="5">
        <f>Spatiale!N24</f>
        <v>1.8111505870536775</v>
      </c>
      <c r="D6" s="3">
        <f>Spatiale!N35</f>
        <v>0.69037891610004853</v>
      </c>
      <c r="E6" s="7">
        <f>Spatiale!N46</f>
        <v>0.66158321872231085</v>
      </c>
      <c r="F6" s="21">
        <f>Verbale!N14</f>
        <v>2.636466871791951</v>
      </c>
      <c r="G6" s="22">
        <f>Verbale!N28</f>
        <v>2.630618620951291</v>
      </c>
      <c r="H6" s="20">
        <f>Verbale!N39</f>
        <v>0.85522711209067737</v>
      </c>
      <c r="I6" s="1">
        <f>Verbale!N50</f>
        <v>0.83964749560828633</v>
      </c>
    </row>
    <row r="7" spans="1:9" x14ac:dyDescent="0.45">
      <c r="A7" s="23" t="s">
        <v>28</v>
      </c>
      <c r="B7" s="4">
        <f>Spatiale!N13</f>
        <v>5.1998333333333333</v>
      </c>
      <c r="C7" s="5">
        <f>Spatiale!N25</f>
        <v>4.0259166666666664</v>
      </c>
      <c r="D7" s="3">
        <f>Spatiale!N36</f>
        <v>1.4445000000000003</v>
      </c>
      <c r="E7" s="7">
        <f>Spatiale!N47</f>
        <v>1.1364166666666666</v>
      </c>
      <c r="F7" s="21">
        <f>Verbale!N15</f>
        <v>6.2047499999999998</v>
      </c>
      <c r="G7" s="22">
        <f>Verbale!N29</f>
        <v>7.27475</v>
      </c>
      <c r="H7" s="20">
        <f>Verbale!N40</f>
        <v>1.615083333333333</v>
      </c>
      <c r="I7" s="1">
        <f>Verbale!N51</f>
        <v>1.4510000000000003</v>
      </c>
    </row>
    <row r="8" spans="1:9" x14ac:dyDescent="0.45">
      <c r="A8" s="23" t="s">
        <v>29</v>
      </c>
      <c r="B8" s="4">
        <f>Spatiale!N14</f>
        <v>1.1844166666666667</v>
      </c>
      <c r="C8" s="5">
        <f>Spatiale!N26</f>
        <v>1.0875833333333336</v>
      </c>
      <c r="D8" s="3">
        <f>Spatiale!N37</f>
        <v>0.5066666666666666</v>
      </c>
      <c r="E8" s="7">
        <f>Spatiale!N48</f>
        <v>0.46675</v>
      </c>
      <c r="F8" s="21">
        <f>Verbale!N16</f>
        <v>1.3467500000000001</v>
      </c>
      <c r="G8" s="22">
        <f>Verbale!N30</f>
        <v>1.4035000000000002</v>
      </c>
      <c r="H8" s="20">
        <f>Verbale!N41</f>
        <v>0.56674999999999998</v>
      </c>
      <c r="I8" s="1">
        <f>Verbale!N52</f>
        <v>0.59450000000000003</v>
      </c>
    </row>
    <row r="34" spans="1:5" x14ac:dyDescent="0.45">
      <c r="B34" s="23" t="s">
        <v>46</v>
      </c>
      <c r="C34" s="23" t="s">
        <v>47</v>
      </c>
      <c r="D34" s="23" t="s">
        <v>48</v>
      </c>
      <c r="E34" s="23" t="s">
        <v>49</v>
      </c>
    </row>
    <row r="35" spans="1:5" x14ac:dyDescent="0.45">
      <c r="A35" s="23" t="s">
        <v>22</v>
      </c>
      <c r="B35">
        <f>B2/C2*100</f>
        <v>93.003618817852839</v>
      </c>
      <c r="C35">
        <f>D2/E2*100</f>
        <v>95.853423336547735</v>
      </c>
      <c r="D35">
        <f>F2/G2*100</f>
        <v>103.10077519379846</v>
      </c>
      <c r="E35">
        <f>H2/I2*100</f>
        <v>96.789922795611545</v>
      </c>
    </row>
    <row r="36" spans="1:5" x14ac:dyDescent="0.45">
      <c r="A36" s="23" t="s">
        <v>33</v>
      </c>
      <c r="B36">
        <f>B3/C3*100</f>
        <v>98.239436619718305</v>
      </c>
      <c r="C36">
        <f>D3/E3*100</f>
        <v>106.25</v>
      </c>
      <c r="D36">
        <f>F3/G3*100</f>
        <v>83.62573099415205</v>
      </c>
      <c r="E36">
        <f>H3/I3*100</f>
        <v>152.45901639344262</v>
      </c>
    </row>
    <row r="37" spans="1:5" x14ac:dyDescent="0.45">
      <c r="A37" s="23" t="s">
        <v>26</v>
      </c>
      <c r="B37">
        <f t="shared" ref="B37:B39" si="0">B5/C5*100</f>
        <v>100.05362927939758</v>
      </c>
      <c r="C37">
        <f t="shared" ref="C37:C40" si="1">D5/E5*100</f>
        <v>99.697044692308381</v>
      </c>
      <c r="D37">
        <f t="shared" ref="D37:D40" si="2">F5/G5*100</f>
        <v>103.87677506091929</v>
      </c>
      <c r="E37">
        <f t="shared" ref="E37:E40" si="3">H5/I5*100</f>
        <v>98.673332707680999</v>
      </c>
    </row>
    <row r="38" spans="1:5" x14ac:dyDescent="0.45">
      <c r="A38" s="23" t="s">
        <v>27</v>
      </c>
      <c r="B38">
        <f t="shared" si="0"/>
        <v>107.99831770302394</v>
      </c>
      <c r="C38">
        <f t="shared" si="1"/>
        <v>104.3525434991156</v>
      </c>
      <c r="D38">
        <f t="shared" si="2"/>
        <v>100.2223146599086</v>
      </c>
      <c r="E38">
        <f t="shared" si="3"/>
        <v>101.85549490278707</v>
      </c>
    </row>
    <row r="39" spans="1:5" x14ac:dyDescent="0.45">
      <c r="A39" s="23" t="s">
        <v>28</v>
      </c>
      <c r="B39">
        <f t="shared" si="0"/>
        <v>129.15899070605039</v>
      </c>
      <c r="C39">
        <f t="shared" si="1"/>
        <v>127.11006819681752</v>
      </c>
      <c r="D39">
        <f t="shared" si="2"/>
        <v>85.291590776315331</v>
      </c>
      <c r="E39">
        <f t="shared" si="3"/>
        <v>111.30829313117385</v>
      </c>
    </row>
    <row r="40" spans="1:5" x14ac:dyDescent="0.45">
      <c r="A40" s="23" t="s">
        <v>29</v>
      </c>
      <c r="B40">
        <f>B8/C8*100</f>
        <v>108.90353229637573</v>
      </c>
      <c r="C40">
        <f t="shared" si="1"/>
        <v>108.55204427780751</v>
      </c>
      <c r="D40">
        <f t="shared" si="2"/>
        <v>95.956537228357675</v>
      </c>
      <c r="E40">
        <f t="shared" si="3"/>
        <v>95.332211942809082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Spatiale</vt:lpstr>
      <vt:lpstr>Verbale</vt:lpstr>
      <vt:lpstr>Ordre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FERRAND VERDEJO Johan</dc:creator>
  <cp:lastModifiedBy>FERRAND VERDEJO Johan</cp:lastModifiedBy>
  <dcterms:created xsi:type="dcterms:W3CDTF">2017-03-22T10:48:32Z</dcterms:created>
  <dcterms:modified xsi:type="dcterms:W3CDTF">2017-06-22T14:23:21Z</dcterms:modified>
</cp:coreProperties>
</file>