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27795" windowHeight="14115"/>
  </bookViews>
  <sheets>
    <sheet name="final_energy" sheetId="1" r:id="rId1"/>
  </sheets>
  <calcPr calcId="145621"/>
</workbook>
</file>

<file path=xl/calcChain.xml><?xml version="1.0" encoding="utf-8"?>
<calcChain xmlns="http://schemas.openxmlformats.org/spreadsheetml/2006/main">
  <c r="F29" i="1" l="1"/>
  <c r="D21" i="1" l="1"/>
  <c r="C21" i="1"/>
  <c r="F33" i="1"/>
  <c r="F22" i="1"/>
  <c r="F23" i="1"/>
  <c r="F24" i="1"/>
  <c r="F25" i="1"/>
  <c r="F26" i="1"/>
  <c r="F27" i="1"/>
  <c r="F28" i="1"/>
  <c r="F30" i="1"/>
  <c r="F31" i="1"/>
  <c r="F32" i="1"/>
  <c r="F21" i="1"/>
  <c r="C20" i="1"/>
  <c r="D20" i="1"/>
  <c r="G18" i="1"/>
  <c r="G19" i="1" s="1"/>
</calcChain>
</file>

<file path=xl/sharedStrings.xml><?xml version="1.0" encoding="utf-8"?>
<sst xmlns="http://schemas.openxmlformats.org/spreadsheetml/2006/main" count="76" uniqueCount="23">
  <si>
    <t>final energy</t>
  </si>
  <si>
    <t>Distribution</t>
  </si>
  <si>
    <t>Bulk transmission</t>
  </si>
  <si>
    <t>Wind</t>
  </si>
  <si>
    <t>Generation (coal)</t>
  </si>
  <si>
    <t>Generation (gas)</t>
  </si>
  <si>
    <t>petrodiesel</t>
  </si>
  <si>
    <t>biodiesel</t>
  </si>
  <si>
    <t>diesel blend</t>
  </si>
  <si>
    <t>biomass primary</t>
  </si>
  <si>
    <t>coal primary</t>
  </si>
  <si>
    <t>natural gas primary</t>
  </si>
  <si>
    <t>wind primary</t>
  </si>
  <si>
    <t>biodiesel conversion</t>
  </si>
  <si>
    <t>Demand</t>
  </si>
  <si>
    <t>Direct Emissions (grams CO2/MJ)</t>
  </si>
  <si>
    <t>effective emissions</t>
  </si>
  <si>
    <t>Net Embodied Carbon (grams CO2/MJ)</t>
  </si>
  <si>
    <t>embodied emissions</t>
  </si>
  <si>
    <t>Direct Method</t>
  </si>
  <si>
    <t>Embodied Method</t>
  </si>
  <si>
    <t>demand</t>
  </si>
  <si>
    <t>CO2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</si>
</sst>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5" formatCode="_(* #,##0_);_(* \(#,##0\);_(* &quot;-&quot;??_);_(@_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4">
    <xf numFmtId="0" fontId="0" fillId="0" borderId="0" xfId="0"/>
    <xf numFmtId="1" fontId="0" fillId="0" borderId="0" xfId="0" applyNumberFormat="1"/>
    <xf numFmtId="0" fontId="13" fillId="33" borderId="0" xfId="0" applyFont="1" applyFill="1"/>
    <xf numFmtId="165" fontId="0" fillId="0" borderId="0" xfId="42" applyNumberFormat="1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AB33"/>
  <sheetViews>
    <sheetView tabSelected="1" zoomScale="115" zoomScaleNormal="115" workbookViewId="0">
      <selection activeCell="F20" sqref="F20"/>
    </sheetView>
  </sheetViews>
  <sheetFormatPr defaultRowHeight="15" x14ac:dyDescent="0.25"/>
  <cols>
    <col min="1" max="1" width="5" customWidth="1"/>
    <col min="2" max="2" width="19.7109375" bestFit="1" customWidth="1"/>
    <col min="3" max="4" width="12" bestFit="1" customWidth="1"/>
    <col min="6" max="6" width="19.7109375" bestFit="1" customWidth="1"/>
    <col min="7" max="7" width="30.7109375" bestFit="1" customWidth="1"/>
    <col min="8" max="8" width="18.5703125" bestFit="1" customWidth="1"/>
    <col min="10" max="10" width="19.7109375" bestFit="1" customWidth="1"/>
    <col min="11" max="11" width="35.85546875" bestFit="1" customWidth="1"/>
    <col min="12" max="12" width="19.7109375" bestFit="1" customWidth="1"/>
    <col min="15" max="15" width="19.7109375" bestFit="1" customWidth="1"/>
  </cols>
  <sheetData>
    <row r="3" spans="2:28" x14ac:dyDescent="0.25">
      <c r="B3" s="2"/>
      <c r="C3" s="2" t="s">
        <v>14</v>
      </c>
      <c r="D3" s="2" t="s">
        <v>0</v>
      </c>
      <c r="F3" s="2"/>
      <c r="G3" s="2" t="s">
        <v>15</v>
      </c>
      <c r="H3" s="2" t="s">
        <v>16</v>
      </c>
      <c r="J3" s="2"/>
      <c r="K3" s="2" t="s">
        <v>17</v>
      </c>
      <c r="L3" s="2" t="s">
        <v>18</v>
      </c>
      <c r="P3" t="s">
        <v>1</v>
      </c>
      <c r="Q3" t="s">
        <v>2</v>
      </c>
      <c r="R3" t="s">
        <v>3</v>
      </c>
      <c r="S3" t="s">
        <v>4</v>
      </c>
      <c r="T3" t="s">
        <v>5</v>
      </c>
      <c r="U3" t="s">
        <v>6</v>
      </c>
      <c r="V3" t="s">
        <v>7</v>
      </c>
      <c r="W3" t="s">
        <v>8</v>
      </c>
      <c r="X3" t="s">
        <v>9</v>
      </c>
      <c r="Y3" t="s">
        <v>10</v>
      </c>
      <c r="Z3" t="s">
        <v>11</v>
      </c>
      <c r="AA3" t="s">
        <v>12</v>
      </c>
      <c r="AB3" t="s">
        <v>13</v>
      </c>
    </row>
    <row r="4" spans="2:28" x14ac:dyDescent="0.25">
      <c r="B4" t="s">
        <v>1</v>
      </c>
      <c r="C4" s="1">
        <v>100</v>
      </c>
      <c r="D4" s="1">
        <v>100</v>
      </c>
      <c r="F4" t="s">
        <v>1</v>
      </c>
      <c r="G4" s="1">
        <v>0</v>
      </c>
      <c r="H4" s="1">
        <v>134.71893907</v>
      </c>
      <c r="J4" t="s">
        <v>1</v>
      </c>
      <c r="K4" s="1">
        <v>0</v>
      </c>
      <c r="L4" s="1">
        <v>134.71893907</v>
      </c>
      <c r="O4" t="s">
        <v>1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</row>
    <row r="5" spans="2:28" x14ac:dyDescent="0.25">
      <c r="B5" t="s">
        <v>2</v>
      </c>
      <c r="C5" s="1">
        <v>0</v>
      </c>
      <c r="D5" s="1">
        <v>113.46737558300001</v>
      </c>
      <c r="F5" t="s">
        <v>2</v>
      </c>
      <c r="G5" s="1">
        <v>0</v>
      </c>
      <c r="H5" s="1">
        <v>130.79508647599999</v>
      </c>
      <c r="J5" t="s">
        <v>2</v>
      </c>
      <c r="K5" s="1">
        <v>0</v>
      </c>
      <c r="L5" s="1">
        <v>130.79508647599999</v>
      </c>
      <c r="O5" t="s">
        <v>2</v>
      </c>
      <c r="P5">
        <v>1.03</v>
      </c>
      <c r="Q5">
        <v>0</v>
      </c>
      <c r="R5">
        <v>0</v>
      </c>
      <c r="S5">
        <v>0.02</v>
      </c>
      <c r="T5">
        <v>0.02</v>
      </c>
      <c r="U5">
        <v>0.05</v>
      </c>
      <c r="V5">
        <v>0.01</v>
      </c>
      <c r="W5">
        <v>0</v>
      </c>
      <c r="X5">
        <v>0</v>
      </c>
      <c r="Y5">
        <v>0</v>
      </c>
      <c r="Z5">
        <v>0</v>
      </c>
      <c r="AA5">
        <v>0</v>
      </c>
      <c r="AB5">
        <v>0.02</v>
      </c>
    </row>
    <row r="6" spans="2:28" x14ac:dyDescent="0.25">
      <c r="B6" t="s">
        <v>3</v>
      </c>
      <c r="C6" s="1">
        <v>0</v>
      </c>
      <c r="D6" s="1">
        <v>11.346737558299999</v>
      </c>
      <c r="F6" t="s">
        <v>3</v>
      </c>
      <c r="G6" s="1">
        <v>0</v>
      </c>
      <c r="H6" s="1">
        <v>0</v>
      </c>
      <c r="J6" t="s">
        <v>3</v>
      </c>
      <c r="K6" s="1">
        <v>0</v>
      </c>
      <c r="L6" s="1">
        <v>0</v>
      </c>
      <c r="O6" t="s">
        <v>3</v>
      </c>
      <c r="P6">
        <v>0</v>
      </c>
      <c r="Q6">
        <v>0.1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</row>
    <row r="7" spans="2:28" x14ac:dyDescent="0.25">
      <c r="B7" t="s">
        <v>4</v>
      </c>
      <c r="C7" s="1">
        <v>0</v>
      </c>
      <c r="D7" s="1">
        <v>45.386950233199997</v>
      </c>
      <c r="F7" t="s">
        <v>4</v>
      </c>
      <c r="G7" s="1">
        <v>190.6</v>
      </c>
      <c r="H7" s="1">
        <v>193.21590173000001</v>
      </c>
      <c r="J7" t="s">
        <v>4</v>
      </c>
      <c r="K7" s="1">
        <v>0</v>
      </c>
      <c r="L7" s="1">
        <v>193.21590173000001</v>
      </c>
      <c r="O7" t="s">
        <v>4</v>
      </c>
      <c r="P7">
        <v>0</v>
      </c>
      <c r="Q7">
        <v>0.4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</row>
    <row r="8" spans="2:28" x14ac:dyDescent="0.25">
      <c r="B8" t="s">
        <v>5</v>
      </c>
      <c r="C8" s="1">
        <v>0</v>
      </c>
      <c r="D8" s="1">
        <v>55.599014035700002</v>
      </c>
      <c r="F8" t="s">
        <v>5</v>
      </c>
      <c r="G8" s="1">
        <v>106.2</v>
      </c>
      <c r="H8" s="1">
        <v>108.81590172999999</v>
      </c>
      <c r="J8" t="s">
        <v>5</v>
      </c>
      <c r="K8" s="1">
        <v>0</v>
      </c>
      <c r="L8" s="1">
        <v>108.81590172999999</v>
      </c>
      <c r="O8" t="s">
        <v>5</v>
      </c>
      <c r="P8">
        <v>0</v>
      </c>
      <c r="Q8">
        <v>0.49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</row>
    <row r="9" spans="2:28" x14ac:dyDescent="0.25">
      <c r="B9" t="s">
        <v>6</v>
      </c>
      <c r="C9" s="1">
        <v>0</v>
      </c>
      <c r="D9" s="1">
        <v>120.68080425300001</v>
      </c>
      <c r="F9" t="s">
        <v>6</v>
      </c>
      <c r="G9" s="1">
        <v>73.2</v>
      </c>
      <c r="H9" s="1">
        <v>79.7397543238</v>
      </c>
      <c r="J9" t="s">
        <v>6</v>
      </c>
      <c r="K9" s="1">
        <v>73.2</v>
      </c>
      <c r="L9" s="1">
        <v>79.7397543238</v>
      </c>
      <c r="O9" t="s">
        <v>6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0.6</v>
      </c>
      <c r="X9">
        <v>0</v>
      </c>
      <c r="Y9">
        <v>0</v>
      </c>
      <c r="Z9">
        <v>0</v>
      </c>
      <c r="AA9">
        <v>0</v>
      </c>
      <c r="AB9">
        <v>0</v>
      </c>
    </row>
    <row r="10" spans="2:28" x14ac:dyDescent="0.25">
      <c r="B10" t="s">
        <v>7</v>
      </c>
      <c r="C10" s="1">
        <v>0</v>
      </c>
      <c r="D10" s="1">
        <v>80.453869502299995</v>
      </c>
      <c r="F10" t="s">
        <v>7</v>
      </c>
      <c r="G10" s="1">
        <v>73.2</v>
      </c>
      <c r="H10" s="1">
        <v>-72.376147405699996</v>
      </c>
      <c r="J10" t="s">
        <v>7</v>
      </c>
      <c r="K10" s="1">
        <v>0</v>
      </c>
      <c r="L10" s="1">
        <v>-72.376147405699996</v>
      </c>
      <c r="O10" t="s">
        <v>7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0.4</v>
      </c>
      <c r="X10">
        <v>0</v>
      </c>
      <c r="Y10">
        <v>0</v>
      </c>
      <c r="Z10">
        <v>0</v>
      </c>
      <c r="AA10">
        <v>0</v>
      </c>
      <c r="AB10">
        <v>0</v>
      </c>
    </row>
    <row r="11" spans="2:28" x14ac:dyDescent="0.25">
      <c r="B11" t="s">
        <v>8</v>
      </c>
      <c r="C11" s="1">
        <v>200</v>
      </c>
      <c r="D11" s="1">
        <v>201.13467375600001</v>
      </c>
      <c r="F11" t="s">
        <v>8</v>
      </c>
      <c r="G11" s="1">
        <v>0</v>
      </c>
      <c r="H11" s="1">
        <v>18.893393631999999</v>
      </c>
      <c r="J11" t="s">
        <v>8</v>
      </c>
      <c r="K11" s="1">
        <v>0</v>
      </c>
      <c r="L11" s="1">
        <v>18.893393631999999</v>
      </c>
      <c r="O11" t="s">
        <v>8</v>
      </c>
      <c r="P11">
        <v>0</v>
      </c>
      <c r="Q11">
        <v>0.01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</row>
    <row r="12" spans="2:28" x14ac:dyDescent="0.25">
      <c r="B12" t="s">
        <v>9</v>
      </c>
      <c r="C12" s="1">
        <v>0</v>
      </c>
      <c r="D12" s="1">
        <v>104.590030353</v>
      </c>
      <c r="F12" t="s">
        <v>9</v>
      </c>
      <c r="G12" s="1">
        <v>-115</v>
      </c>
      <c r="H12" s="1">
        <v>-115</v>
      </c>
      <c r="J12" t="s">
        <v>9</v>
      </c>
      <c r="K12" s="1">
        <v>0</v>
      </c>
      <c r="L12" s="1">
        <v>0</v>
      </c>
      <c r="O12" t="s">
        <v>9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1.3</v>
      </c>
    </row>
    <row r="13" spans="2:28" x14ac:dyDescent="0.25">
      <c r="B13" t="s">
        <v>10</v>
      </c>
      <c r="C13" s="1">
        <v>0</v>
      </c>
      <c r="D13" s="1">
        <v>90.773900466499995</v>
      </c>
      <c r="F13" t="s">
        <v>10</v>
      </c>
      <c r="G13" s="1">
        <v>0</v>
      </c>
      <c r="H13" s="1">
        <v>-9.30227185239E-17</v>
      </c>
      <c r="J13" t="s">
        <v>10</v>
      </c>
      <c r="K13" s="1">
        <v>95.3</v>
      </c>
      <c r="L13" s="1">
        <v>95.3</v>
      </c>
      <c r="O13" t="s">
        <v>10</v>
      </c>
      <c r="P13">
        <v>0</v>
      </c>
      <c r="Q13">
        <v>0</v>
      </c>
      <c r="R13">
        <v>0</v>
      </c>
      <c r="S13">
        <v>2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</row>
    <row r="14" spans="2:28" x14ac:dyDescent="0.25">
      <c r="B14" t="s">
        <v>11</v>
      </c>
      <c r="C14" s="1">
        <v>0</v>
      </c>
      <c r="D14" s="1">
        <v>111.198028071</v>
      </c>
      <c r="F14" t="s">
        <v>11</v>
      </c>
      <c r="G14" s="1">
        <v>0</v>
      </c>
      <c r="H14" s="1">
        <v>-6.0629422714200004E-15</v>
      </c>
      <c r="J14" t="s">
        <v>11</v>
      </c>
      <c r="K14" s="1">
        <v>53.1</v>
      </c>
      <c r="L14" s="1">
        <v>53.1</v>
      </c>
      <c r="O14" t="s">
        <v>11</v>
      </c>
      <c r="P14">
        <v>0</v>
      </c>
      <c r="Q14">
        <v>0</v>
      </c>
      <c r="R14">
        <v>0</v>
      </c>
      <c r="S14">
        <v>0</v>
      </c>
      <c r="T14">
        <v>2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</row>
    <row r="15" spans="2:28" x14ac:dyDescent="0.25">
      <c r="B15" t="s">
        <v>12</v>
      </c>
      <c r="C15" s="1">
        <v>0</v>
      </c>
      <c r="D15" s="1">
        <v>11.346737558299999</v>
      </c>
      <c r="F15" t="s">
        <v>12</v>
      </c>
      <c r="G15" s="1">
        <v>0</v>
      </c>
      <c r="H15" s="1">
        <v>0</v>
      </c>
      <c r="J15" t="s">
        <v>12</v>
      </c>
      <c r="K15" s="1">
        <v>0</v>
      </c>
      <c r="L15" s="1">
        <v>0</v>
      </c>
      <c r="O15" t="s">
        <v>12</v>
      </c>
      <c r="P15">
        <v>0</v>
      </c>
      <c r="Q15">
        <v>0</v>
      </c>
      <c r="R15">
        <v>1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</row>
    <row r="16" spans="2:28" x14ac:dyDescent="0.25">
      <c r="B16" t="s">
        <v>13</v>
      </c>
      <c r="C16" s="1">
        <v>0</v>
      </c>
      <c r="D16" s="1">
        <v>80.453869502299995</v>
      </c>
      <c r="F16" t="s">
        <v>13</v>
      </c>
      <c r="G16" s="1">
        <v>0</v>
      </c>
      <c r="H16" s="1">
        <v>-146.88409827000001</v>
      </c>
      <c r="J16" t="s">
        <v>13</v>
      </c>
      <c r="K16" s="1">
        <v>-76.3</v>
      </c>
      <c r="L16" s="1">
        <v>-73.684098270500002</v>
      </c>
      <c r="O16" t="s">
        <v>13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1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</row>
    <row r="18" spans="2:7" x14ac:dyDescent="0.25">
      <c r="G18">
        <f>G12*-1.3</f>
        <v>149.5</v>
      </c>
    </row>
    <row r="19" spans="2:7" x14ac:dyDescent="0.25">
      <c r="B19" t="s">
        <v>22</v>
      </c>
      <c r="C19" t="s">
        <v>21</v>
      </c>
      <c r="D19" t="s">
        <v>0</v>
      </c>
      <c r="G19" s="1">
        <f>G18-G10</f>
        <v>76.3</v>
      </c>
    </row>
    <row r="20" spans="2:7" x14ac:dyDescent="0.25">
      <c r="B20" t="s">
        <v>19</v>
      </c>
      <c r="C20">
        <f>SUMPRODUCT($C$4:$C$16,$H$4:$H$16)</f>
        <v>17250.572633399999</v>
      </c>
      <c r="D20">
        <f>SUMPRODUCT($D$4:$D$16,$G$4:$G$16)</f>
        <v>17250.57263333222</v>
      </c>
    </row>
    <row r="21" spans="2:7" x14ac:dyDescent="0.25">
      <c r="B21" t="s">
        <v>20</v>
      </c>
      <c r="C21">
        <f>SUMPRODUCT($C$4:$C$16,$L$4:$L$16)</f>
        <v>17250.572633399999</v>
      </c>
      <c r="D21">
        <f>SUMPRODUCT($D$4:$D$16,$K$4:$K$16)</f>
        <v>17250.572633321666</v>
      </c>
      <c r="F21" s="3">
        <f>D4*G4</f>
        <v>0</v>
      </c>
    </row>
    <row r="22" spans="2:7" x14ac:dyDescent="0.25">
      <c r="F22" s="3">
        <f t="shared" ref="F22:F32" si="0">D5*G5</f>
        <v>0</v>
      </c>
    </row>
    <row r="23" spans="2:7" x14ac:dyDescent="0.25">
      <c r="F23" s="3">
        <f t="shared" si="0"/>
        <v>0</v>
      </c>
    </row>
    <row r="24" spans="2:7" x14ac:dyDescent="0.25">
      <c r="F24" s="3">
        <f t="shared" si="0"/>
        <v>8650.7527144479191</v>
      </c>
    </row>
    <row r="25" spans="2:7" x14ac:dyDescent="0.25">
      <c r="F25" s="3">
        <f t="shared" si="0"/>
        <v>5904.6152905913405</v>
      </c>
    </row>
    <row r="26" spans="2:7" x14ac:dyDescent="0.25">
      <c r="F26" s="3">
        <f t="shared" si="0"/>
        <v>8833.834871319601</v>
      </c>
    </row>
    <row r="27" spans="2:7" x14ac:dyDescent="0.25">
      <c r="F27" s="3">
        <f t="shared" si="0"/>
        <v>5889.2232475683595</v>
      </c>
    </row>
    <row r="28" spans="2:7" x14ac:dyDescent="0.25">
      <c r="F28" s="3">
        <f t="shared" si="0"/>
        <v>0</v>
      </c>
    </row>
    <row r="29" spans="2:7" x14ac:dyDescent="0.25">
      <c r="F29" s="3">
        <f>D12*G12</f>
        <v>-12027.853490595</v>
      </c>
    </row>
    <row r="30" spans="2:7" x14ac:dyDescent="0.25">
      <c r="F30" s="3">
        <f t="shared" si="0"/>
        <v>0</v>
      </c>
    </row>
    <row r="31" spans="2:7" x14ac:dyDescent="0.25">
      <c r="F31" s="3">
        <f t="shared" si="0"/>
        <v>0</v>
      </c>
    </row>
    <row r="32" spans="2:7" x14ac:dyDescent="0.25">
      <c r="F32" s="3">
        <f t="shared" si="0"/>
        <v>0</v>
      </c>
    </row>
    <row r="33" spans="6:6" x14ac:dyDescent="0.25">
      <c r="F33" s="3">
        <f>D16*G16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final_energy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Jones</dc:creator>
  <cp:lastModifiedBy>Ryan Jones</cp:lastModifiedBy>
  <dcterms:created xsi:type="dcterms:W3CDTF">2015-11-21T00:18:43Z</dcterms:created>
  <dcterms:modified xsi:type="dcterms:W3CDTF">2015-11-22T06:07:32Z</dcterms:modified>
</cp:coreProperties>
</file>