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hail\Dropbox (Personal)\Academic\Fall 2015\15649C\Final Results\"/>
    </mc:Choice>
  </mc:AlternateContent>
  <bookViews>
    <workbookView xWindow="0" yWindow="0" windowWidth="28800" windowHeight="12435" activeTab="4"/>
  </bookViews>
  <sheets>
    <sheet name="Sheet1" sheetId="1" r:id="rId1"/>
    <sheet name="2Nodes" sheetId="2" r:id="rId2"/>
    <sheet name="8_Nodes (2)" sheetId="5" r:id="rId3"/>
    <sheet name="16_Nodes" sheetId="3" r:id="rId4"/>
    <sheet name="Sheet2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5" l="1"/>
  <c r="F43" i="5"/>
  <c r="F42" i="5"/>
  <c r="F41" i="5"/>
  <c r="J40" i="5"/>
  <c r="F40" i="5"/>
  <c r="F33" i="5"/>
  <c r="F32" i="5"/>
  <c r="J31" i="5"/>
  <c r="F31" i="5"/>
  <c r="O30" i="5"/>
  <c r="J30" i="5"/>
  <c r="F30" i="5"/>
  <c r="O29" i="5"/>
  <c r="J29" i="5"/>
  <c r="F29" i="5"/>
  <c r="F21" i="5"/>
  <c r="F20" i="5"/>
  <c r="F19" i="5"/>
  <c r="K18" i="5"/>
  <c r="F18" i="5"/>
  <c r="K17" i="5"/>
  <c r="F17" i="5"/>
  <c r="K16" i="5"/>
  <c r="F16" i="5"/>
  <c r="F9" i="5"/>
  <c r="F8" i="5"/>
  <c r="K7" i="5"/>
  <c r="F7" i="5"/>
  <c r="K6" i="5"/>
  <c r="F6" i="5"/>
  <c r="K5" i="5"/>
  <c r="F5" i="5"/>
  <c r="J41" i="4" l="1"/>
  <c r="V48" i="4" s="1"/>
  <c r="J42" i="4"/>
  <c r="V49" i="4" s="1"/>
  <c r="U23" i="4"/>
  <c r="V6" i="4"/>
  <c r="F44" i="4"/>
  <c r="F43" i="4"/>
  <c r="F42" i="4"/>
  <c r="U49" i="4" s="1"/>
  <c r="F41" i="4"/>
  <c r="U48" i="4" s="1"/>
  <c r="J40" i="4"/>
  <c r="V47" i="4" s="1"/>
  <c r="F40" i="4"/>
  <c r="U47" i="4" s="1"/>
  <c r="F33" i="4"/>
  <c r="F32" i="4"/>
  <c r="J31" i="4"/>
  <c r="V25" i="4" s="1"/>
  <c r="F31" i="4"/>
  <c r="U25" i="4" s="1"/>
  <c r="O30" i="4"/>
  <c r="J30" i="4"/>
  <c r="V24" i="4" s="1"/>
  <c r="F30" i="4"/>
  <c r="U24" i="4" s="1"/>
  <c r="O29" i="4"/>
  <c r="S31" i="4" s="1"/>
  <c r="J29" i="4"/>
  <c r="F29" i="4"/>
  <c r="F21" i="4"/>
  <c r="S70" i="4" s="1"/>
  <c r="F20" i="4"/>
  <c r="S69" i="4" s="1"/>
  <c r="F19" i="4"/>
  <c r="S68" i="4" s="1"/>
  <c r="K18" i="4"/>
  <c r="T68" i="4" s="1"/>
  <c r="F18" i="4"/>
  <c r="S67" i="4" s="1"/>
  <c r="K17" i="4"/>
  <c r="T66" i="4" s="1"/>
  <c r="F17" i="4"/>
  <c r="S66" i="4" s="1"/>
  <c r="K16" i="4"/>
  <c r="T65" i="4" s="1"/>
  <c r="F16" i="4"/>
  <c r="S65" i="4" s="1"/>
  <c r="F9" i="4"/>
  <c r="F8" i="4"/>
  <c r="K7" i="4"/>
  <c r="F7" i="4"/>
  <c r="U6" i="4" s="1"/>
  <c r="K6" i="4"/>
  <c r="V5" i="4" s="1"/>
  <c r="F6" i="4"/>
  <c r="U5" i="4" s="1"/>
  <c r="K5" i="4"/>
  <c r="V4" i="4" s="1"/>
  <c r="F5" i="4"/>
  <c r="U4" i="4" s="1"/>
  <c r="J30" i="3"/>
  <c r="J31" i="3"/>
  <c r="K18" i="3"/>
  <c r="K6" i="3"/>
  <c r="K7" i="3"/>
  <c r="V23" i="4" l="1"/>
  <c r="S32" i="4"/>
  <c r="O30" i="3"/>
  <c r="F44" i="3" l="1"/>
  <c r="F43" i="3"/>
  <c r="F42" i="3"/>
  <c r="F41" i="3"/>
  <c r="J40" i="3"/>
  <c r="F40" i="3"/>
  <c r="F6" i="3"/>
  <c r="F7" i="3"/>
  <c r="F8" i="3"/>
  <c r="F9" i="3"/>
  <c r="F30" i="3"/>
  <c r="F31" i="3"/>
  <c r="F32" i="3"/>
  <c r="F33" i="3"/>
  <c r="O29" i="3"/>
  <c r="J29" i="3"/>
  <c r="F29" i="3"/>
  <c r="K17" i="3"/>
  <c r="F19" i="3"/>
  <c r="F16" i="3"/>
  <c r="F18" i="3"/>
  <c r="F20" i="3"/>
  <c r="F21" i="3"/>
  <c r="F17" i="3"/>
  <c r="K16" i="3"/>
  <c r="F5" i="3"/>
  <c r="K5" i="3"/>
  <c r="F10" i="2" l="1"/>
  <c r="F9" i="2"/>
  <c r="F8" i="2"/>
  <c r="D9" i="1" s="1"/>
  <c r="F5" i="2"/>
  <c r="D8" i="1" s="1"/>
</calcChain>
</file>

<file path=xl/sharedStrings.xml><?xml version="1.0" encoding="utf-8"?>
<sst xmlns="http://schemas.openxmlformats.org/spreadsheetml/2006/main" count="304" uniqueCount="47">
  <si>
    <t>1080p</t>
  </si>
  <si>
    <t>4K</t>
  </si>
  <si>
    <t>Total</t>
  </si>
  <si>
    <t>MPI</t>
  </si>
  <si>
    <t>2 Threads</t>
  </si>
  <si>
    <t>SciDB</t>
  </si>
  <si>
    <t>1080p_100</t>
  </si>
  <si>
    <t>Cross_Join</t>
  </si>
  <si>
    <t>Aggregation</t>
  </si>
  <si>
    <t>1080p_10</t>
  </si>
  <si>
    <t>Image Load</t>
  </si>
  <si>
    <t>1080p_full</t>
  </si>
  <si>
    <t>Mapping</t>
  </si>
  <si>
    <t>Scatter</t>
  </si>
  <si>
    <t>Reduce</t>
  </si>
  <si>
    <t>Setup</t>
  </si>
  <si>
    <t>Weighted Image_Average</t>
  </si>
  <si>
    <t>APNN</t>
  </si>
  <si>
    <t>64x64_10</t>
  </si>
  <si>
    <t>64x64_100</t>
  </si>
  <si>
    <t>64x64_1000</t>
  </si>
  <si>
    <t>1080p_1000</t>
  </si>
  <si>
    <t>Old Loading</t>
  </si>
  <si>
    <t>Parallel Loading</t>
  </si>
  <si>
    <t>Patch Image_Average</t>
  </si>
  <si>
    <t>Patch Query</t>
  </si>
  <si>
    <t>Variable</t>
  </si>
  <si>
    <t>Patch Construct</t>
  </si>
  <si>
    <t>Flatten</t>
  </si>
  <si>
    <t>Convolution</t>
  </si>
  <si>
    <t>Window</t>
  </si>
  <si>
    <t>2.831s</t>
  </si>
  <si>
    <t>--</t>
  </si>
  <si>
    <t>10 Images</t>
  </si>
  <si>
    <t>100 Images</t>
  </si>
  <si>
    <t>1000 Images</t>
  </si>
  <si>
    <t>DNF</t>
  </si>
  <si>
    <t>64x64 Images</t>
  </si>
  <si>
    <t>1920x1080 Images</t>
  </si>
  <si>
    <t>Size</t>
  </si>
  <si>
    <t>Time</t>
  </si>
  <si>
    <t>Cross Join</t>
  </si>
  <si>
    <t>64x64 10</t>
  </si>
  <si>
    <t>64x64 100</t>
  </si>
  <si>
    <t>1920x1080 10</t>
  </si>
  <si>
    <t>Fixed Patch</t>
  </si>
  <si>
    <t>Variable 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</si>
</sst>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Perform Weighted</a:t>
            </a:r>
            <a:r>
              <a:rPr lang="en-US" baseline="0"/>
              <a:t> Average of Images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Sheet2!$U$3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Sheet2!$T$4:$T$6</c:f>
              <c:strCache>
                <c:ptCount val="3"/>
                <c:pt idx="0">
                  <c:v>10 Images</c:v>
                </c:pt>
                <c:pt idx="1">
                  <c:v>100 Images</c:v>
                </c:pt>
                <c:pt idx="2">
                  <c:v>1000 Images</c:v>
                </c:pt>
              </c:strCache>
            </c:strRef>
          </c:cat>
          <c:val>
            <c:numRef>
              <c:f>Sheet2!$U$4:$U$6</c:f>
              <c:numCache>
                <c:formatCode>0</c:formatCode>
                <c:ptCount val="3"/>
                <c:pt idx="0">
                  <c:v>2.89</c:v>
                </c:pt>
                <c:pt idx="1">
                  <c:v>10.5</c:v>
                </c:pt>
                <c:pt idx="2">
                  <c:v>20.12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4-4CFD-A1E1-7FDDA736AC59}"/>
            </c:ext>
          </c:extLst>
        </c:ser>
        <c:ser>
          <c:idx val="1"/>
          <c:order val="1"/>
          <c:tx>
            <c:strRef>
              <c:f>Sheet2!$V$3</c:f>
              <c:strCache>
                <c:ptCount val="1"/>
                <c:pt idx="0">
                  <c:v>SciDB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Sheet2!$T$4:$T$6</c:f>
              <c:strCache>
                <c:ptCount val="3"/>
                <c:pt idx="0">
                  <c:v>10 Images</c:v>
                </c:pt>
                <c:pt idx="1">
                  <c:v>100 Images</c:v>
                </c:pt>
                <c:pt idx="2">
                  <c:v>1000 Images</c:v>
                </c:pt>
              </c:strCache>
            </c:strRef>
          </c:cat>
          <c:val>
            <c:numRef>
              <c:f>Sheet2!$V$4:$V$6</c:f>
              <c:numCache>
                <c:formatCode>0</c:formatCode>
                <c:ptCount val="3"/>
                <c:pt idx="0">
                  <c:v>74.762</c:v>
                </c:pt>
                <c:pt idx="1">
                  <c:v>232.947</c:v>
                </c:pt>
                <c:pt idx="2">
                  <c:v>1824.4359999999999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4-4CFD-A1E1-7FDDA736A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6913104"/>
        <c:axId val="-1936923440"/>
      </c:lineChart>
      <c:catAx>
        <c:axId val="-193691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1920x1080 Images </a:t>
                </a:r>
              </a:p>
            </c:rich>
          </c:tx>
          <c:layout>
            <c:manualLayout>
              <c:xMode val="edge"/>
              <c:yMode val="edge"/>
              <c:x val="0.44554222617025002"/>
              <c:y val="0.69345601254932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923440"/>
        <c:crosses val="autoZero"/>
        <c:auto val="1"/>
        <c:lblAlgn val="ctr"/>
        <c:lblOffset val="100"/>
        <c:noMultiLvlLbl val="0"/>
      </c:catAx>
      <c:valAx>
        <c:axId val="-1936923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</a:t>
                </a:r>
                <a:r>
                  <a:rPr lang="en-US" b="1" baseline="0"/>
                  <a:t> (Seconds)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913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Perform 100x100 Patch Extraction and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0123625851116"/>
          <c:y val="0.14987964621456665"/>
          <c:w val="0.87171373958689946"/>
          <c:h val="0.53456132343660734"/>
        </c:manualLayout>
      </c:layout>
      <c:lineChart>
        <c:grouping val="standard"/>
        <c:varyColors val="0"/>
        <c:ser>
          <c:idx val="0"/>
          <c:order val="0"/>
          <c:tx>
            <c:strRef>
              <c:f>Sheet2!$U$22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Sheet2!$T$23:$T$25</c:f>
              <c:strCache>
                <c:ptCount val="3"/>
                <c:pt idx="0">
                  <c:v>10 Images</c:v>
                </c:pt>
                <c:pt idx="1">
                  <c:v>100 Images</c:v>
                </c:pt>
                <c:pt idx="2">
                  <c:v>1000 Images</c:v>
                </c:pt>
              </c:strCache>
            </c:strRef>
          </c:cat>
          <c:val>
            <c:numRef>
              <c:f>Sheet2!$U$23:$U$25</c:f>
              <c:numCache>
                <c:formatCode>0.00</c:formatCode>
                <c:ptCount val="3"/>
                <c:pt idx="0">
                  <c:v>0.15000000000000002</c:v>
                </c:pt>
                <c:pt idx="1">
                  <c:v>0.45</c:v>
                </c:pt>
                <c:pt idx="2">
                  <c:v>3.6099999999999994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1-4A2F-8B2A-E2F7D5FA318F}"/>
            </c:ext>
          </c:extLst>
        </c:ser>
        <c:ser>
          <c:idx val="1"/>
          <c:order val="1"/>
          <c:tx>
            <c:strRef>
              <c:f>Sheet2!$V$22</c:f>
              <c:strCache>
                <c:ptCount val="1"/>
                <c:pt idx="0">
                  <c:v>SciDB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Sheet2!$T$23:$T$25</c:f>
              <c:strCache>
                <c:ptCount val="3"/>
                <c:pt idx="0">
                  <c:v>10 Images</c:v>
                </c:pt>
                <c:pt idx="1">
                  <c:v>100 Images</c:v>
                </c:pt>
                <c:pt idx="2">
                  <c:v>1000 Images</c:v>
                </c:pt>
              </c:strCache>
            </c:strRef>
          </c:cat>
          <c:val>
            <c:numRef>
              <c:f>Sheet2!$V$23:$V$25</c:f>
              <c:numCache>
                <c:formatCode>0.00</c:formatCode>
                <c:ptCount val="3"/>
                <c:pt idx="0">
                  <c:v>6.47</c:v>
                </c:pt>
                <c:pt idx="1">
                  <c:v>6.6269999999999998</c:v>
                </c:pt>
                <c:pt idx="2">
                  <c:v>7.7510000000000003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1-4A2F-8B2A-E2F7D5FA3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0585728"/>
        <c:axId val="-1610592800"/>
      </c:lineChart>
      <c:catAx>
        <c:axId val="-16105857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dirty="0"/>
                  <a:t>Number of 1920x1080 Images </a:t>
                </a:r>
              </a:p>
            </c:rich>
          </c:tx>
          <c:layout>
            <c:manualLayout>
              <c:xMode val="edge"/>
              <c:yMode val="edge"/>
              <c:x val="0.38639250256761382"/>
              <c:y val="0.91213553164566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592800"/>
        <c:crosses val="autoZero"/>
        <c:auto val="1"/>
        <c:lblAlgn val="ctr"/>
        <c:lblOffset val="100"/>
        <c:noMultiLvlLbl val="0"/>
      </c:catAx>
      <c:valAx>
        <c:axId val="-16105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585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577285176309486"/>
          <c:y val="0.16014545411089648"/>
          <c:w val="0.17218035647081761"/>
          <c:h val="8.1007497004369697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Perform Convolution</a:t>
            </a:r>
            <a:r>
              <a:rPr lang="en-US" baseline="0"/>
              <a:t> on Images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0123625851116"/>
          <c:y val="0.14987964621456665"/>
          <c:w val="0.87171373958689946"/>
          <c:h val="0.53456132343660734"/>
        </c:manualLayout>
      </c:layout>
      <c:lineChart>
        <c:grouping val="stacked"/>
        <c:varyColors val="0"/>
        <c:ser>
          <c:idx val="0"/>
          <c:order val="0"/>
          <c:tx>
            <c:strRef>
              <c:f>Sheet2!$U$46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Sheet2!$T$47:$T$49</c:f>
              <c:strCache>
                <c:ptCount val="3"/>
                <c:pt idx="0">
                  <c:v>10 Images</c:v>
                </c:pt>
                <c:pt idx="1">
                  <c:v>100 Images</c:v>
                </c:pt>
                <c:pt idx="2">
                  <c:v>1000 Images</c:v>
                </c:pt>
              </c:strCache>
            </c:strRef>
          </c:cat>
          <c:val>
            <c:numRef>
              <c:f>Sheet2!$U$47:$U$49</c:f>
              <c:numCache>
                <c:formatCode>0.00</c:formatCode>
                <c:ptCount val="3"/>
                <c:pt idx="0">
                  <c:v>0.28000000000000003</c:v>
                </c:pt>
                <c:pt idx="1">
                  <c:v>2.11</c:v>
                </c:pt>
                <c:pt idx="2">
                  <c:v>40.369999999999997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9-4B98-98FB-5BBE5086A2EE}"/>
            </c:ext>
          </c:extLst>
        </c:ser>
        <c:ser>
          <c:idx val="1"/>
          <c:order val="1"/>
          <c:tx>
            <c:strRef>
              <c:f>Sheet2!$V$46</c:f>
              <c:strCache>
                <c:ptCount val="1"/>
                <c:pt idx="0">
                  <c:v>SciDB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Sheet2!$T$47:$T$49</c:f>
              <c:strCache>
                <c:ptCount val="3"/>
                <c:pt idx="0">
                  <c:v>10 Images</c:v>
                </c:pt>
                <c:pt idx="1">
                  <c:v>100 Images</c:v>
                </c:pt>
                <c:pt idx="2">
                  <c:v>1000 Images</c:v>
                </c:pt>
              </c:strCache>
            </c:strRef>
          </c:cat>
          <c:val>
            <c:numRef>
              <c:f>Sheet2!$V$47:$V$49</c:f>
              <c:numCache>
                <c:formatCode>0.00</c:formatCode>
                <c:ptCount val="3"/>
                <c:pt idx="0">
                  <c:v>19.404</c:v>
                </c:pt>
                <c:pt idx="1">
                  <c:v>159.56</c:v>
                </c:pt>
                <c:pt idx="2">
                  <c:v>2227.4270000000001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9-4B98-98FB-5BBE5086A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459904"/>
        <c:axId val="-1932459360"/>
      </c:lineChart>
      <c:catAx>
        <c:axId val="-19324599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dirty="0"/>
                  <a:t>Number of 1920x1080 Images </a:t>
                </a:r>
              </a:p>
            </c:rich>
          </c:tx>
          <c:layout>
            <c:manualLayout>
              <c:xMode val="edge"/>
              <c:yMode val="edge"/>
              <c:x val="0.38639250256761382"/>
              <c:y val="0.91213553164566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459360"/>
        <c:crosses val="autoZero"/>
        <c:auto val="1"/>
        <c:lblAlgn val="ctr"/>
        <c:lblOffset val="100"/>
        <c:noMultiLvlLbl val="0"/>
      </c:catAx>
      <c:valAx>
        <c:axId val="-1932459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459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577285176309486"/>
          <c:y val="0.16014545411089648"/>
          <c:w val="0.17115951538666363"/>
          <c:h val="8.1007497004369697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Perform Convolution</a:t>
            </a:r>
            <a:r>
              <a:rPr lang="en-US" baseline="0"/>
              <a:t> on Images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0123625851116"/>
          <c:y val="0.14987964621456665"/>
          <c:w val="0.87171373958689946"/>
          <c:h val="0.53456132343660734"/>
        </c:manualLayout>
      </c:layout>
      <c:lineChart>
        <c:grouping val="stacked"/>
        <c:varyColors val="0"/>
        <c:ser>
          <c:idx val="0"/>
          <c:order val="0"/>
          <c:tx>
            <c:strRef>
              <c:f>Sheet2!$S$64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square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B15-4CAB-B9E3-F3ED4471F8E2}"/>
              </c:ext>
            </c:extLst>
          </c:dPt>
          <c:cat>
            <c:multiLvlStrRef>
              <c:f>Sheet2!$Q$65:$R$70</c:f>
              <c:multiLvlStrCache>
                <c:ptCount val="6"/>
                <c:lvl>
                  <c:pt idx="0">
                    <c:v>10 Images</c:v>
                  </c:pt>
                  <c:pt idx="1">
                    <c:v>100 Images</c:v>
                  </c:pt>
                  <c:pt idx="2">
                    <c:v>1000 Images</c:v>
                  </c:pt>
                  <c:pt idx="3">
                    <c:v>10 Images</c:v>
                  </c:pt>
                  <c:pt idx="4">
                    <c:v>100 Images</c:v>
                  </c:pt>
                  <c:pt idx="5">
                    <c:v>1000 Images</c:v>
                  </c:pt>
                </c:lvl>
                <c:lvl>
                  <c:pt idx="0">
                    <c:v>64x64 Images</c:v>
                  </c:pt>
                  <c:pt idx="3">
                    <c:v>1920x1080 Images</c:v>
                  </c:pt>
                </c:lvl>
              </c:multiLvlStrCache>
            </c:multiLvlStrRef>
          </c:cat>
          <c:val>
            <c:numRef>
              <c:f>Sheet2!$S$65:$S$70</c:f>
              <c:numCache>
                <c:formatCode>General</c:formatCode>
                <c:ptCount val="6"/>
                <c:pt idx="0">
                  <c:v>0.18000000000000002</c:v>
                </c:pt>
                <c:pt idx="1">
                  <c:v>5.34</c:v>
                </c:pt>
                <c:pt idx="2">
                  <c:v>519.55999999999995</c:v>
                </c:pt>
                <c:pt idx="3">
                  <c:v>2.17</c:v>
                </c:pt>
                <c:pt idx="4">
                  <c:v>77.84</c:v>
                </c:pt>
                <c:pt idx="5">
                  <c:v>7726.7500000000009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7-4CE6-A978-2C5F50B34675}"/>
            </c:ext>
          </c:extLst>
        </c:ser>
        <c:ser>
          <c:idx val="1"/>
          <c:order val="1"/>
          <c:tx>
            <c:strRef>
              <c:f>Sheet2!$T$64</c:f>
              <c:strCache>
                <c:ptCount val="1"/>
                <c:pt idx="0">
                  <c:v>SciDB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15-4CAB-B9E3-F3ED4471F8E2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15-4CAB-B9E3-F3ED4471F8E2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8B15-4CAB-B9E3-F3ED4471F8E2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15-4CAB-B9E3-F3ED4471F8E2}"/>
              </c:ext>
            </c:extLst>
          </c:dPt>
          <c:cat>
            <c:multiLvlStrRef>
              <c:f>Sheet2!$Q$65:$R$70</c:f>
              <c:multiLvlStrCache>
                <c:ptCount val="6"/>
                <c:lvl>
                  <c:pt idx="0">
                    <c:v>10 Images</c:v>
                  </c:pt>
                  <c:pt idx="1">
                    <c:v>100 Images</c:v>
                  </c:pt>
                  <c:pt idx="2">
                    <c:v>1000 Images</c:v>
                  </c:pt>
                  <c:pt idx="3">
                    <c:v>10 Images</c:v>
                  </c:pt>
                  <c:pt idx="4">
                    <c:v>100 Images</c:v>
                  </c:pt>
                  <c:pt idx="5">
                    <c:v>1000 Images</c:v>
                  </c:pt>
                </c:lvl>
                <c:lvl>
                  <c:pt idx="0">
                    <c:v>64x64 Images</c:v>
                  </c:pt>
                  <c:pt idx="3">
                    <c:v>1920x1080 Images</c:v>
                  </c:pt>
                </c:lvl>
              </c:multiLvlStrCache>
            </c:multiLvlStrRef>
          </c:cat>
          <c:val>
            <c:numRef>
              <c:f>Sheet2!$T$65:$T$70</c:f>
              <c:numCache>
                <c:formatCode>General</c:formatCode>
                <c:ptCount val="6"/>
                <c:pt idx="0">
                  <c:v>1.5899999999999999</c:v>
                </c:pt>
                <c:pt idx="1">
                  <c:v>1042.1799999999998</c:v>
                </c:pt>
                <c:pt idx="2">
                  <c:v>0</c:v>
                </c:pt>
                <c:pt idx="3">
                  <c:v>1209.6500000000001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7-4CE6-A978-2C5F50B3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0588992"/>
        <c:axId val="-1610587904"/>
      </c:lineChart>
      <c:catAx>
        <c:axId val="-16105889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dirty="0"/>
                  <a:t>Number of 1920x1080 Images </a:t>
                </a:r>
              </a:p>
            </c:rich>
          </c:tx>
          <c:layout>
            <c:manualLayout>
              <c:xMode val="edge"/>
              <c:yMode val="edge"/>
              <c:x val="0.38639250256761382"/>
              <c:y val="0.91213553164566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587904"/>
        <c:crosses val="autoZero"/>
        <c:auto val="1"/>
        <c:lblAlgn val="ctr"/>
        <c:lblOffset val="100"/>
        <c:noMultiLvlLbl val="0"/>
      </c:catAx>
      <c:valAx>
        <c:axId val="-1610587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588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577285176309486"/>
          <c:y val="0.16014545411089648"/>
          <c:w val="0.17115951538666363"/>
          <c:h val="8.1007497004369697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Sheet2!$E$56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Sheet2!$D$57:$D$59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Sheet2!$E$57:$E$59</c:f>
              <c:numCache>
                <c:formatCode>0</c:formatCode>
                <c:ptCount val="3"/>
                <c:pt idx="0">
                  <c:v>73.784999999999997</c:v>
                </c:pt>
                <c:pt idx="1">
                  <c:v>701.36300000000006</c:v>
                </c:pt>
                <c:pt idx="2">
                  <c:v>7623.1450000000004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9-485E-B438-6DF63E38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17081776"/>
        <c:axId val="-1617082320"/>
      </c:barChart>
      <c:catAx>
        <c:axId val="-16170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082320"/>
        <c:crosses val="autoZero"/>
        <c:auto val="1"/>
        <c:lblAlgn val="ctr"/>
        <c:lblOffset val="100"/>
        <c:noMultiLvlLbl val="0"/>
      </c:catAx>
      <c:valAx>
        <c:axId val="-16170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08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04714968183"/>
          <c:y val="5.5555555555555552E-2"/>
          <c:w val="0.81862729658792655"/>
          <c:h val="0.813525809273840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Sheet2!$I$4</c:f>
              <c:strCache>
                <c:ptCount val="1"/>
                <c:pt idx="0">
                  <c:v>Cross Join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Sheet2!$H$5:$H$7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Sheet2!$I$5:$I$7</c:f>
              <c:numCache>
                <c:formatCode>General</c:formatCode>
                <c:ptCount val="3"/>
                <c:pt idx="0">
                  <c:v>14.247</c:v>
                </c:pt>
                <c:pt idx="1">
                  <c:v>93.290999999999997</c:v>
                </c:pt>
                <c:pt idx="2">
                  <c:v>1175.4449999999999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F-4BE7-8820-AFCC721D50FB}"/>
            </c:ext>
          </c:extLst>
        </c:ser>
        <c:ser>
          <c:idx val="1"/>
          <c:order val="1"/>
          <c:tx>
            <c:strRef>
              <c:f>Sheet2!$J$4</c:f>
              <c:strCache>
                <c:ptCount val="1"/>
                <c:pt idx="0">
                  <c:v>Aggregation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Sheet2!$H$5:$H$7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Sheet2!$J$5:$J$7</c:f>
              <c:numCache>
                <c:formatCode>General</c:formatCode>
                <c:ptCount val="3"/>
                <c:pt idx="0">
                  <c:v>60.515000000000001</c:v>
                </c:pt>
                <c:pt idx="1">
                  <c:v>139.65600000000001</c:v>
                </c:pt>
                <c:pt idx="2">
                  <c:v>648.99099999999999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F-4BE7-8820-AFCC721D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5950880"/>
        <c:axId val="245936320"/>
      </c:barChart>
      <c:catAx>
        <c:axId val="24595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1920x1080 Images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36320"/>
        <c:crosses val="autoZero"/>
        <c:auto val="1"/>
        <c:lblAlgn val="ctr"/>
        <c:lblOffset val="100"/>
        <c:noMultiLvlLbl val="0"/>
      </c:catAx>
      <c:valAx>
        <c:axId val="2459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508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313035870516186"/>
          <c:y val="7.4652230971128622E-2"/>
          <c:w val="0.38501079451399511"/>
          <c:h val="7.8125546806649182E-2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04714968183"/>
          <c:y val="5.5555555555555552E-2"/>
          <c:w val="0.81862729658792655"/>
          <c:h val="0.813525809273840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Sheet2!$I$15</c:f>
              <c:strCache>
                <c:ptCount val="1"/>
                <c:pt idx="0">
                  <c:v>Cross Join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Sheet2!$H$16:$H$18</c:f>
              <c:strCache>
                <c:ptCount val="3"/>
                <c:pt idx="0">
                  <c:v>64x64 10</c:v>
                </c:pt>
                <c:pt idx="1">
                  <c:v>64x64 100</c:v>
                </c:pt>
                <c:pt idx="2">
                  <c:v>1920x1080 10</c:v>
                </c:pt>
              </c:strCache>
            </c:strRef>
          </c:cat>
          <c:val>
            <c:numRef>
              <c:f>Sheet2!$I$16:$I$18</c:f>
              <c:numCache>
                <c:formatCode>General</c:formatCode>
                <c:ptCount val="3"/>
                <c:pt idx="0">
                  <c:v>1.39</c:v>
                </c:pt>
                <c:pt idx="1">
                  <c:v>1039.83</c:v>
                </c:pt>
                <c:pt idx="2">
                  <c:v>1194.77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3-4D6A-86F7-6B0AC83DA961}"/>
            </c:ext>
          </c:extLst>
        </c:ser>
        <c:ser>
          <c:idx val="1"/>
          <c:order val="1"/>
          <c:tx>
            <c:strRef>
              <c:f>Sheet2!$J$15</c:f>
              <c:strCache>
                <c:ptCount val="1"/>
                <c:pt idx="0">
                  <c:v>Aggregation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Sheet2!$H$16:$H$18</c:f>
              <c:strCache>
                <c:ptCount val="3"/>
                <c:pt idx="0">
                  <c:v>64x64 10</c:v>
                </c:pt>
                <c:pt idx="1">
                  <c:v>64x64 100</c:v>
                </c:pt>
                <c:pt idx="2">
                  <c:v>1920x1080 10</c:v>
                </c:pt>
              </c:strCache>
            </c:strRef>
          </c:cat>
          <c:val>
            <c:numRef>
              <c:f>Sheet2!$J$16:$J$18</c:f>
              <c:numCache>
                <c:formatCode>General</c:formatCode>
                <c:ptCount val="3"/>
                <c:pt idx="0">
                  <c:v>0.2</c:v>
                </c:pt>
                <c:pt idx="1">
                  <c:v>2.35</c:v>
                </c:pt>
                <c:pt idx="2">
                  <c:v>14.88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3-4D6A-86F7-6B0AC83D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5950880"/>
        <c:axId val="245936320"/>
      </c:barChart>
      <c:catAx>
        <c:axId val="24595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WidthxHeight Number of Images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36320"/>
        <c:crosses val="autoZero"/>
        <c:auto val="1"/>
        <c:lblAlgn val="ctr"/>
        <c:lblOffset val="100"/>
        <c:noMultiLvlLbl val="0"/>
      </c:catAx>
      <c:valAx>
        <c:axId val="2459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508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313035870516186"/>
          <c:y val="7.4652230971128622E-2"/>
          <c:w val="0.38501079451399511"/>
          <c:h val="7.8125546806649182E-2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Sheet2!$S$30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Sheet2!$R$31:$R$32</c:f>
              <c:strCache>
                <c:ptCount val="2"/>
                <c:pt idx="0">
                  <c:v>Variable Patch</c:v>
                </c:pt>
                <c:pt idx="1">
                  <c:v>Fixed Patch</c:v>
                </c:pt>
              </c:strCache>
            </c:strRef>
          </c:cat>
          <c:val>
            <c:numRef>
              <c:f>Sheet2!$S$31:$S$32</c:f>
              <c:numCache>
                <c:formatCode>General</c:formatCode>
                <c:ptCount val="2"/>
                <c:pt idx="0">
                  <c:v>119.87899999999999</c:v>
                </c:pt>
                <c:pt idx="1">
                  <c:v>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1-4BFE-8A1B-473E305A6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7541104"/>
        <c:axId val="237551088"/>
      </c:barChart>
      <c:catAx>
        <c:axId val="23754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51088"/>
        <c:crosses val="autoZero"/>
        <c:auto val="1"/>
        <c:lblAlgn val="ctr"/>
        <c:lblOffset val="100"/>
        <c:noMultiLvlLbl val="0"/>
      </c:catAx>
      <c:valAx>
        <c:axId val="2375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4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428625</xdr:colOff>
      <xdr:row>0</xdr:row>
      <xdr:rowOff>128587</xdr:rowOff>
    </xdr:from>
    <xdr:to>
      <xdr:col>32</xdr:col>
      <xdr:colOff>95249</xdr:colOff>
      <xdr:row>15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581025</xdr:colOff>
      <xdr:row>17</xdr:row>
      <xdr:rowOff>180975</xdr:rowOff>
    </xdr:from>
    <xdr:to>
      <xdr:col>41</xdr:col>
      <xdr:colOff>123825</xdr:colOff>
      <xdr:row>40</xdr:row>
      <xdr:rowOff>150813</xdr:rowOff>
    </xdr:to>
    <xdr:graphicFrame macro="">
      <xdr:nvGraphicFramePr>
        <xdr:cNvPr id="6" name="Content Placeholder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44</xdr:row>
      <xdr:rowOff>0</xdr:rowOff>
    </xdr:from>
    <xdr:to>
      <xdr:col>41</xdr:col>
      <xdr:colOff>152400</xdr:colOff>
      <xdr:row>66</xdr:row>
      <xdr:rowOff>160338</xdr:rowOff>
    </xdr:to>
    <xdr:graphicFrame macro="">
      <xdr:nvGraphicFramePr>
        <xdr:cNvPr id="7" name="Content Placeholder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72</xdr:row>
      <xdr:rowOff>0</xdr:rowOff>
    </xdr:from>
    <xdr:to>
      <xdr:col>41</xdr:col>
      <xdr:colOff>152400</xdr:colOff>
      <xdr:row>94</xdr:row>
      <xdr:rowOff>160338</xdr:rowOff>
    </xdr:to>
    <xdr:graphicFrame macro="">
      <xdr:nvGraphicFramePr>
        <xdr:cNvPr id="8" name="Content Placeholder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421822</xdr:colOff>
      <xdr:row>45</xdr:row>
      <xdr:rowOff>186414</xdr:rowOff>
    </xdr:from>
    <xdr:to>
      <xdr:col>14</xdr:col>
      <xdr:colOff>598714</xdr:colOff>
      <xdr:row>70</xdr:row>
      <xdr:rowOff>163283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73</xdr:row>
      <xdr:rowOff>161925</xdr:rowOff>
    </xdr:from>
    <xdr:to>
      <xdr:col>6</xdr:col>
      <xdr:colOff>333375</xdr:colOff>
      <xdr:row>88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</xdr:colOff>
      <xdr:row>73</xdr:row>
      <xdr:rowOff>180975</xdr:rowOff>
    </xdr:from>
    <xdr:to>
      <xdr:col>13</xdr:col>
      <xdr:colOff>333375</xdr:colOff>
      <xdr:row>88</xdr:row>
      <xdr:rowOff>66675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80962</xdr:colOff>
      <xdr:row>33</xdr:row>
      <xdr:rowOff>0</xdr:rowOff>
    </xdr:from>
    <xdr:to>
      <xdr:col>18</xdr:col>
      <xdr:colOff>157162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10"/>
  <sheetViews>
    <sheetView workbookViewId="0">
      <selection activeCell="C16" sqref="C16"/>
    </sheetView>
  </sheetViews>
  <sheetFormatPr defaultRowHeight="15" x14ac:dyDescent="0.25"/>
  <cols>
    <col min="3" max="3" width="14" customWidth="1"/>
  </cols>
  <sheetData>
    <row r="7" spans="2:7" x14ac:dyDescent="0.25">
      <c r="C7">
        <v>1</v>
      </c>
      <c r="D7">
        <v>2</v>
      </c>
      <c r="E7">
        <v>4</v>
      </c>
      <c r="F7">
        <v>8</v>
      </c>
      <c r="G7">
        <v>16</v>
      </c>
    </row>
    <row r="8" spans="2:7" x14ac:dyDescent="0.25">
      <c r="B8" t="s">
        <v>0</v>
      </c>
      <c r="C8">
        <v>354.27426700000001</v>
      </c>
      <c r="D8">
        <f>'2Nodes'!$F$5</f>
        <v>316.56</v>
      </c>
    </row>
    <row r="9" spans="2:7" x14ac:dyDescent="0.25">
      <c r="B9" t="s">
        <v>1</v>
      </c>
      <c r="C9">
        <v>1392.557916</v>
      </c>
      <c r="D9">
        <f>'2Nodes'!$F8</f>
        <v>576.6</v>
      </c>
    </row>
    <row r="10" spans="2:7" x14ac:dyDescent="0.25">
      <c r="B1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"/>
  <sheetViews>
    <sheetView topLeftCell="A2" workbookViewId="0">
      <selection activeCell="J3" sqref="J3"/>
    </sheetView>
  </sheetViews>
  <sheetFormatPr defaultRowHeight="15" x14ac:dyDescent="0.25"/>
  <sheetData>
    <row r="3" spans="1:10" x14ac:dyDescent="0.25">
      <c r="A3" t="s">
        <v>3</v>
      </c>
      <c r="J3" t="s">
        <v>5</v>
      </c>
    </row>
    <row r="4" spans="1:10" x14ac:dyDescent="0.25">
      <c r="F4" t="s">
        <v>2</v>
      </c>
    </row>
    <row r="5" spans="1:10" x14ac:dyDescent="0.25">
      <c r="A5" t="s">
        <v>0</v>
      </c>
      <c r="B5">
        <v>1.05</v>
      </c>
      <c r="C5">
        <v>314.93</v>
      </c>
      <c r="D5">
        <v>0.32</v>
      </c>
      <c r="E5">
        <v>0.26</v>
      </c>
      <c r="F5">
        <f>SUM(B5:E5)</f>
        <v>316.56</v>
      </c>
    </row>
    <row r="8" spans="1:10" x14ac:dyDescent="0.25">
      <c r="A8" t="s">
        <v>1</v>
      </c>
      <c r="B8">
        <v>0.61</v>
      </c>
      <c r="C8">
        <v>572.84</v>
      </c>
      <c r="D8">
        <v>2.13</v>
      </c>
      <c r="E8">
        <v>1.02</v>
      </c>
      <c r="F8">
        <f>SUM(B8:E8)</f>
        <v>576.6</v>
      </c>
    </row>
    <row r="9" spans="1:10" x14ac:dyDescent="0.25">
      <c r="B9">
        <v>0.15</v>
      </c>
      <c r="C9">
        <v>487.15</v>
      </c>
      <c r="D9">
        <v>2.13</v>
      </c>
      <c r="E9">
        <v>1.1299999999999999</v>
      </c>
      <c r="F9">
        <f>SUM(B9:E9)</f>
        <v>490.55999999999995</v>
      </c>
    </row>
    <row r="10" spans="1:10" x14ac:dyDescent="0.25">
      <c r="B10">
        <v>0.16</v>
      </c>
      <c r="C10">
        <v>485.93</v>
      </c>
      <c r="D10">
        <v>2.13</v>
      </c>
      <c r="E10">
        <v>1.02</v>
      </c>
      <c r="F10">
        <f>SUM(B10:E10)</f>
        <v>489.24</v>
      </c>
    </row>
    <row r="13" spans="1:10" x14ac:dyDescent="0.25">
      <c r="A13" t="s">
        <v>4</v>
      </c>
    </row>
    <row r="14" spans="1:10" x14ac:dyDescent="0.25">
      <c r="A14" t="s">
        <v>1</v>
      </c>
      <c r="B14">
        <v>0.16</v>
      </c>
      <c r="C14">
        <v>952.84</v>
      </c>
      <c r="D14">
        <v>2.13</v>
      </c>
      <c r="E14">
        <v>1.02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N27" sqref="N27"/>
    </sheetView>
  </sheetViews>
  <sheetFormatPr defaultRowHeight="15" x14ac:dyDescent="0.25"/>
  <cols>
    <col min="1" max="1" width="24.42578125" bestFit="1" customWidth="1"/>
    <col min="8" max="8" width="11.140625" bestFit="1" customWidth="1"/>
    <col min="9" max="9" width="12.85546875" customWidth="1"/>
    <col min="10" max="10" width="11.7109375" bestFit="1" customWidth="1"/>
    <col min="13" max="13" width="14.85546875" bestFit="1" customWidth="1"/>
    <col min="14" max="14" width="11.140625" bestFit="1" customWidth="1"/>
    <col min="15" max="15" width="11.42578125" bestFit="1" customWidth="1"/>
    <col min="16" max="16" width="15.140625" bestFit="1" customWidth="1"/>
  </cols>
  <sheetData>
    <row r="1" spans="1:16" x14ac:dyDescent="0.25">
      <c r="A1" s="1" t="s">
        <v>16</v>
      </c>
    </row>
    <row r="2" spans="1:16" x14ac:dyDescent="0.25">
      <c r="O2" t="s">
        <v>22</v>
      </c>
      <c r="P2" t="s">
        <v>23</v>
      </c>
    </row>
    <row r="3" spans="1:16" x14ac:dyDescent="0.25">
      <c r="A3" t="s">
        <v>3</v>
      </c>
      <c r="H3" t="s">
        <v>5</v>
      </c>
    </row>
    <row r="4" spans="1:16" x14ac:dyDescent="0.25">
      <c r="B4" t="s">
        <v>15</v>
      </c>
      <c r="C4" t="s">
        <v>12</v>
      </c>
      <c r="D4" t="s">
        <v>13</v>
      </c>
      <c r="E4" t="s">
        <v>14</v>
      </c>
      <c r="F4" t="s">
        <v>2</v>
      </c>
      <c r="I4" t="s">
        <v>7</v>
      </c>
      <c r="J4" t="s">
        <v>8</v>
      </c>
      <c r="K4" t="s">
        <v>2</v>
      </c>
      <c r="N4" t="s">
        <v>18</v>
      </c>
      <c r="O4">
        <v>1</v>
      </c>
    </row>
    <row r="5" spans="1:16" x14ac:dyDescent="0.25">
      <c r="A5" t="s">
        <v>9</v>
      </c>
      <c r="B5">
        <v>0.05</v>
      </c>
      <c r="C5">
        <v>0.38</v>
      </c>
      <c r="D5">
        <v>2.02</v>
      </c>
      <c r="E5">
        <v>0.44</v>
      </c>
      <c r="F5">
        <f>SUM(B5:E5)</f>
        <v>2.89</v>
      </c>
      <c r="H5" t="s">
        <v>9</v>
      </c>
      <c r="I5">
        <v>14.247</v>
      </c>
      <c r="J5">
        <v>60.515000000000001</v>
      </c>
      <c r="K5">
        <f>SUM(I5:J5)</f>
        <v>74.762</v>
      </c>
      <c r="N5" t="s">
        <v>19</v>
      </c>
      <c r="O5">
        <v>7.899</v>
      </c>
    </row>
    <row r="6" spans="1:16" x14ac:dyDescent="0.25">
      <c r="A6" t="s">
        <v>6</v>
      </c>
      <c r="B6">
        <v>0.05</v>
      </c>
      <c r="C6">
        <v>1.23</v>
      </c>
      <c r="D6">
        <v>8.34</v>
      </c>
      <c r="E6">
        <v>0.88</v>
      </c>
      <c r="F6">
        <f t="shared" ref="F6:F9" si="0">SUM(B6:E6)</f>
        <v>10.5</v>
      </c>
      <c r="H6" t="s">
        <v>6</v>
      </c>
      <c r="I6">
        <v>93.290999999999997</v>
      </c>
      <c r="J6">
        <v>139.65600000000001</v>
      </c>
      <c r="K6">
        <f>SUM(I6:J6)</f>
        <v>232.947</v>
      </c>
      <c r="N6" t="s">
        <v>9</v>
      </c>
      <c r="O6">
        <v>191.374</v>
      </c>
      <c r="P6">
        <v>73.784999999999997</v>
      </c>
    </row>
    <row r="7" spans="1:16" x14ac:dyDescent="0.25">
      <c r="A7" t="s">
        <v>21</v>
      </c>
      <c r="B7">
        <v>0.05</v>
      </c>
      <c r="C7">
        <v>10.86</v>
      </c>
      <c r="D7">
        <v>8.34</v>
      </c>
      <c r="E7">
        <v>0.87</v>
      </c>
      <c r="F7">
        <f t="shared" si="0"/>
        <v>20.12</v>
      </c>
      <c r="H7" t="s">
        <v>21</v>
      </c>
      <c r="I7">
        <v>1175.4449999999999</v>
      </c>
      <c r="J7">
        <v>648.99099999999999</v>
      </c>
      <c r="K7">
        <f>SUM(I7:J7)</f>
        <v>1824.4359999999999</v>
      </c>
      <c r="N7" t="s">
        <v>6</v>
      </c>
    </row>
    <row r="8" spans="1:16" x14ac:dyDescent="0.25">
      <c r="A8" t="s">
        <v>11</v>
      </c>
      <c r="B8">
        <v>0.32</v>
      </c>
      <c r="C8">
        <v>45.97</v>
      </c>
      <c r="D8">
        <v>8.34</v>
      </c>
      <c r="E8">
        <v>0.85</v>
      </c>
      <c r="F8">
        <f t="shared" si="0"/>
        <v>55.48</v>
      </c>
      <c r="N8" t="s">
        <v>21</v>
      </c>
      <c r="O8" s="2" t="s">
        <v>32</v>
      </c>
      <c r="P8">
        <v>7623.1450000000004</v>
      </c>
    </row>
    <row r="9" spans="1:16" x14ac:dyDescent="0.25">
      <c r="A9" t="s">
        <v>1</v>
      </c>
      <c r="B9">
        <v>0.78</v>
      </c>
      <c r="C9">
        <v>182.9</v>
      </c>
      <c r="D9">
        <v>34.28</v>
      </c>
      <c r="E9">
        <v>3.13</v>
      </c>
      <c r="F9">
        <f t="shared" si="0"/>
        <v>221.09</v>
      </c>
    </row>
    <row r="12" spans="1:16" x14ac:dyDescent="0.25">
      <c r="A12" s="1" t="s">
        <v>17</v>
      </c>
    </row>
    <row r="14" spans="1:16" x14ac:dyDescent="0.25">
      <c r="A14" t="s">
        <v>3</v>
      </c>
      <c r="H14" t="s">
        <v>5</v>
      </c>
    </row>
    <row r="15" spans="1:16" x14ac:dyDescent="0.25">
      <c r="B15" t="s">
        <v>15</v>
      </c>
      <c r="C15" t="s">
        <v>12</v>
      </c>
      <c r="D15" t="s">
        <v>13</v>
      </c>
      <c r="F15" t="s">
        <v>2</v>
      </c>
      <c r="I15" t="s">
        <v>7</v>
      </c>
      <c r="J15" t="s">
        <v>8</v>
      </c>
      <c r="K15" t="s">
        <v>2</v>
      </c>
    </row>
    <row r="16" spans="1:16" x14ac:dyDescent="0.25">
      <c r="A16" t="s">
        <v>18</v>
      </c>
      <c r="B16">
        <v>0.01</v>
      </c>
      <c r="C16">
        <v>0.17</v>
      </c>
      <c r="D16">
        <v>0</v>
      </c>
      <c r="F16">
        <f>SUM(B16:D16)</f>
        <v>0.18000000000000002</v>
      </c>
      <c r="H16" t="s">
        <v>18</v>
      </c>
      <c r="I16">
        <v>1.39</v>
      </c>
      <c r="J16">
        <v>0.2</v>
      </c>
      <c r="K16">
        <f>SUM(I16:J16)</f>
        <v>1.5899999999999999</v>
      </c>
    </row>
    <row r="17" spans="1:15" x14ac:dyDescent="0.25">
      <c r="A17" t="s">
        <v>19</v>
      </c>
      <c r="B17">
        <v>0.01</v>
      </c>
      <c r="C17">
        <v>5.33</v>
      </c>
      <c r="D17">
        <v>0</v>
      </c>
      <c r="F17">
        <f>SUM(B17:D17)</f>
        <v>5.34</v>
      </c>
      <c r="H17" t="s">
        <v>19</v>
      </c>
      <c r="I17">
        <v>1039.83</v>
      </c>
      <c r="J17">
        <v>2.35</v>
      </c>
      <c r="K17">
        <f>SUM(I17:J17)</f>
        <v>1042.1799999999998</v>
      </c>
      <c r="L17">
        <v>7.899</v>
      </c>
      <c r="M17">
        <v>1041.3</v>
      </c>
      <c r="N17">
        <v>2.62</v>
      </c>
    </row>
    <row r="18" spans="1:15" x14ac:dyDescent="0.25">
      <c r="A18" t="s">
        <v>20</v>
      </c>
      <c r="B18">
        <v>0.01</v>
      </c>
      <c r="C18">
        <v>519.53</v>
      </c>
      <c r="D18">
        <v>0.02</v>
      </c>
      <c r="F18">
        <f t="shared" ref="F18:F21" si="1">SUM(B18:D18)</f>
        <v>519.55999999999995</v>
      </c>
      <c r="H18" t="s">
        <v>9</v>
      </c>
      <c r="I18">
        <v>1194.77</v>
      </c>
      <c r="J18">
        <v>14.88</v>
      </c>
      <c r="K18">
        <f>SUM(I18:J18)</f>
        <v>1209.6500000000001</v>
      </c>
    </row>
    <row r="19" spans="1:15" x14ac:dyDescent="0.25">
      <c r="A19" t="s">
        <v>9</v>
      </c>
      <c r="B19">
        <v>0.05</v>
      </c>
      <c r="C19">
        <v>2.12</v>
      </c>
      <c r="D19">
        <v>0</v>
      </c>
      <c r="F19">
        <f t="shared" si="1"/>
        <v>2.17</v>
      </c>
    </row>
    <row r="20" spans="1:15" x14ac:dyDescent="0.25">
      <c r="A20" t="s">
        <v>6</v>
      </c>
      <c r="B20">
        <v>0.05</v>
      </c>
      <c r="C20">
        <v>77.790000000000006</v>
      </c>
      <c r="D20">
        <v>0</v>
      </c>
      <c r="F20">
        <f t="shared" si="1"/>
        <v>77.84</v>
      </c>
    </row>
    <row r="21" spans="1:15" x14ac:dyDescent="0.25">
      <c r="A21" t="s">
        <v>21</v>
      </c>
      <c r="B21">
        <v>0.05</v>
      </c>
      <c r="C21">
        <v>7726.68</v>
      </c>
      <c r="D21">
        <v>0.02</v>
      </c>
      <c r="F21">
        <f t="shared" si="1"/>
        <v>7726.7500000000009</v>
      </c>
    </row>
    <row r="25" spans="1:15" x14ac:dyDescent="0.25">
      <c r="A25" s="1" t="s">
        <v>24</v>
      </c>
    </row>
    <row r="27" spans="1:15" x14ac:dyDescent="0.25">
      <c r="A27" t="s">
        <v>3</v>
      </c>
      <c r="H27" t="s">
        <v>5</v>
      </c>
      <c r="L27" t="s">
        <v>26</v>
      </c>
    </row>
    <row r="28" spans="1:15" x14ac:dyDescent="0.25">
      <c r="B28" t="s">
        <v>15</v>
      </c>
      <c r="C28" t="s">
        <v>12</v>
      </c>
      <c r="D28" t="s">
        <v>13</v>
      </c>
      <c r="E28" t="s">
        <v>14</v>
      </c>
      <c r="F28" t="s">
        <v>2</v>
      </c>
      <c r="I28" t="s">
        <v>25</v>
      </c>
      <c r="J28" t="s">
        <v>2</v>
      </c>
      <c r="L28" t="s">
        <v>10</v>
      </c>
      <c r="M28" t="s">
        <v>27</v>
      </c>
      <c r="N28" t="s">
        <v>28</v>
      </c>
      <c r="O28" t="s">
        <v>2</v>
      </c>
    </row>
    <row r="29" spans="1:15" x14ac:dyDescent="0.25">
      <c r="A29" t="s">
        <v>9</v>
      </c>
      <c r="B29">
        <v>0.05</v>
      </c>
      <c r="C29">
        <v>0.06</v>
      </c>
      <c r="D29">
        <v>0.03</v>
      </c>
      <c r="E29">
        <v>0.01</v>
      </c>
      <c r="F29">
        <f>SUM(B29:E29)</f>
        <v>0.15000000000000002</v>
      </c>
      <c r="H29" t="s">
        <v>9</v>
      </c>
      <c r="I29">
        <v>6.47</v>
      </c>
      <c r="J29">
        <f>SUM(I29:I29)</f>
        <v>6.47</v>
      </c>
      <c r="L29">
        <v>73.784999999999997</v>
      </c>
      <c r="M29">
        <v>45.6</v>
      </c>
      <c r="N29">
        <v>0.49399999999999999</v>
      </c>
      <c r="O29">
        <f>SUM(L29:N29)</f>
        <v>119.87899999999999</v>
      </c>
    </row>
    <row r="30" spans="1:15" x14ac:dyDescent="0.25">
      <c r="A30" t="s">
        <v>6</v>
      </c>
      <c r="B30">
        <v>0.05</v>
      </c>
      <c r="C30">
        <v>0.37</v>
      </c>
      <c r="D30">
        <v>0.02</v>
      </c>
      <c r="E30">
        <v>0.01</v>
      </c>
      <c r="F30">
        <f t="shared" ref="F30:F33" si="2">SUM(B30:E30)</f>
        <v>0.45</v>
      </c>
      <c r="H30" t="s">
        <v>6</v>
      </c>
      <c r="I30">
        <v>6.6269999999999998</v>
      </c>
      <c r="J30">
        <f t="shared" ref="J30:J31" si="3">SUM(I30:I30)</f>
        <v>6.6269999999999998</v>
      </c>
      <c r="M30">
        <v>511.43599999999998</v>
      </c>
      <c r="N30" t="s">
        <v>31</v>
      </c>
      <c r="O30">
        <f>SUM(L30:N30)</f>
        <v>511.43599999999998</v>
      </c>
    </row>
    <row r="31" spans="1:15" x14ac:dyDescent="0.25">
      <c r="A31" t="s">
        <v>21</v>
      </c>
      <c r="B31">
        <v>0.05</v>
      </c>
      <c r="C31">
        <v>3.53</v>
      </c>
      <c r="D31">
        <v>0.02</v>
      </c>
      <c r="E31">
        <v>0.01</v>
      </c>
      <c r="F31">
        <f t="shared" si="2"/>
        <v>3.6099999999999994</v>
      </c>
      <c r="H31" t="s">
        <v>21</v>
      </c>
      <c r="I31">
        <v>7.7510000000000003</v>
      </c>
      <c r="J31">
        <f t="shared" si="3"/>
        <v>7.7510000000000003</v>
      </c>
    </row>
    <row r="32" spans="1:15" x14ac:dyDescent="0.25">
      <c r="A32" t="s">
        <v>11</v>
      </c>
      <c r="F32">
        <f t="shared" si="2"/>
        <v>0</v>
      </c>
    </row>
    <row r="33" spans="1:10" x14ac:dyDescent="0.25">
      <c r="A33" t="s">
        <v>1</v>
      </c>
      <c r="F33">
        <f t="shared" si="2"/>
        <v>0</v>
      </c>
    </row>
    <row r="36" spans="1:10" x14ac:dyDescent="0.25">
      <c r="A36" s="1" t="s">
        <v>29</v>
      </c>
    </row>
    <row r="38" spans="1:10" x14ac:dyDescent="0.25">
      <c r="A38" t="s">
        <v>3</v>
      </c>
      <c r="H38" t="s">
        <v>5</v>
      </c>
    </row>
    <row r="39" spans="1:10" x14ac:dyDescent="0.25">
      <c r="B39" t="s">
        <v>15</v>
      </c>
      <c r="C39" t="s">
        <v>12</v>
      </c>
      <c r="D39" t="s">
        <v>13</v>
      </c>
      <c r="E39" t="s">
        <v>14</v>
      </c>
      <c r="F39" t="s">
        <v>2</v>
      </c>
      <c r="I39" t="s">
        <v>30</v>
      </c>
      <c r="J39" t="s">
        <v>2</v>
      </c>
    </row>
    <row r="40" spans="1:10" x14ac:dyDescent="0.25">
      <c r="A40" t="s">
        <v>9</v>
      </c>
      <c r="B40">
        <v>0</v>
      </c>
      <c r="C40">
        <v>0.28000000000000003</v>
      </c>
      <c r="F40">
        <f>SUM(B40:E40)</f>
        <v>0.28000000000000003</v>
      </c>
      <c r="H40" t="s">
        <v>9</v>
      </c>
      <c r="I40">
        <v>19.404</v>
      </c>
      <c r="J40">
        <f>SUM(I40:I40)</f>
        <v>19.404</v>
      </c>
    </row>
    <row r="41" spans="1:10" x14ac:dyDescent="0.25">
      <c r="A41" t="s">
        <v>6</v>
      </c>
      <c r="B41">
        <v>0</v>
      </c>
      <c r="C41">
        <v>2.11</v>
      </c>
      <c r="F41">
        <f t="shared" ref="F41:F44" si="4">SUM(B41:E41)</f>
        <v>2.11</v>
      </c>
      <c r="H41" t="s">
        <v>6</v>
      </c>
      <c r="I41">
        <v>159.56</v>
      </c>
    </row>
    <row r="42" spans="1:10" x14ac:dyDescent="0.25">
      <c r="A42" t="s">
        <v>21</v>
      </c>
      <c r="B42">
        <v>0</v>
      </c>
      <c r="C42">
        <v>40.369999999999997</v>
      </c>
      <c r="F42">
        <f t="shared" si="4"/>
        <v>40.369999999999997</v>
      </c>
      <c r="H42" t="s">
        <v>21</v>
      </c>
      <c r="I42">
        <v>2227.4270000000001</v>
      </c>
    </row>
    <row r="43" spans="1:10" x14ac:dyDescent="0.25">
      <c r="A43" t="s">
        <v>11</v>
      </c>
      <c r="F43">
        <f>SUM(B43:E43)</f>
        <v>0</v>
      </c>
    </row>
    <row r="44" spans="1:10" x14ac:dyDescent="0.25">
      <c r="A44" t="s">
        <v>1</v>
      </c>
      <c r="F44">
        <f t="shared" si="4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sqref="A1:U45"/>
    </sheetView>
  </sheetViews>
  <sheetFormatPr defaultRowHeight="15" x14ac:dyDescent="0.25"/>
  <cols>
    <col min="1" max="1" width="24.42578125" bestFit="1" customWidth="1"/>
    <col min="8" max="8" width="11.140625" bestFit="1" customWidth="1"/>
    <col min="9" max="9" width="12.85546875" customWidth="1"/>
    <col min="10" max="10" width="11.7109375" bestFit="1" customWidth="1"/>
    <col min="13" max="13" width="14.85546875" bestFit="1" customWidth="1"/>
    <col min="14" max="14" width="11.140625" bestFit="1" customWidth="1"/>
    <col min="15" max="15" width="11.42578125" bestFit="1" customWidth="1"/>
    <col min="16" max="16" width="15.140625" bestFit="1" customWidth="1"/>
  </cols>
  <sheetData>
    <row r="1" spans="1:16" x14ac:dyDescent="0.25">
      <c r="A1" s="1" t="s">
        <v>16</v>
      </c>
    </row>
    <row r="2" spans="1:16" x14ac:dyDescent="0.25">
      <c r="O2" t="s">
        <v>22</v>
      </c>
      <c r="P2" t="s">
        <v>23</v>
      </c>
    </row>
    <row r="3" spans="1:16" x14ac:dyDescent="0.25">
      <c r="A3" t="s">
        <v>3</v>
      </c>
      <c r="H3" t="s">
        <v>5</v>
      </c>
    </row>
    <row r="4" spans="1:16" x14ac:dyDescent="0.25">
      <c r="B4" t="s">
        <v>15</v>
      </c>
      <c r="C4" t="s">
        <v>12</v>
      </c>
      <c r="D4" t="s">
        <v>13</v>
      </c>
      <c r="E4" t="s">
        <v>14</v>
      </c>
      <c r="F4" t="s">
        <v>2</v>
      </c>
      <c r="I4" t="s">
        <v>7</v>
      </c>
      <c r="J4" t="s">
        <v>8</v>
      </c>
      <c r="K4" t="s">
        <v>2</v>
      </c>
      <c r="N4" t="s">
        <v>18</v>
      </c>
      <c r="O4">
        <v>1</v>
      </c>
    </row>
    <row r="5" spans="1:16" x14ac:dyDescent="0.25">
      <c r="A5" t="s">
        <v>9</v>
      </c>
      <c r="B5">
        <v>0.05</v>
      </c>
      <c r="C5">
        <v>0.38</v>
      </c>
      <c r="D5">
        <v>2.02</v>
      </c>
      <c r="E5">
        <v>0.44</v>
      </c>
      <c r="F5">
        <f>SUM(B5:E5)</f>
        <v>2.89</v>
      </c>
      <c r="H5" t="s">
        <v>9</v>
      </c>
      <c r="I5">
        <v>14.247</v>
      </c>
      <c r="J5">
        <v>60.515000000000001</v>
      </c>
      <c r="K5">
        <f>SUM(I5:J5)</f>
        <v>74.762</v>
      </c>
      <c r="N5" t="s">
        <v>19</v>
      </c>
      <c r="O5">
        <v>7.899</v>
      </c>
    </row>
    <row r="6" spans="1:16" x14ac:dyDescent="0.25">
      <c r="A6" t="s">
        <v>6</v>
      </c>
      <c r="B6">
        <v>0.05</v>
      </c>
      <c r="C6">
        <v>1.23</v>
      </c>
      <c r="D6">
        <v>8.34</v>
      </c>
      <c r="E6">
        <v>0.88</v>
      </c>
      <c r="F6">
        <f t="shared" ref="F6:F9" si="0">SUM(B6:E6)</f>
        <v>10.5</v>
      </c>
      <c r="H6" t="s">
        <v>6</v>
      </c>
      <c r="I6">
        <v>93.290999999999997</v>
      </c>
      <c r="J6">
        <v>139.65600000000001</v>
      </c>
      <c r="K6">
        <f>SUM(I6:J6)</f>
        <v>232.947</v>
      </c>
      <c r="N6" t="s">
        <v>9</v>
      </c>
      <c r="O6">
        <v>191.374</v>
      </c>
      <c r="P6">
        <v>73.784999999999997</v>
      </c>
    </row>
    <row r="7" spans="1:16" x14ac:dyDescent="0.25">
      <c r="A7" t="s">
        <v>21</v>
      </c>
      <c r="B7">
        <v>0.05</v>
      </c>
      <c r="C7">
        <v>10.86</v>
      </c>
      <c r="D7">
        <v>8.34</v>
      </c>
      <c r="E7">
        <v>0.87</v>
      </c>
      <c r="F7">
        <f t="shared" si="0"/>
        <v>20.12</v>
      </c>
      <c r="H7" t="s">
        <v>21</v>
      </c>
      <c r="I7">
        <v>1175.4449999999999</v>
      </c>
      <c r="J7">
        <v>648.99099999999999</v>
      </c>
      <c r="K7">
        <f>SUM(I7:J7)</f>
        <v>1824.4359999999999</v>
      </c>
      <c r="N7" t="s">
        <v>6</v>
      </c>
    </row>
    <row r="8" spans="1:16" x14ac:dyDescent="0.25">
      <c r="A8" t="s">
        <v>11</v>
      </c>
      <c r="B8">
        <v>0.32</v>
      </c>
      <c r="C8">
        <v>45.97</v>
      </c>
      <c r="D8">
        <v>8.34</v>
      </c>
      <c r="E8">
        <v>0.85</v>
      </c>
      <c r="F8">
        <f t="shared" si="0"/>
        <v>55.48</v>
      </c>
      <c r="N8" t="s">
        <v>21</v>
      </c>
      <c r="O8" s="2" t="s">
        <v>32</v>
      </c>
      <c r="P8">
        <v>7623.1450000000004</v>
      </c>
    </row>
    <row r="9" spans="1:16" x14ac:dyDescent="0.25">
      <c r="A9" t="s">
        <v>1</v>
      </c>
      <c r="B9">
        <v>0.78</v>
      </c>
      <c r="C9">
        <v>182.9</v>
      </c>
      <c r="D9">
        <v>34.28</v>
      </c>
      <c r="E9">
        <v>3.13</v>
      </c>
      <c r="F9">
        <f t="shared" si="0"/>
        <v>221.09</v>
      </c>
    </row>
    <row r="12" spans="1:16" x14ac:dyDescent="0.25">
      <c r="A12" s="1" t="s">
        <v>17</v>
      </c>
    </row>
    <row r="14" spans="1:16" x14ac:dyDescent="0.25">
      <c r="A14" t="s">
        <v>3</v>
      </c>
      <c r="H14" t="s">
        <v>5</v>
      </c>
    </row>
    <row r="15" spans="1:16" x14ac:dyDescent="0.25">
      <c r="B15" t="s">
        <v>15</v>
      </c>
      <c r="C15" t="s">
        <v>12</v>
      </c>
      <c r="D15" t="s">
        <v>13</v>
      </c>
      <c r="F15" t="s">
        <v>2</v>
      </c>
      <c r="I15" t="s">
        <v>7</v>
      </c>
      <c r="J15" t="s">
        <v>8</v>
      </c>
      <c r="K15" t="s">
        <v>2</v>
      </c>
    </row>
    <row r="16" spans="1:16" x14ac:dyDescent="0.25">
      <c r="A16" t="s">
        <v>18</v>
      </c>
      <c r="B16">
        <v>0.01</v>
      </c>
      <c r="C16">
        <v>0.17</v>
      </c>
      <c r="D16">
        <v>0</v>
      </c>
      <c r="F16">
        <f>SUM(B16:D16)</f>
        <v>0.18000000000000002</v>
      </c>
      <c r="H16" t="s">
        <v>18</v>
      </c>
      <c r="I16">
        <v>1.39</v>
      </c>
      <c r="J16">
        <v>0.2</v>
      </c>
      <c r="K16">
        <f>SUM(I16:J16)</f>
        <v>1.5899999999999999</v>
      </c>
    </row>
    <row r="17" spans="1:15" x14ac:dyDescent="0.25">
      <c r="A17" t="s">
        <v>19</v>
      </c>
      <c r="B17">
        <v>0.01</v>
      </c>
      <c r="C17">
        <v>5.33</v>
      </c>
      <c r="D17">
        <v>0</v>
      </c>
      <c r="F17">
        <f>SUM(B17:D17)</f>
        <v>5.34</v>
      </c>
      <c r="H17" t="s">
        <v>19</v>
      </c>
      <c r="I17">
        <v>1039.83</v>
      </c>
      <c r="J17">
        <v>2.35</v>
      </c>
      <c r="K17">
        <f>SUM(I17:J17)</f>
        <v>1042.1799999999998</v>
      </c>
      <c r="L17">
        <v>7.899</v>
      </c>
      <c r="M17">
        <v>1041.3</v>
      </c>
      <c r="N17">
        <v>2.62</v>
      </c>
    </row>
    <row r="18" spans="1:15" x14ac:dyDescent="0.25">
      <c r="A18" t="s">
        <v>20</v>
      </c>
      <c r="B18">
        <v>0.01</v>
      </c>
      <c r="C18">
        <v>519.53</v>
      </c>
      <c r="D18">
        <v>0.02</v>
      </c>
      <c r="F18">
        <f t="shared" ref="F18:F21" si="1">SUM(B18:D18)</f>
        <v>519.55999999999995</v>
      </c>
      <c r="H18" t="s">
        <v>9</v>
      </c>
      <c r="I18">
        <v>1194.77</v>
      </c>
      <c r="J18">
        <v>14.88</v>
      </c>
      <c r="K18">
        <f>SUM(I18:J18)</f>
        <v>1209.6500000000001</v>
      </c>
    </row>
    <row r="19" spans="1:15" x14ac:dyDescent="0.25">
      <c r="A19" t="s">
        <v>9</v>
      </c>
      <c r="B19">
        <v>0.05</v>
      </c>
      <c r="C19">
        <v>2.12</v>
      </c>
      <c r="D19">
        <v>0</v>
      </c>
      <c r="F19">
        <f t="shared" si="1"/>
        <v>2.17</v>
      </c>
    </row>
    <row r="20" spans="1:15" x14ac:dyDescent="0.25">
      <c r="A20" t="s">
        <v>6</v>
      </c>
      <c r="B20">
        <v>0.05</v>
      </c>
      <c r="C20">
        <v>77.790000000000006</v>
      </c>
      <c r="D20">
        <v>0</v>
      </c>
      <c r="F20">
        <f t="shared" si="1"/>
        <v>77.84</v>
      </c>
    </row>
    <row r="21" spans="1:15" x14ac:dyDescent="0.25">
      <c r="A21" t="s">
        <v>21</v>
      </c>
      <c r="B21">
        <v>0.05</v>
      </c>
      <c r="C21">
        <v>7726.68</v>
      </c>
      <c r="D21">
        <v>0.02</v>
      </c>
      <c r="F21">
        <f t="shared" si="1"/>
        <v>7726.7500000000009</v>
      </c>
    </row>
    <row r="25" spans="1:15" x14ac:dyDescent="0.25">
      <c r="A25" s="1" t="s">
        <v>24</v>
      </c>
    </row>
    <row r="27" spans="1:15" x14ac:dyDescent="0.25">
      <c r="A27" t="s">
        <v>3</v>
      </c>
      <c r="H27" t="s">
        <v>5</v>
      </c>
      <c r="L27" t="s">
        <v>26</v>
      </c>
    </row>
    <row r="28" spans="1:15" x14ac:dyDescent="0.25">
      <c r="B28" t="s">
        <v>15</v>
      </c>
      <c r="C28" t="s">
        <v>12</v>
      </c>
      <c r="D28" t="s">
        <v>13</v>
      </c>
      <c r="E28" t="s">
        <v>14</v>
      </c>
      <c r="F28" t="s">
        <v>2</v>
      </c>
      <c r="I28" t="s">
        <v>25</v>
      </c>
      <c r="J28" t="s">
        <v>2</v>
      </c>
      <c r="L28" t="s">
        <v>10</v>
      </c>
      <c r="M28" t="s">
        <v>27</v>
      </c>
      <c r="N28" t="s">
        <v>28</v>
      </c>
      <c r="O28" t="s">
        <v>2</v>
      </c>
    </row>
    <row r="29" spans="1:15" x14ac:dyDescent="0.25">
      <c r="A29" t="s">
        <v>9</v>
      </c>
      <c r="B29">
        <v>0.05</v>
      </c>
      <c r="C29">
        <v>0.06</v>
      </c>
      <c r="D29">
        <v>0.03</v>
      </c>
      <c r="E29">
        <v>0.01</v>
      </c>
      <c r="F29">
        <f>SUM(B29:E29)</f>
        <v>0.15000000000000002</v>
      </c>
      <c r="H29" t="s">
        <v>9</v>
      </c>
      <c r="I29">
        <v>6.47</v>
      </c>
      <c r="J29">
        <f>SUM(I29:I29)</f>
        <v>6.47</v>
      </c>
      <c r="L29">
        <v>73.784999999999997</v>
      </c>
      <c r="M29">
        <v>45.6</v>
      </c>
      <c r="N29">
        <v>0.49399999999999999</v>
      </c>
      <c r="O29">
        <f>SUM(L29:N29)</f>
        <v>119.87899999999999</v>
      </c>
    </row>
    <row r="30" spans="1:15" x14ac:dyDescent="0.25">
      <c r="A30" t="s">
        <v>6</v>
      </c>
      <c r="B30">
        <v>0.05</v>
      </c>
      <c r="C30">
        <v>0.37</v>
      </c>
      <c r="D30">
        <v>0.02</v>
      </c>
      <c r="E30">
        <v>0.01</v>
      </c>
      <c r="F30">
        <f t="shared" ref="F30:F33" si="2">SUM(B30:E30)</f>
        <v>0.45</v>
      </c>
      <c r="H30" t="s">
        <v>6</v>
      </c>
      <c r="I30">
        <v>6.6269999999999998</v>
      </c>
      <c r="J30">
        <f t="shared" ref="J30:J31" si="3">SUM(I30:I30)</f>
        <v>6.6269999999999998</v>
      </c>
      <c r="M30">
        <v>511.43599999999998</v>
      </c>
      <c r="N30" t="s">
        <v>31</v>
      </c>
      <c r="O30">
        <f>SUM(L30:N30)</f>
        <v>511.43599999999998</v>
      </c>
    </row>
    <row r="31" spans="1:15" x14ac:dyDescent="0.25">
      <c r="A31" t="s">
        <v>21</v>
      </c>
      <c r="B31">
        <v>0.05</v>
      </c>
      <c r="C31">
        <v>3.53</v>
      </c>
      <c r="D31">
        <v>0.02</v>
      </c>
      <c r="E31">
        <v>0.01</v>
      </c>
      <c r="F31">
        <f t="shared" si="2"/>
        <v>3.6099999999999994</v>
      </c>
      <c r="H31" t="s">
        <v>21</v>
      </c>
      <c r="I31">
        <v>7.7510000000000003</v>
      </c>
      <c r="J31">
        <f t="shared" si="3"/>
        <v>7.7510000000000003</v>
      </c>
    </row>
    <row r="32" spans="1:15" x14ac:dyDescent="0.25">
      <c r="A32" t="s">
        <v>11</v>
      </c>
      <c r="F32">
        <f t="shared" si="2"/>
        <v>0</v>
      </c>
    </row>
    <row r="33" spans="1:10" x14ac:dyDescent="0.25">
      <c r="A33" t="s">
        <v>1</v>
      </c>
      <c r="F33">
        <f t="shared" si="2"/>
        <v>0</v>
      </c>
    </row>
    <row r="36" spans="1:10" x14ac:dyDescent="0.25">
      <c r="A36" s="1" t="s">
        <v>29</v>
      </c>
    </row>
    <row r="38" spans="1:10" x14ac:dyDescent="0.25">
      <c r="A38" t="s">
        <v>3</v>
      </c>
      <c r="H38" t="s">
        <v>5</v>
      </c>
    </row>
    <row r="39" spans="1:10" x14ac:dyDescent="0.25">
      <c r="B39" t="s">
        <v>15</v>
      </c>
      <c r="C39" t="s">
        <v>12</v>
      </c>
      <c r="D39" t="s">
        <v>13</v>
      </c>
      <c r="E39" t="s">
        <v>14</v>
      </c>
      <c r="F39" t="s">
        <v>2</v>
      </c>
      <c r="I39" t="s">
        <v>30</v>
      </c>
      <c r="J39" t="s">
        <v>2</v>
      </c>
    </row>
    <row r="40" spans="1:10" x14ac:dyDescent="0.25">
      <c r="A40" t="s">
        <v>9</v>
      </c>
      <c r="B40">
        <v>0</v>
      </c>
      <c r="C40">
        <v>0.28000000000000003</v>
      </c>
      <c r="F40">
        <f>SUM(B40:E40)</f>
        <v>0.28000000000000003</v>
      </c>
      <c r="H40" t="s">
        <v>9</v>
      </c>
      <c r="I40">
        <v>19.404</v>
      </c>
      <c r="J40">
        <f>SUM(I40:I40)</f>
        <v>19.404</v>
      </c>
    </row>
    <row r="41" spans="1:10" x14ac:dyDescent="0.25">
      <c r="A41" t="s">
        <v>6</v>
      </c>
      <c r="B41">
        <v>0</v>
      </c>
      <c r="C41">
        <v>2.11</v>
      </c>
      <c r="F41">
        <f t="shared" ref="F41:F44" si="4">SUM(B41:E41)</f>
        <v>2.11</v>
      </c>
      <c r="H41" t="s">
        <v>6</v>
      </c>
      <c r="I41">
        <v>159.56</v>
      </c>
    </row>
    <row r="42" spans="1:10" x14ac:dyDescent="0.25">
      <c r="A42" t="s">
        <v>21</v>
      </c>
      <c r="B42">
        <v>0</v>
      </c>
      <c r="C42">
        <v>40.369999999999997</v>
      </c>
      <c r="F42">
        <f t="shared" si="4"/>
        <v>40.369999999999997</v>
      </c>
      <c r="H42" t="s">
        <v>21</v>
      </c>
      <c r="I42">
        <v>2227.4270000000001</v>
      </c>
    </row>
    <row r="43" spans="1:10" x14ac:dyDescent="0.25">
      <c r="A43" t="s">
        <v>11</v>
      </c>
      <c r="F43">
        <f>SUM(B43:E43)</f>
        <v>0</v>
      </c>
    </row>
    <row r="44" spans="1:10" x14ac:dyDescent="0.25">
      <c r="A44" t="s">
        <v>1</v>
      </c>
      <c r="F44">
        <f t="shared" si="4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abSelected="1" topLeftCell="A43" zoomScaleNormal="100" workbookViewId="0">
      <selection activeCell="V35" sqref="V35"/>
    </sheetView>
  </sheetViews>
  <sheetFormatPr defaultRowHeight="15" x14ac:dyDescent="0.25"/>
  <cols>
    <col min="14" max="14" width="12.5703125" customWidth="1"/>
  </cols>
  <sheetData>
    <row r="1" spans="1:22" x14ac:dyDescent="0.25">
      <c r="A1" s="1" t="s">
        <v>16</v>
      </c>
    </row>
    <row r="2" spans="1:22" x14ac:dyDescent="0.25">
      <c r="O2" t="s">
        <v>22</v>
      </c>
      <c r="P2" t="s">
        <v>23</v>
      </c>
    </row>
    <row r="3" spans="1:22" x14ac:dyDescent="0.25">
      <c r="A3" t="s">
        <v>3</v>
      </c>
      <c r="H3" t="s">
        <v>5</v>
      </c>
      <c r="U3" t="s">
        <v>3</v>
      </c>
      <c r="V3" t="s">
        <v>5</v>
      </c>
    </row>
    <row r="4" spans="1:22" x14ac:dyDescent="0.25">
      <c r="B4" t="s">
        <v>15</v>
      </c>
      <c r="C4" t="s">
        <v>12</v>
      </c>
      <c r="D4" t="s">
        <v>13</v>
      </c>
      <c r="E4" t="s">
        <v>14</v>
      </c>
      <c r="F4" t="s">
        <v>2</v>
      </c>
      <c r="I4" t="s">
        <v>41</v>
      </c>
      <c r="J4" t="s">
        <v>8</v>
      </c>
      <c r="K4" t="s">
        <v>2</v>
      </c>
      <c r="N4" t="s">
        <v>18</v>
      </c>
      <c r="O4">
        <v>1</v>
      </c>
      <c r="T4" t="s">
        <v>33</v>
      </c>
      <c r="U4" s="3">
        <f t="shared" ref="U4:U6" si="0">F5</f>
        <v>2.89</v>
      </c>
      <c r="V4" s="3">
        <f t="shared" ref="V4:V6" si="1">K5</f>
        <v>74.762</v>
      </c>
    </row>
    <row r="5" spans="1:22" x14ac:dyDescent="0.25">
      <c r="A5" t="s">
        <v>9</v>
      </c>
      <c r="B5">
        <v>0.05</v>
      </c>
      <c r="C5">
        <v>0.38</v>
      </c>
      <c r="D5">
        <v>2.02</v>
      </c>
      <c r="E5">
        <v>0.44</v>
      </c>
      <c r="F5">
        <f>SUM(B5:E5)</f>
        <v>2.89</v>
      </c>
      <c r="H5">
        <v>10</v>
      </c>
      <c r="I5">
        <v>14.247</v>
      </c>
      <c r="J5">
        <v>60.515000000000001</v>
      </c>
      <c r="K5">
        <f>SUM(I5:J5)</f>
        <v>74.762</v>
      </c>
      <c r="N5" t="s">
        <v>19</v>
      </c>
      <c r="O5">
        <v>7.899</v>
      </c>
      <c r="T5" t="s">
        <v>34</v>
      </c>
      <c r="U5" s="3">
        <f t="shared" si="0"/>
        <v>10.5</v>
      </c>
      <c r="V5" s="3">
        <f t="shared" si="1"/>
        <v>232.947</v>
      </c>
    </row>
    <row r="6" spans="1:22" x14ac:dyDescent="0.25">
      <c r="A6" t="s">
        <v>6</v>
      </c>
      <c r="B6">
        <v>0.05</v>
      </c>
      <c r="C6">
        <v>1.23</v>
      </c>
      <c r="D6">
        <v>8.34</v>
      </c>
      <c r="E6">
        <v>0.88</v>
      </c>
      <c r="F6">
        <f t="shared" ref="F6:F9" si="2">SUM(B6:E6)</f>
        <v>10.5</v>
      </c>
      <c r="H6">
        <v>100</v>
      </c>
      <c r="I6">
        <v>93.290999999999997</v>
      </c>
      <c r="J6">
        <v>139.65600000000001</v>
      </c>
      <c r="K6">
        <f>SUM(I6:J6)</f>
        <v>232.947</v>
      </c>
      <c r="N6" t="s">
        <v>9</v>
      </c>
      <c r="O6">
        <v>191.374</v>
      </c>
      <c r="P6">
        <v>73.784999999999997</v>
      </c>
      <c r="T6" t="s">
        <v>35</v>
      </c>
      <c r="U6" s="3">
        <f t="shared" si="0"/>
        <v>20.12</v>
      </c>
      <c r="V6" s="3">
        <f t="shared" si="1"/>
        <v>1824.4359999999999</v>
      </c>
    </row>
    <row r="7" spans="1:22" x14ac:dyDescent="0.25">
      <c r="A7" t="s">
        <v>21</v>
      </c>
      <c r="B7">
        <v>0.05</v>
      </c>
      <c r="C7">
        <v>10.86</v>
      </c>
      <c r="D7">
        <v>8.34</v>
      </c>
      <c r="E7">
        <v>0.87</v>
      </c>
      <c r="F7">
        <f t="shared" si="2"/>
        <v>20.12</v>
      </c>
      <c r="H7">
        <v>1000</v>
      </c>
      <c r="I7">
        <v>1175.4449999999999</v>
      </c>
      <c r="J7">
        <v>648.99099999999999</v>
      </c>
      <c r="K7">
        <f>SUM(I7:J7)</f>
        <v>1824.4359999999999</v>
      </c>
      <c r="N7" t="s">
        <v>6</v>
      </c>
      <c r="P7">
        <v>701.36300000000006</v>
      </c>
    </row>
    <row r="8" spans="1:22" x14ac:dyDescent="0.25">
      <c r="A8" t="s">
        <v>11</v>
      </c>
      <c r="B8">
        <v>0.32</v>
      </c>
      <c r="C8">
        <v>45.97</v>
      </c>
      <c r="D8">
        <v>8.34</v>
      </c>
      <c r="E8">
        <v>0.85</v>
      </c>
      <c r="F8">
        <f t="shared" si="2"/>
        <v>55.48</v>
      </c>
      <c r="N8" t="s">
        <v>21</v>
      </c>
      <c r="O8" s="2" t="s">
        <v>32</v>
      </c>
      <c r="P8">
        <v>7623.1450000000004</v>
      </c>
    </row>
    <row r="9" spans="1:22" x14ac:dyDescent="0.25">
      <c r="A9" t="s">
        <v>1</v>
      </c>
      <c r="B9">
        <v>0.78</v>
      </c>
      <c r="C9">
        <v>182.9</v>
      </c>
      <c r="D9">
        <v>34.28</v>
      </c>
      <c r="E9">
        <v>3.13</v>
      </c>
      <c r="F9">
        <f t="shared" si="2"/>
        <v>221.09</v>
      </c>
    </row>
    <row r="12" spans="1:22" x14ac:dyDescent="0.25">
      <c r="A12" s="1" t="s">
        <v>17</v>
      </c>
    </row>
    <row r="14" spans="1:22" x14ac:dyDescent="0.25">
      <c r="A14" t="s">
        <v>3</v>
      </c>
      <c r="H14" t="s">
        <v>5</v>
      </c>
    </row>
    <row r="15" spans="1:22" x14ac:dyDescent="0.25">
      <c r="B15" t="s">
        <v>15</v>
      </c>
      <c r="C15" t="s">
        <v>12</v>
      </c>
      <c r="D15" t="s">
        <v>13</v>
      </c>
      <c r="F15" t="s">
        <v>2</v>
      </c>
      <c r="I15" t="s">
        <v>41</v>
      </c>
      <c r="J15" t="s">
        <v>8</v>
      </c>
      <c r="K15" t="s">
        <v>2</v>
      </c>
    </row>
    <row r="16" spans="1:22" x14ac:dyDescent="0.25">
      <c r="A16" t="s">
        <v>18</v>
      </c>
      <c r="B16">
        <v>0.01</v>
      </c>
      <c r="C16">
        <v>0.17</v>
      </c>
      <c r="D16">
        <v>0</v>
      </c>
      <c r="F16">
        <f>SUM(B16:D16)</f>
        <v>0.18000000000000002</v>
      </c>
      <c r="H16" t="s">
        <v>42</v>
      </c>
      <c r="I16">
        <v>1.39</v>
      </c>
      <c r="J16">
        <v>0.2</v>
      </c>
      <c r="K16">
        <f>SUM(I16:J16)</f>
        <v>1.5899999999999999</v>
      </c>
    </row>
    <row r="17" spans="1:22" x14ac:dyDescent="0.25">
      <c r="A17" t="s">
        <v>19</v>
      </c>
      <c r="B17">
        <v>0.01</v>
      </c>
      <c r="C17">
        <v>5.33</v>
      </c>
      <c r="D17">
        <v>0</v>
      </c>
      <c r="F17">
        <f>SUM(B17:D17)</f>
        <v>5.34</v>
      </c>
      <c r="H17" t="s">
        <v>43</v>
      </c>
      <c r="I17">
        <v>1039.83</v>
      </c>
      <c r="J17">
        <v>2.35</v>
      </c>
      <c r="K17">
        <f>SUM(I17:J17)</f>
        <v>1042.1799999999998</v>
      </c>
      <c r="L17">
        <v>7.899</v>
      </c>
      <c r="M17">
        <v>1041.3</v>
      </c>
      <c r="N17">
        <v>2.62</v>
      </c>
    </row>
    <row r="18" spans="1:22" x14ac:dyDescent="0.25">
      <c r="A18" t="s">
        <v>20</v>
      </c>
      <c r="B18">
        <v>0.01</v>
      </c>
      <c r="C18">
        <v>519.53</v>
      </c>
      <c r="D18">
        <v>0.02</v>
      </c>
      <c r="F18">
        <f t="shared" ref="F18:F21" si="3">SUM(B18:D18)</f>
        <v>519.55999999999995</v>
      </c>
      <c r="H18" t="s">
        <v>44</v>
      </c>
      <c r="I18">
        <v>1194.77</v>
      </c>
      <c r="J18">
        <v>14.88</v>
      </c>
      <c r="K18">
        <f>SUM(I18:J18)</f>
        <v>1209.6500000000001</v>
      </c>
    </row>
    <row r="19" spans="1:22" x14ac:dyDescent="0.25">
      <c r="A19" t="s">
        <v>9</v>
      </c>
      <c r="B19">
        <v>0.05</v>
      </c>
      <c r="C19">
        <v>2.12</v>
      </c>
      <c r="D19">
        <v>0</v>
      </c>
      <c r="F19">
        <f t="shared" si="3"/>
        <v>2.17</v>
      </c>
    </row>
    <row r="20" spans="1:22" x14ac:dyDescent="0.25">
      <c r="A20" t="s">
        <v>6</v>
      </c>
      <c r="B20">
        <v>0.05</v>
      </c>
      <c r="C20">
        <v>77.790000000000006</v>
      </c>
      <c r="D20">
        <v>0</v>
      </c>
      <c r="F20">
        <f t="shared" si="3"/>
        <v>77.84</v>
      </c>
    </row>
    <row r="21" spans="1:22" x14ac:dyDescent="0.25">
      <c r="A21" t="s">
        <v>21</v>
      </c>
      <c r="B21">
        <v>0.05</v>
      </c>
      <c r="C21">
        <v>7726.68</v>
      </c>
      <c r="D21">
        <v>0.02</v>
      </c>
      <c r="F21">
        <f t="shared" si="3"/>
        <v>7726.7500000000009</v>
      </c>
    </row>
    <row r="22" spans="1:22" x14ac:dyDescent="0.25">
      <c r="U22" s="1" t="s">
        <v>3</v>
      </c>
      <c r="V22" s="1" t="s">
        <v>5</v>
      </c>
    </row>
    <row r="23" spans="1:22" x14ac:dyDescent="0.25">
      <c r="T23" t="s">
        <v>33</v>
      </c>
      <c r="U23" s="4">
        <f>F29</f>
        <v>0.15000000000000002</v>
      </c>
      <c r="V23" s="4">
        <f>J29</f>
        <v>6.47</v>
      </c>
    </row>
    <row r="24" spans="1:22" x14ac:dyDescent="0.25">
      <c r="T24" t="s">
        <v>34</v>
      </c>
      <c r="U24" s="4">
        <f t="shared" ref="U24:U25" si="4">F30</f>
        <v>0.45</v>
      </c>
      <c r="V24" s="4">
        <f t="shared" ref="V24:V25" si="5">J30</f>
        <v>6.6269999999999998</v>
      </c>
    </row>
    <row r="25" spans="1:22" x14ac:dyDescent="0.25">
      <c r="A25" s="1" t="s">
        <v>24</v>
      </c>
      <c r="T25" t="s">
        <v>35</v>
      </c>
      <c r="U25" s="4">
        <f t="shared" si="4"/>
        <v>3.6099999999999994</v>
      </c>
      <c r="V25" s="4">
        <f t="shared" si="5"/>
        <v>7.7510000000000003</v>
      </c>
    </row>
    <row r="27" spans="1:22" x14ac:dyDescent="0.25">
      <c r="A27" t="s">
        <v>3</v>
      </c>
      <c r="H27" t="s">
        <v>5</v>
      </c>
      <c r="L27" t="s">
        <v>26</v>
      </c>
    </row>
    <row r="28" spans="1:22" x14ac:dyDescent="0.25">
      <c r="B28" t="s">
        <v>15</v>
      </c>
      <c r="C28" t="s">
        <v>12</v>
      </c>
      <c r="D28" t="s">
        <v>13</v>
      </c>
      <c r="E28" t="s">
        <v>14</v>
      </c>
      <c r="F28" t="s">
        <v>2</v>
      </c>
      <c r="I28" t="s">
        <v>25</v>
      </c>
      <c r="J28" t="s">
        <v>2</v>
      </c>
      <c r="L28" t="s">
        <v>10</v>
      </c>
      <c r="M28" t="s">
        <v>27</v>
      </c>
      <c r="N28" t="s">
        <v>28</v>
      </c>
      <c r="O28" t="s">
        <v>2</v>
      </c>
    </row>
    <row r="29" spans="1:22" x14ac:dyDescent="0.25">
      <c r="A29" t="s">
        <v>9</v>
      </c>
      <c r="B29">
        <v>0.05</v>
      </c>
      <c r="C29">
        <v>0.06</v>
      </c>
      <c r="D29">
        <v>0.03</v>
      </c>
      <c r="E29">
        <v>0.01</v>
      </c>
      <c r="F29">
        <f>SUM(B29:E29)</f>
        <v>0.15000000000000002</v>
      </c>
      <c r="H29" t="s">
        <v>9</v>
      </c>
      <c r="I29">
        <v>6.47</v>
      </c>
      <c r="J29">
        <f>SUM(I29:I29)</f>
        <v>6.47</v>
      </c>
      <c r="L29">
        <v>73.784999999999997</v>
      </c>
      <c r="M29">
        <v>45.6</v>
      </c>
      <c r="N29">
        <v>0.49399999999999999</v>
      </c>
      <c r="O29">
        <f>SUM(L29:N29)</f>
        <v>119.87899999999999</v>
      </c>
    </row>
    <row r="30" spans="1:22" x14ac:dyDescent="0.25">
      <c r="A30" t="s">
        <v>6</v>
      </c>
      <c r="B30">
        <v>0.05</v>
      </c>
      <c r="C30">
        <v>0.37</v>
      </c>
      <c r="D30">
        <v>0.02</v>
      </c>
      <c r="E30">
        <v>0.01</v>
      </c>
      <c r="F30">
        <f t="shared" ref="F30:F33" si="6">SUM(B30:E30)</f>
        <v>0.45</v>
      </c>
      <c r="H30" t="s">
        <v>6</v>
      </c>
      <c r="I30">
        <v>6.6269999999999998</v>
      </c>
      <c r="J30">
        <f t="shared" ref="J30:J31" si="7">SUM(I30:I30)</f>
        <v>6.6269999999999998</v>
      </c>
      <c r="M30">
        <v>511.43599999999998</v>
      </c>
      <c r="N30" t="s">
        <v>31</v>
      </c>
      <c r="O30">
        <f>SUM(L30:N30)</f>
        <v>511.43599999999998</v>
      </c>
      <c r="S30" t="s">
        <v>2</v>
      </c>
    </row>
    <row r="31" spans="1:22" x14ac:dyDescent="0.25">
      <c r="A31" t="s">
        <v>21</v>
      </c>
      <c r="B31">
        <v>0.05</v>
      </c>
      <c r="C31">
        <v>3.53</v>
      </c>
      <c r="D31">
        <v>0.02</v>
      </c>
      <c r="E31">
        <v>0.01</v>
      </c>
      <c r="F31">
        <f t="shared" si="6"/>
        <v>3.6099999999999994</v>
      </c>
      <c r="H31" t="s">
        <v>21</v>
      </c>
      <c r="I31">
        <v>7.7510000000000003</v>
      </c>
      <c r="J31">
        <f t="shared" si="7"/>
        <v>7.7510000000000003</v>
      </c>
      <c r="R31" t="s">
        <v>46</v>
      </c>
      <c r="S31">
        <f>$O$29</f>
        <v>119.87899999999999</v>
      </c>
    </row>
    <row r="32" spans="1:22" x14ac:dyDescent="0.25">
      <c r="A32" t="s">
        <v>11</v>
      </c>
      <c r="F32">
        <f t="shared" si="6"/>
        <v>0</v>
      </c>
      <c r="R32" t="s">
        <v>45</v>
      </c>
      <c r="S32">
        <f>$J$29</f>
        <v>6.47</v>
      </c>
    </row>
    <row r="33" spans="1:22" x14ac:dyDescent="0.25">
      <c r="A33" t="s">
        <v>1</v>
      </c>
      <c r="F33">
        <f t="shared" si="6"/>
        <v>0</v>
      </c>
    </row>
    <row r="36" spans="1:22" x14ac:dyDescent="0.25">
      <c r="A36" s="1" t="s">
        <v>29</v>
      </c>
    </row>
    <row r="38" spans="1:22" x14ac:dyDescent="0.25">
      <c r="A38" t="s">
        <v>3</v>
      </c>
      <c r="H38" t="s">
        <v>5</v>
      </c>
    </row>
    <row r="39" spans="1:22" x14ac:dyDescent="0.25">
      <c r="B39" t="s">
        <v>15</v>
      </c>
      <c r="C39" t="s">
        <v>12</v>
      </c>
      <c r="D39" t="s">
        <v>13</v>
      </c>
      <c r="E39" t="s">
        <v>14</v>
      </c>
      <c r="F39" t="s">
        <v>2</v>
      </c>
      <c r="I39" t="s">
        <v>30</v>
      </c>
      <c r="J39" t="s">
        <v>2</v>
      </c>
    </row>
    <row r="40" spans="1:22" x14ac:dyDescent="0.25">
      <c r="A40" t="s">
        <v>9</v>
      </c>
      <c r="B40">
        <v>0</v>
      </c>
      <c r="C40">
        <v>0.28000000000000003</v>
      </c>
      <c r="F40">
        <f>SUM(B40:E40)</f>
        <v>0.28000000000000003</v>
      </c>
      <c r="H40" t="s">
        <v>9</v>
      </c>
      <c r="I40">
        <v>19.404</v>
      </c>
      <c r="J40">
        <f>SUM(I40:I40)</f>
        <v>19.404</v>
      </c>
    </row>
    <row r="41" spans="1:22" x14ac:dyDescent="0.25">
      <c r="A41" t="s">
        <v>6</v>
      </c>
      <c r="B41">
        <v>0</v>
      </c>
      <c r="C41">
        <v>2.11</v>
      </c>
      <c r="F41">
        <f t="shared" ref="F41:F44" si="8">SUM(B41:E41)</f>
        <v>2.11</v>
      </c>
      <c r="H41" t="s">
        <v>6</v>
      </c>
      <c r="I41">
        <v>159.56</v>
      </c>
      <c r="J41">
        <f t="shared" ref="J41:J42" si="9">SUM(I41:I41)</f>
        <v>159.56</v>
      </c>
    </row>
    <row r="42" spans="1:22" x14ac:dyDescent="0.25">
      <c r="A42" t="s">
        <v>21</v>
      </c>
      <c r="B42">
        <v>0</v>
      </c>
      <c r="C42">
        <v>40.369999999999997</v>
      </c>
      <c r="F42">
        <f t="shared" si="8"/>
        <v>40.369999999999997</v>
      </c>
      <c r="H42" t="s">
        <v>21</v>
      </c>
      <c r="I42">
        <v>2227.4270000000001</v>
      </c>
      <c r="J42">
        <f t="shared" si="9"/>
        <v>2227.4270000000001</v>
      </c>
    </row>
    <row r="43" spans="1:22" x14ac:dyDescent="0.25">
      <c r="A43" t="s">
        <v>11</v>
      </c>
      <c r="F43">
        <f>SUM(B43:E43)</f>
        <v>0</v>
      </c>
    </row>
    <row r="44" spans="1:22" x14ac:dyDescent="0.25">
      <c r="A44" t="s">
        <v>1</v>
      </c>
      <c r="F44">
        <f t="shared" si="8"/>
        <v>0</v>
      </c>
    </row>
    <row r="46" spans="1:22" x14ac:dyDescent="0.25">
      <c r="U46" s="1" t="s">
        <v>3</v>
      </c>
      <c r="V46" s="1" t="s">
        <v>5</v>
      </c>
    </row>
    <row r="47" spans="1:22" x14ac:dyDescent="0.25">
      <c r="T47" t="s">
        <v>33</v>
      </c>
      <c r="U47" s="4">
        <f>F40</f>
        <v>0.28000000000000003</v>
      </c>
      <c r="V47" s="4">
        <f>J40</f>
        <v>19.404</v>
      </c>
    </row>
    <row r="48" spans="1:22" x14ac:dyDescent="0.25">
      <c r="T48" t="s">
        <v>34</v>
      </c>
      <c r="U48" s="4">
        <f t="shared" ref="U48:U49" si="10">F41</f>
        <v>2.11</v>
      </c>
      <c r="V48" s="4">
        <f t="shared" ref="V48:V49" si="11">J41</f>
        <v>159.56</v>
      </c>
    </row>
    <row r="49" spans="3:22" x14ac:dyDescent="0.25">
      <c r="T49" t="s">
        <v>35</v>
      </c>
      <c r="U49" s="4">
        <f t="shared" si="10"/>
        <v>40.369999999999997</v>
      </c>
      <c r="V49" s="4">
        <f t="shared" si="11"/>
        <v>2227.4270000000001</v>
      </c>
    </row>
    <row r="56" spans="3:22" x14ac:dyDescent="0.25">
      <c r="E56" t="s">
        <v>40</v>
      </c>
    </row>
    <row r="57" spans="3:22" x14ac:dyDescent="0.25">
      <c r="C57" s="6" t="s">
        <v>39</v>
      </c>
      <c r="D57">
        <v>10</v>
      </c>
      <c r="E57" s="3">
        <v>73.784999999999997</v>
      </c>
    </row>
    <row r="58" spans="3:22" x14ac:dyDescent="0.25">
      <c r="C58" s="6"/>
      <c r="D58">
        <v>100</v>
      </c>
      <c r="E58" s="3">
        <v>701.36300000000006</v>
      </c>
    </row>
    <row r="59" spans="3:22" x14ac:dyDescent="0.25">
      <c r="C59" s="6"/>
      <c r="D59">
        <v>1000</v>
      </c>
      <c r="E59" s="3">
        <v>7623.1450000000004</v>
      </c>
    </row>
    <row r="64" spans="3:22" x14ac:dyDescent="0.25">
      <c r="S64" t="s">
        <v>3</v>
      </c>
      <c r="T64" t="s">
        <v>5</v>
      </c>
    </row>
    <row r="65" spans="17:20" x14ac:dyDescent="0.25">
      <c r="Q65" s="5" t="s">
        <v>37</v>
      </c>
      <c r="R65" t="s">
        <v>33</v>
      </c>
      <c r="S65">
        <f>F16</f>
        <v>0.18000000000000002</v>
      </c>
      <c r="T65">
        <f>K16</f>
        <v>1.5899999999999999</v>
      </c>
    </row>
    <row r="66" spans="17:20" x14ac:dyDescent="0.25">
      <c r="Q66" s="5"/>
      <c r="R66" t="s">
        <v>34</v>
      </c>
      <c r="S66">
        <f t="shared" ref="S66:S70" si="12">F17</f>
        <v>5.34</v>
      </c>
      <c r="T66">
        <f t="shared" ref="T66" si="13">K17</f>
        <v>1042.1799999999998</v>
      </c>
    </row>
    <row r="67" spans="17:20" x14ac:dyDescent="0.25">
      <c r="Q67" s="5"/>
      <c r="R67" t="s">
        <v>35</v>
      </c>
      <c r="S67">
        <f t="shared" si="12"/>
        <v>519.55999999999995</v>
      </c>
      <c r="T67" t="s">
        <v>36</v>
      </c>
    </row>
    <row r="68" spans="17:20" x14ac:dyDescent="0.25">
      <c r="Q68" s="5" t="s">
        <v>38</v>
      </c>
      <c r="R68" t="s">
        <v>33</v>
      </c>
      <c r="S68">
        <f t="shared" si="12"/>
        <v>2.17</v>
      </c>
      <c r="T68">
        <f>$K$18</f>
        <v>1209.6500000000001</v>
      </c>
    </row>
    <row r="69" spans="17:20" x14ac:dyDescent="0.25">
      <c r="Q69" s="5"/>
      <c r="R69" t="s">
        <v>34</v>
      </c>
      <c r="S69">
        <f t="shared" si="12"/>
        <v>77.84</v>
      </c>
      <c r="T69" t="s">
        <v>36</v>
      </c>
    </row>
    <row r="70" spans="17:20" x14ac:dyDescent="0.25">
      <c r="Q70" s="5"/>
      <c r="R70" t="s">
        <v>35</v>
      </c>
      <c r="S70">
        <f t="shared" si="12"/>
        <v>7726.7500000000009</v>
      </c>
      <c r="T70" t="s">
        <v>36</v>
      </c>
    </row>
  </sheetData>
  <mergeCells count="3">
    <mergeCell ref="Q65:Q67"/>
    <mergeCell ref="Q68:Q70"/>
    <mergeCell ref="C57:C5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2Nodes</vt:lpstr>
      <vt:lpstr>8_Nodes (2)</vt:lpstr>
      <vt:lpstr>16_Nodes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Suhail Rehman</dc:creator>
  <cp:lastModifiedBy>Suhail Rehman</cp:lastModifiedBy>
  <dcterms:created xsi:type="dcterms:W3CDTF">2015-12-08T00:33:17Z</dcterms:created>
  <dcterms:modified xsi:type="dcterms:W3CDTF">2015-12-15T09:16:21Z</dcterms:modified>
</cp:coreProperties>
</file>