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Income" sheetId="1" state="visible" r:id="rId2"/>
    <sheet name="Rollout" sheetId="2" state="visible" r:id="rId3"/>
    <sheet name="Credit" sheetId="3" state="visible" r:id="rId4"/>
    <sheet name="Projectio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<sst xmlns="http://schemas.openxmlformats.org/spreadsheetml/2006/main" count="68" uniqueCount="49">
  <si>
    <t>Unit Costs</t>
  </si>
  <si>
    <t>One installation</t>
  </si>
  <si>
    <t>hour</t>
  </si>
  <si>
    <t>1 Technician</t>
  </si>
  <si>
    <t>Installations per day</t>
  </si>
  <si>
    <t>Tech salary </t>
  </si>
  <si>
    <t>Tablet Cost</t>
  </si>
  <si>
    <t>Installation Cost</t>
  </si>
  <si>
    <t>USSD short code</t>
  </si>
  <si>
    <t>Speedpoint</t>
  </si>
  <si>
    <t>Speedpoint fee</t>
  </si>
  <si>
    <t>Voucher Printer</t>
  </si>
  <si>
    <t>Data unlimited</t>
  </si>
  <si>
    <t>Card Printer</t>
  </si>
  <si>
    <t>Totals</t>
  </si>
  <si>
    <t>Months</t>
  </si>
  <si>
    <t>Owners</t>
  </si>
  <si>
    <t>Techs</t>
  </si>
  <si>
    <t>Salaries</t>
  </si>
  <si>
    <t>USSD Hire</t>
  </si>
  <si>
    <t>Cards</t>
  </si>
  <si>
    <t>Voucher</t>
  </si>
  <si>
    <t>Equipment</t>
  </si>
  <si>
    <t>Card reader(Speedpoint)</t>
  </si>
  <si>
    <t>Income</t>
  </si>
  <si>
    <t>Trips Per Day w fraud</t>
  </si>
  <si>
    <t>New Fare/5months</t>
  </si>
  <si>
    <t>Trips Per Day</t>
  </si>
  <si>
    <t>Taxi Fare</t>
  </si>
  <si>
    <t>Income Per Day</t>
  </si>
  <si>
    <t>Fraud Per Day</t>
  </si>
  <si>
    <t>Fee Rate</t>
  </si>
  <si>
    <t>Driver salary rate</t>
  </si>
  <si>
    <t>New Fare</t>
  </si>
  <si>
    <t>Number of Taxis</t>
  </si>
  <si>
    <t>4000 – 5000</t>
  </si>
  <si>
    <t>Income Per Month</t>
  </si>
  <si>
    <t>Fraud Per Month</t>
  </si>
  <si>
    <t>Fee Per Month Per Taxi</t>
  </si>
  <si>
    <t>Taxis AvG</t>
  </si>
  <si>
    <t>Total Income/All taxis</t>
  </si>
  <si>
    <t>Increase Per Day</t>
  </si>
  <si>
    <t>Driver salary</t>
  </si>
  <si>
    <t>Fee total</t>
  </si>
  <si>
    <t>Current owner income</t>
  </si>
  <si>
    <t>New owner income</t>
  </si>
  <si>
    <t>Credit</t>
  </si>
  <si>
    <t>Rate</t>
  </si>
  <si>
    <t>Income New Fare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</si>
</sst>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_);\(#,##0\)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4.4897959183673"/>
    <col collapsed="false" hidden="false" max="2" min="2" style="0" width="11.5204081632653"/>
    <col collapsed="false" hidden="false" max="3" min="3" style="1" width="11.5204081632653"/>
    <col collapsed="false" hidden="false" max="4" min="4" style="0" width="11.5204081632653"/>
    <col collapsed="false" hidden="false" max="5" min="5" style="1" width="19.0765306122449"/>
    <col collapsed="false" hidden="false" max="6" min="6" style="2" width="11.5204081632653"/>
    <col collapsed="false" hidden="false" max="7" min="7" style="1" width="16.0204081632653"/>
    <col collapsed="false" hidden="false" max="8" min="8" style="2" width="11.5204081632653"/>
    <col collapsed="false" hidden="false" max="9" min="9" style="1" width="20.8316326530612"/>
    <col collapsed="false" hidden="false" max="10" min="10" style="2" width="11.5204081632653"/>
    <col collapsed="false" hidden="false" max="11" min="11" style="1" width="15.3265306122449"/>
    <col collapsed="false" hidden="false" max="1025" min="12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21.9948979591837"/>
    <col collapsed="false" hidden="false" max="2" min="2" style="2" width="11.5204081632653"/>
    <col collapsed="false" hidden="false" max="3" min="3" style="2" width="18.9336734693878"/>
    <col collapsed="false" hidden="false" max="4" min="4" style="2" width="17.0918367346939"/>
    <col collapsed="false" hidden="false" max="5" min="5" style="2" width="19.0765306122449"/>
    <col collapsed="false" hidden="false" max="6" min="6" style="2" width="11.5204081632653"/>
    <col collapsed="false" hidden="false" max="7" min="7" style="2" width="15.6071428571429"/>
    <col collapsed="false" hidden="false" max="8" min="8" style="0" width="11.5204081632653"/>
    <col collapsed="false" hidden="false" max="9" min="9" style="2" width="20.4642857142857"/>
    <col collapsed="false" hidden="false" max="10" min="10" style="0" width="11.5204081632653"/>
    <col collapsed="false" hidden="false" max="11" min="11" style="0" width="15.3265306122449"/>
    <col collapsed="false" hidden="false" max="12" min="12" style="0" width="11.5204081632653"/>
    <col collapsed="false" hidden="false" max="13" min="13" style="0" width="14.4897959183673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/>
      <c r="C2" s="0"/>
    </row>
    <row r="3" customFormat="false" ht="12.8" hidden="false" customHeight="false" outlineLevel="0" collapsed="false">
      <c r="A3" s="0" t="s">
        <v>1</v>
      </c>
      <c r="B3" s="2" t="n">
        <v>1</v>
      </c>
      <c r="C3" s="2" t="s">
        <v>2</v>
      </c>
    </row>
    <row r="4" customFormat="false" ht="12.8" hidden="false" customHeight="false" outlineLevel="0" collapsed="false">
      <c r="A4" s="0" t="s">
        <v>3</v>
      </c>
      <c r="B4" s="2" t="n">
        <v>8</v>
      </c>
      <c r="C4" s="2" t="s">
        <v>4</v>
      </c>
    </row>
    <row r="5" customFormat="false" ht="12.8" hidden="false" customHeight="false" outlineLevel="0" collapsed="false">
      <c r="A5" s="0" t="s">
        <v>5</v>
      </c>
      <c r="B5" s="2" t="n">
        <v>5000</v>
      </c>
    </row>
    <row r="6" customFormat="false" ht="12.8" hidden="false" customHeight="false" outlineLevel="0" collapsed="false">
      <c r="A6" s="0" t="s">
        <v>6</v>
      </c>
      <c r="B6" s="2" t="n">
        <v>1600</v>
      </c>
    </row>
    <row r="7" customFormat="false" ht="12.8" hidden="false" customHeight="false" outlineLevel="0" collapsed="false">
      <c r="A7" s="0" t="s">
        <v>7</v>
      </c>
      <c r="B7" s="2" t="n">
        <v>300</v>
      </c>
    </row>
    <row r="8" customFormat="false" ht="12.8" hidden="false" customHeight="false" outlineLevel="0" collapsed="false">
      <c r="A8" s="0" t="s">
        <v>8</v>
      </c>
      <c r="B8" s="2" t="n">
        <v>2000</v>
      </c>
      <c r="D8" s="0"/>
      <c r="E8" s="0"/>
      <c r="F8" s="0"/>
      <c r="G8" s="0"/>
      <c r="I8" s="0"/>
    </row>
    <row r="9" customFormat="false" ht="12.8" hidden="false" customHeight="false" outlineLevel="0" collapsed="false">
      <c r="A9" s="0" t="s">
        <v>9</v>
      </c>
      <c r="B9" s="0" t="n">
        <v>500</v>
      </c>
      <c r="C9" s="0"/>
      <c r="D9" s="0"/>
      <c r="E9" s="0"/>
      <c r="F9" s="0"/>
      <c r="G9" s="0"/>
      <c r="I9" s="0"/>
    </row>
    <row r="10" customFormat="false" ht="12.8" hidden="false" customHeight="false" outlineLevel="0" collapsed="false">
      <c r="A10" s="0" t="s">
        <v>10</v>
      </c>
      <c r="B10" s="0" t="n">
        <v>300</v>
      </c>
      <c r="C10" s="0"/>
      <c r="D10" s="0"/>
      <c r="E10" s="0"/>
      <c r="F10" s="0"/>
      <c r="G10" s="0"/>
      <c r="I10" s="0"/>
    </row>
    <row r="11" customFormat="false" ht="12.8" hidden="false" customHeight="false" outlineLevel="0" collapsed="false">
      <c r="A11" s="0" t="s">
        <v>11</v>
      </c>
      <c r="B11" s="0" t="n">
        <v>1000</v>
      </c>
      <c r="C11" s="0"/>
      <c r="I11" s="0"/>
    </row>
    <row r="12" customFormat="false" ht="12.8" hidden="false" customHeight="false" outlineLevel="0" collapsed="false">
      <c r="A12" s="0" t="s">
        <v>12</v>
      </c>
      <c r="B12" s="2" t="n">
        <v>500</v>
      </c>
      <c r="D12" s="0"/>
      <c r="E12" s="0"/>
      <c r="F12" s="0"/>
      <c r="G12" s="0"/>
      <c r="I12" s="0"/>
    </row>
    <row r="13" customFormat="false" ht="12.8" hidden="false" customHeight="false" outlineLevel="0" collapsed="false">
      <c r="A13" s="0" t="s">
        <v>13</v>
      </c>
      <c r="B13" s="2" t="n">
        <v>1000</v>
      </c>
      <c r="D13" s="0"/>
      <c r="E13" s="0"/>
      <c r="F13" s="0"/>
      <c r="G13" s="0"/>
      <c r="I13" s="0"/>
    </row>
    <row r="14" customFormat="false" ht="12.8" hidden="false" customHeight="false" outlineLevel="0" collapsed="false">
      <c r="D14" s="0"/>
      <c r="E14" s="0"/>
      <c r="F14" s="0"/>
      <c r="G14" s="0"/>
      <c r="I14" s="0"/>
    </row>
    <row r="15" customFormat="false" ht="12.8" hidden="false" customHeight="false" outlineLevel="0" collapsed="false">
      <c r="D15" s="0"/>
      <c r="E15" s="0"/>
      <c r="F15" s="0"/>
      <c r="G15" s="0"/>
      <c r="I15" s="0"/>
    </row>
    <row r="16" customFormat="false" ht="12.8" hidden="false" customHeight="false" outlineLevel="0" collapsed="false">
      <c r="D16" s="0"/>
      <c r="E16" s="0"/>
      <c r="F16" s="0"/>
      <c r="G16" s="0"/>
      <c r="I16" s="0"/>
    </row>
    <row r="31" customFormat="false" ht="12.8" hidden="false" customHeight="false" outlineLevel="0" collapsed="false">
      <c r="I31" s="2" t="s">
        <v>14</v>
      </c>
    </row>
    <row r="32" customFormat="false" ht="12.8" hidden="false" customHeight="false" outlineLevel="0" collapsed="false">
      <c r="A32" s="0" t="s">
        <v>6</v>
      </c>
      <c r="C32" s="2" t="n">
        <f aca="false">(Rollout!B5*Rollout!C35)</f>
        <v>250000</v>
      </c>
      <c r="D32" s="2" t="n">
        <f aca="false">(Rollout!B5*Rollout!D35)</f>
        <v>2500000</v>
      </c>
      <c r="E32" s="2" t="n">
        <f aca="false">(Rollout!B5*Rollout!E35)</f>
        <v>5000000</v>
      </c>
      <c r="F32" s="2" t="n">
        <f aca="false">(Rollout!B5*Rollout!F35)</f>
        <v>7500000</v>
      </c>
      <c r="G32" s="2" t="n">
        <f aca="false">(Rollout!B5*Rollout!G35)</f>
        <v>7500000</v>
      </c>
      <c r="I32" s="2" t="n">
        <f aca="false">SUM(Rollout!C32:H32)</f>
        <v>22750000</v>
      </c>
    </row>
    <row r="34" customFormat="false" ht="12.8" hidden="false" customHeight="false" outlineLevel="0" collapsed="false">
      <c r="A34" s="0" t="s">
        <v>15</v>
      </c>
      <c r="C34" s="2" t="n">
        <v>1</v>
      </c>
      <c r="D34" s="2" t="n">
        <v>2</v>
      </c>
      <c r="E34" s="2" t="n">
        <v>3</v>
      </c>
      <c r="F34" s="2" t="n">
        <v>4</v>
      </c>
      <c r="G34" s="2" t="n">
        <v>5</v>
      </c>
    </row>
    <row r="35" customFormat="false" ht="12.8" hidden="false" customHeight="false" outlineLevel="0" collapsed="false">
      <c r="A35" s="0" t="s">
        <v>16</v>
      </c>
      <c r="C35" s="2" t="n">
        <v>50</v>
      </c>
      <c r="D35" s="2" t="n">
        <v>500</v>
      </c>
      <c r="E35" s="2" t="n">
        <v>1000</v>
      </c>
      <c r="F35" s="2" t="n">
        <v>1500</v>
      </c>
      <c r="G35" s="2" t="n">
        <v>1500</v>
      </c>
      <c r="I35" s="2" t="n">
        <f aca="false">SUM(Rollout!C35:G35)</f>
        <v>4550</v>
      </c>
    </row>
    <row r="36" customFormat="false" ht="12.8" hidden="false" customHeight="false" outlineLevel="0" collapsed="false">
      <c r="A36" s="0" t="s">
        <v>17</v>
      </c>
      <c r="C36" s="2" t="n">
        <v>1</v>
      </c>
      <c r="D36" s="2" t="n">
        <v>3</v>
      </c>
      <c r="E36" s="2" t="n">
        <v>6</v>
      </c>
      <c r="F36" s="2" t="n">
        <v>6</v>
      </c>
      <c r="G36" s="2" t="n">
        <v>6</v>
      </c>
    </row>
    <row r="37" customFormat="false" ht="12.8" hidden="false" customHeight="false" outlineLevel="0" collapsed="false">
      <c r="A37" s="0" t="s">
        <v>18</v>
      </c>
      <c r="C37" s="2" t="n">
        <f aca="false">(Rollout!B4*Rollout!C36)</f>
        <v>8</v>
      </c>
      <c r="D37" s="2" t="n">
        <f aca="false">(Rollout!B4*Rollout!D36)</f>
        <v>24</v>
      </c>
      <c r="E37" s="2" t="n">
        <f aca="false">(Rollout!B4*Rollout!E36)</f>
        <v>48</v>
      </c>
      <c r="F37" s="2" t="n">
        <f aca="false">(Rollout!B4*Rollout!F36)</f>
        <v>48</v>
      </c>
      <c r="G37" s="2" t="n">
        <f aca="false">(Rollout!B4*Rollout!G36)</f>
        <v>48</v>
      </c>
      <c r="I37" s="2" t="n">
        <f aca="false">SUM(Rollout!C37:G37)</f>
        <v>176</v>
      </c>
    </row>
    <row r="38" customFormat="false" ht="12.8" hidden="false" customHeight="false" outlineLevel="0" collapsed="false">
      <c r="A38" s="0" t="s">
        <v>7</v>
      </c>
      <c r="C38" s="2" t="n">
        <f aca="false">(Rollout!B6*Rollout!C35)</f>
        <v>80000</v>
      </c>
      <c r="D38" s="2" t="n">
        <f aca="false">(Rollout!B6*Rollout!D35)</f>
        <v>800000</v>
      </c>
      <c r="E38" s="2" t="n">
        <f aca="false">(Rollout!E35*Rollout!B6)</f>
        <v>1600000</v>
      </c>
      <c r="F38" s="2" t="n">
        <f aca="false">(Rollout!B6*Rollout!F35)</f>
        <v>2400000</v>
      </c>
      <c r="G38" s="2" t="n">
        <f aca="false">(Rollout!B6*Rollout!G35)</f>
        <v>2400000</v>
      </c>
      <c r="I38" s="2" t="n">
        <f aca="false">SUM(Rollout!C38:G38)</f>
        <v>7280000</v>
      </c>
    </row>
    <row r="39" customFormat="false" ht="12.8" hidden="false" customHeight="false" outlineLevel="0" collapsed="false">
      <c r="A39" s="0" t="s">
        <v>19</v>
      </c>
      <c r="C39" s="2" t="n">
        <f aca="false">(Rollout!B7*Rollout!C34)</f>
        <v>300</v>
      </c>
      <c r="D39" s="2" t="n">
        <v>2000</v>
      </c>
      <c r="E39" s="2" t="n">
        <v>2000</v>
      </c>
      <c r="F39" s="2" t="n">
        <v>2000</v>
      </c>
      <c r="G39" s="2" t="n">
        <v>2000</v>
      </c>
      <c r="I39" s="2" t="n">
        <f aca="false">SUM(Rollout!C39:G39)</f>
        <v>8300</v>
      </c>
    </row>
    <row r="40" customFormat="false" ht="12.8" hidden="false" customHeight="false" outlineLevel="0" collapsed="false">
      <c r="A40" s="0" t="s">
        <v>20</v>
      </c>
    </row>
    <row r="41" customFormat="false" ht="12.8" hidden="false" customHeight="false" outlineLevel="0" collapsed="false">
      <c r="A41" s="0" t="s">
        <v>21</v>
      </c>
    </row>
    <row r="42" customFormat="false" ht="12.8" hidden="false" customHeight="false" outlineLevel="0" collapsed="false">
      <c r="A42" s="0" t="s">
        <v>22</v>
      </c>
    </row>
    <row r="43" customFormat="false" ht="12.8" hidden="false" customHeight="false" outlineLevel="0" collapsed="false">
      <c r="A43" s="0" t="s">
        <v>23</v>
      </c>
      <c r="C43" s="2" t="n">
        <f aca="false">(B8*C34)</f>
        <v>2000</v>
      </c>
      <c r="D43" s="2" t="n">
        <f aca="false">(B8*D34)</f>
        <v>4000</v>
      </c>
      <c r="E43" s="2" t="n">
        <f aca="false">(E34*B8)</f>
        <v>6000</v>
      </c>
      <c r="F43" s="2" t="n">
        <f aca="false">(B8*F34)</f>
        <v>8000</v>
      </c>
      <c r="G43" s="2" t="n">
        <f aca="false">(B8*G34)</f>
        <v>10000</v>
      </c>
      <c r="I43" s="2" t="n">
        <f aca="false">SUM(C43:G43)</f>
        <v>30000</v>
      </c>
    </row>
    <row r="44" customFormat="false" ht="12.8" hidden="false" customHeight="false" outlineLevel="0" collapsed="false">
      <c r="A44" s="0" t="s">
        <v>24</v>
      </c>
    </row>
    <row r="45" customFormat="false" ht="12.8" hidden="false" customHeight="false" outlineLevel="0" collapsed="false">
      <c r="I45" s="0"/>
    </row>
    <row r="46" customFormat="false" ht="12.8" hidden="false" customHeight="false" outlineLevel="0" collapsed="false">
      <c r="I46" s="2" t="s">
        <v>14</v>
      </c>
    </row>
    <row r="47" customFormat="false" ht="12.8" hidden="false" customHeight="false" outlineLevel="0" collapsed="false">
      <c r="E47" s="2" t="s">
        <v>25</v>
      </c>
      <c r="F47" s="2" t="n">
        <v>50</v>
      </c>
    </row>
    <row r="48" customFormat="false" ht="12.8" hidden="false" customHeight="false" outlineLevel="0" collapsed="false">
      <c r="A48" s="1"/>
      <c r="B48" s="0"/>
      <c r="C48" s="1" t="s">
        <v>26</v>
      </c>
      <c r="D48" s="2" t="n">
        <v>9</v>
      </c>
      <c r="E48" s="1" t="s">
        <v>27</v>
      </c>
      <c r="F48" s="2" t="n">
        <f aca="false">(F49+H49)/B49</f>
        <v>65</v>
      </c>
      <c r="G48" s="1"/>
      <c r="H48" s="2"/>
      <c r="I48" s="1"/>
      <c r="J48" s="2"/>
      <c r="K48" s="1"/>
      <c r="M48" s="1"/>
      <c r="O48" s="1"/>
    </row>
    <row r="49" customFormat="false" ht="12.8" hidden="false" customHeight="false" outlineLevel="0" collapsed="false">
      <c r="A49" s="1" t="s">
        <v>28</v>
      </c>
      <c r="B49" s="0" t="n">
        <v>10</v>
      </c>
      <c r="C49" s="1" t="s">
        <v>29</v>
      </c>
      <c r="D49" s="2" t="n">
        <f aca="false">(F47*D48)</f>
        <v>450</v>
      </c>
      <c r="E49" s="1" t="s">
        <v>29</v>
      </c>
      <c r="F49" s="2" t="n">
        <v>500</v>
      </c>
      <c r="G49" s="1" t="s">
        <v>30</v>
      </c>
      <c r="H49" s="2" t="n">
        <v>150</v>
      </c>
      <c r="I49" s="1" t="s">
        <v>31</v>
      </c>
      <c r="J49" s="0" t="n">
        <v>0.5</v>
      </c>
      <c r="K49" s="1" t="s">
        <v>32</v>
      </c>
      <c r="L49" s="0" t="n">
        <v>0.3</v>
      </c>
      <c r="M49" s="1" t="s">
        <v>28</v>
      </c>
      <c r="N49" s="0" t="n">
        <v>10</v>
      </c>
      <c r="O49" s="1" t="s">
        <v>33</v>
      </c>
    </row>
    <row r="50" customFormat="false" ht="12.8" hidden="false" customHeight="false" outlineLevel="0" collapsed="false">
      <c r="A50" s="1" t="s">
        <v>34</v>
      </c>
      <c r="B50" s="1" t="s">
        <v>35</v>
      </c>
      <c r="C50" s="0" t="s">
        <v>36</v>
      </c>
      <c r="D50" s="2" t="n">
        <f aca="false">(D49*30)</f>
        <v>13500</v>
      </c>
      <c r="E50" s="1" t="s">
        <v>36</v>
      </c>
      <c r="F50" s="2" t="n">
        <f aca="false">(Rollout!F49*30)</f>
        <v>15000</v>
      </c>
      <c r="G50" s="1" t="s">
        <v>37</v>
      </c>
      <c r="H50" s="2" t="n">
        <f aca="false">(Rollout!H49*30)</f>
        <v>4500</v>
      </c>
      <c r="I50" s="1" t="s">
        <v>38</v>
      </c>
      <c r="J50" s="2" t="n">
        <f aca="false">(Rollout!H50*Rollout!J49)</f>
        <v>2250</v>
      </c>
      <c r="K50" s="1"/>
      <c r="M50" s="1" t="s">
        <v>34</v>
      </c>
      <c r="N50" s="1" t="s">
        <v>35</v>
      </c>
      <c r="O50" s="1"/>
    </row>
    <row r="51" customFormat="false" ht="12.8" hidden="false" customHeight="false" outlineLevel="0" collapsed="false">
      <c r="A51" s="1" t="s">
        <v>39</v>
      </c>
      <c r="B51" s="0" t="n">
        <v>4500</v>
      </c>
      <c r="C51" s="1" t="s">
        <v>40</v>
      </c>
      <c r="D51" s="2" t="n">
        <f aca="false">(D50*B51)</f>
        <v>60750000</v>
      </c>
      <c r="E51" s="0" t="s">
        <v>40</v>
      </c>
      <c r="F51" s="2" t="n">
        <f aca="false">(F50*B51)</f>
        <v>67500000</v>
      </c>
      <c r="G51" s="1" t="s">
        <v>41</v>
      </c>
      <c r="H51" s="2" t="n">
        <f aca="false">(Rollout!H50-Rollout!J50)</f>
        <v>2250</v>
      </c>
      <c r="I51" s="1"/>
      <c r="K51" s="1"/>
      <c r="M51" s="1" t="s">
        <v>39</v>
      </c>
      <c r="N51" s="0" t="n">
        <v>4500</v>
      </c>
      <c r="O51" s="1"/>
    </row>
    <row r="52" customFormat="false" ht="12.8" hidden="false" customHeight="false" outlineLevel="0" collapsed="false">
      <c r="A52" s="1"/>
      <c r="B52" s="0"/>
      <c r="C52" s="1"/>
      <c r="E52" s="1" t="s">
        <v>42</v>
      </c>
      <c r="F52" s="2" t="n">
        <f aca="false">(Rollout!F50*Rollout!L49)</f>
        <v>4500</v>
      </c>
      <c r="G52" s="1"/>
      <c r="H52" s="2"/>
      <c r="I52" s="1" t="s">
        <v>43</v>
      </c>
      <c r="J52" s="2" t="n">
        <f aca="false">(Rollout!J50*Rollout!B51)</f>
        <v>10125000</v>
      </c>
      <c r="K52" s="1"/>
      <c r="M52" s="1"/>
      <c r="O52" s="1"/>
    </row>
    <row r="53" customFormat="false" ht="12.8" hidden="false" customHeight="false" outlineLevel="0" collapsed="false">
      <c r="A53" s="1"/>
      <c r="B53" s="0"/>
      <c r="C53" s="1"/>
      <c r="E53" s="1" t="s">
        <v>44</v>
      </c>
      <c r="F53" s="2" t="n">
        <f aca="false">(Rollout!F50-Rollout!F52)</f>
        <v>10500</v>
      </c>
      <c r="G53" s="1"/>
      <c r="H53" s="2"/>
      <c r="I53" s="1"/>
      <c r="J53" s="2"/>
      <c r="K53" s="1"/>
      <c r="M53" s="1"/>
      <c r="O53" s="1"/>
    </row>
    <row r="54" customFormat="false" ht="12.8" hidden="false" customHeight="false" outlineLevel="0" collapsed="false">
      <c r="A54" s="1"/>
      <c r="B54" s="0"/>
      <c r="C54" s="1"/>
      <c r="E54" s="1" t="s">
        <v>45</v>
      </c>
      <c r="F54" s="2" t="n">
        <f aca="false">(Rollout!F53+Rollout!H51)</f>
        <v>12750</v>
      </c>
      <c r="G54" s="1"/>
      <c r="H54" s="2"/>
      <c r="I54" s="1"/>
      <c r="J54" s="2"/>
      <c r="K54" s="1"/>
      <c r="M54" s="1"/>
      <c r="O54" s="1"/>
    </row>
    <row r="55" customFormat="false" ht="12.8" hidden="false" customHeight="false" outlineLevel="0" collapsed="false">
      <c r="A55" s="1" t="s">
        <v>46</v>
      </c>
      <c r="B55" s="0" t="n">
        <v>100</v>
      </c>
      <c r="C55" s="1"/>
      <c r="E55" s="1"/>
      <c r="G55" s="1"/>
      <c r="H55" s="2"/>
      <c r="I55" s="1"/>
      <c r="J55" s="2"/>
      <c r="K55" s="1"/>
      <c r="M55" s="1" t="s">
        <v>46</v>
      </c>
      <c r="N55" s="0" t="n">
        <v>100</v>
      </c>
      <c r="O55" s="1"/>
    </row>
    <row r="56" customFormat="false" ht="12.8" hidden="false" customHeight="false" outlineLevel="0" collapsed="false">
      <c r="A56" s="1" t="s">
        <v>47</v>
      </c>
      <c r="B56" s="3" t="n">
        <v>0.1</v>
      </c>
      <c r="C56" s="1"/>
      <c r="E56" s="1"/>
      <c r="G56" s="1"/>
      <c r="H56" s="2"/>
      <c r="I56" s="1"/>
      <c r="J56" s="2"/>
      <c r="K56" s="1"/>
      <c r="M56" s="1" t="s">
        <v>47</v>
      </c>
      <c r="N56" s="3" t="n">
        <v>0.1</v>
      </c>
      <c r="O56" s="1"/>
    </row>
    <row r="57" customFormat="false" ht="12.8" hidden="false" customHeight="false" outlineLevel="0" collapsed="false">
      <c r="A57" s="1"/>
      <c r="B57" s="0"/>
      <c r="C57" s="1"/>
      <c r="E57" s="1"/>
      <c r="G57" s="1"/>
      <c r="H57" s="2"/>
      <c r="I57" s="1"/>
      <c r="J57" s="2"/>
      <c r="K57" s="1"/>
      <c r="M57" s="1"/>
      <c r="O57" s="1"/>
    </row>
    <row r="58" customFormat="false" ht="12.8" hidden="false" customHeight="false" outlineLevel="0" collapsed="false">
      <c r="E58" s="2" t="s">
        <v>48</v>
      </c>
    </row>
    <row r="60" customFormat="false" ht="12.8" hidden="false" customHeight="false" outlineLevel="0" collapsed="false">
      <c r="I60" s="2" t="s">
        <v>14</v>
      </c>
    </row>
    <row r="61" customFormat="false" ht="12.8" hidden="false" customHeight="false" outlineLevel="0" collapsed="false">
      <c r="A61" s="0" t="s">
        <v>6</v>
      </c>
      <c r="C61" s="2" t="n">
        <f aca="false">(Rollout!B53*Rollout!C64)</f>
        <v>0</v>
      </c>
      <c r="D61" s="2" t="n">
        <f aca="false">(Rollout!B53*Rollout!D64)</f>
        <v>0</v>
      </c>
      <c r="E61" s="2" t="n">
        <f aca="false">(Rollout!B53*Rollout!E64)</f>
        <v>0</v>
      </c>
      <c r="F61" s="2" t="n">
        <f aca="false">(Rollout!B53*Rollout!F64)</f>
        <v>0</v>
      </c>
      <c r="G61" s="2" t="n">
        <f aca="false">(Rollout!B53*Rollout!G64)</f>
        <v>0</v>
      </c>
      <c r="I61" s="2" t="n">
        <f aca="false">SUM(Rollout!C61:H61)</f>
        <v>0</v>
      </c>
    </row>
    <row r="63" customFormat="false" ht="12.8" hidden="false" customHeight="false" outlineLevel="0" collapsed="false">
      <c r="A63" s="0" t="s">
        <v>15</v>
      </c>
      <c r="C63" s="2" t="n">
        <v>1</v>
      </c>
      <c r="D63" s="2" t="n">
        <v>2</v>
      </c>
      <c r="E63" s="2" t="n">
        <v>3</v>
      </c>
      <c r="F63" s="2" t="n">
        <v>4</v>
      </c>
      <c r="G63" s="2" t="n">
        <v>5</v>
      </c>
    </row>
    <row r="64" customFormat="false" ht="12.8" hidden="false" customHeight="false" outlineLevel="0" collapsed="false">
      <c r="A64" s="0" t="s">
        <v>16</v>
      </c>
      <c r="C64" s="2" t="n">
        <v>50</v>
      </c>
      <c r="D64" s="2" t="n">
        <v>500</v>
      </c>
      <c r="E64" s="2" t="n">
        <v>1000</v>
      </c>
      <c r="F64" s="2" t="n">
        <v>1500</v>
      </c>
      <c r="G64" s="2" t="n">
        <v>1500</v>
      </c>
      <c r="I64" s="2" t="n">
        <f aca="false">SUM(Rollout!C64:G64)</f>
        <v>4550</v>
      </c>
    </row>
    <row r="65" customFormat="false" ht="12.8" hidden="false" customHeight="false" outlineLevel="0" collapsed="false">
      <c r="A65" s="0" t="s">
        <v>17</v>
      </c>
      <c r="C65" s="2" t="n">
        <v>1</v>
      </c>
      <c r="D65" s="2" t="n">
        <v>3</v>
      </c>
      <c r="E65" s="2" t="n">
        <v>6</v>
      </c>
      <c r="F65" s="2" t="n">
        <v>6</v>
      </c>
      <c r="G65" s="2" t="n">
        <v>6</v>
      </c>
    </row>
    <row r="66" customFormat="false" ht="12.8" hidden="false" customHeight="false" outlineLevel="0" collapsed="false">
      <c r="A66" s="0" t="s">
        <v>18</v>
      </c>
      <c r="C66" s="2" t="n">
        <f aca="false">(Rollout!B52*Rollout!C65)</f>
        <v>0</v>
      </c>
      <c r="D66" s="2" t="n">
        <f aca="false">(Rollout!B52*Rollout!D65)</f>
        <v>0</v>
      </c>
      <c r="E66" s="2" t="n">
        <f aca="false">(Rollout!B52*Rollout!E65)</f>
        <v>0</v>
      </c>
      <c r="F66" s="2" t="n">
        <f aca="false">(Rollout!B52*Rollout!F65)</f>
        <v>0</v>
      </c>
      <c r="G66" s="2" t="n">
        <f aca="false">(Rollout!B52*Rollout!G65)</f>
        <v>0</v>
      </c>
      <c r="I66" s="2" t="n">
        <f aca="false">SUM(Rollout!C66:G66)</f>
        <v>0</v>
      </c>
    </row>
    <row r="67" customFormat="false" ht="12.8" hidden="false" customHeight="false" outlineLevel="0" collapsed="false">
      <c r="A67" s="0" t="s">
        <v>7</v>
      </c>
      <c r="C67" s="2" t="n">
        <f aca="false">(Rollout!B54*Rollout!C64)</f>
        <v>0</v>
      </c>
      <c r="D67" s="2" t="n">
        <f aca="false">(Rollout!B54*Rollout!D64)</f>
        <v>0</v>
      </c>
      <c r="E67" s="2" t="n">
        <f aca="false">(Rollout!E64*Rollout!B54)</f>
        <v>0</v>
      </c>
      <c r="F67" s="2" t="n">
        <f aca="false">(Rollout!B54*Rollout!F64)</f>
        <v>0</v>
      </c>
      <c r="G67" s="2" t="n">
        <f aca="false">(Rollout!B54*Rollout!G64)</f>
        <v>0</v>
      </c>
      <c r="I67" s="2" t="n">
        <f aca="false">SUM(Rollout!C67:G67)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2015-10-03T17:30:00Z</dcterms:created>
  <dc:language>en-US</dc:language>
  <dcterms:modified xsi:type="dcterms:W3CDTF">2015-10-04T15:50:50Z</dcterms:modified>
  <cp:revision>22</cp:revision>
</cp:coreProperties>
</file>