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"/>
    </mc:Choice>
  </mc:AlternateContent>
  <xr:revisionPtr revIDLastSave="0" documentId="8_{67879A2E-8289-4514-A330-508E401A2837}" xr6:coauthVersionLast="47" xr6:coauthVersionMax="47" xr10:uidLastSave="{00000000-0000-0000-0000-000000000000}"/>
  <bookViews>
    <workbookView xWindow="-120" yWindow="-120" windowWidth="20730" windowHeight="11310" xr2:uid="{4F32BA23-B6E0-43E8-A7F8-874B53E18053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C27" i="1"/>
  <c r="B27" i="1"/>
  <c r="A27" i="1"/>
  <c r="D27" i="1" l="1"/>
  <c r="D28" i="1"/>
  <c r="C28" i="1"/>
  <c r="F20" i="1"/>
  <c r="F21" i="1"/>
  <c r="B28" i="1"/>
</calcChain>
</file>

<file path=xl/sharedStrings.xml><?xml version="1.0" encoding="utf-8"?>
<sst xmlns="http://schemas.openxmlformats.org/spreadsheetml/2006/main" count="30" uniqueCount="30">
  <si>
    <t>Rick Howard</t>
  </si>
  <si>
    <t>Avery Briggs</t>
  </si>
  <si>
    <t>Lester Brooker</t>
  </si>
  <si>
    <t>Carson Kenny</t>
  </si>
  <si>
    <t>Paid</t>
  </si>
  <si>
    <t>Entered</t>
  </si>
  <si>
    <t>Jamie Merrithew</t>
  </si>
  <si>
    <t>Lori Piper</t>
  </si>
  <si>
    <t>Jason Morgan</t>
  </si>
  <si>
    <t>Shelley Holmes</t>
  </si>
  <si>
    <t>Jamie Smith</t>
  </si>
  <si>
    <t>Kyle Smith</t>
  </si>
  <si>
    <t>Lance Lunn</t>
  </si>
  <si>
    <t>Arnold Dill</t>
  </si>
  <si>
    <t>Susan Briggs</t>
  </si>
  <si>
    <t>Emily Briggs</t>
  </si>
  <si>
    <t>Justin Thibault</t>
  </si>
  <si>
    <t>Robert Leblanc</t>
  </si>
  <si>
    <t>Name</t>
  </si>
  <si>
    <t>Danny Dugan</t>
  </si>
  <si>
    <t>James Crawford</t>
  </si>
  <si>
    <t>Counts</t>
  </si>
  <si>
    <t>Left to Enter</t>
  </si>
  <si>
    <t>Money Collected</t>
  </si>
  <si>
    <t>Money Left to Collect</t>
  </si>
  <si>
    <t>Tony Underhill</t>
  </si>
  <si>
    <t>Sarah Ebbett</t>
  </si>
  <si>
    <t>Annie Dugan</t>
  </si>
  <si>
    <t>Interest</t>
  </si>
  <si>
    <t>Gus Briggs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</si>
</sst>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6" formatCode="&quot;$&quot;#,##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2" borderId="0" xfId="0" applyNumberFormat="1" applyFill="1"/>
    <xf numFmtId="0" fontId="0" fillId="2" borderId="1" xfId="0" applyFill="1" applyBorder="1"/>
    <xf numFmtId="166" fontId="0" fillId="3" borderId="2" xfId="0" applyNumberFormat="1" applyFill="1" applyBorder="1"/>
    <xf numFmtId="0" fontId="0" fillId="2" borderId="3" xfId="0" applyFill="1" applyBorder="1"/>
    <xf numFmtId="166" fontId="0" fillId="3" borderId="4" xfId="0" applyNumberFormat="1" applyFill="1" applyBorder="1"/>
    <xf numFmtId="0" fontId="0" fillId="0" borderId="0" xfId="0" applyFill="1"/>
    <xf numFmtId="165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05A43-810C-4B20-8272-35650E891071}" name="Table1" displayName="Table1" ref="A1:D27" totalsRowCount="1">
  <autoFilter ref="A1:D26" xr:uid="{D1405A43-810C-4B20-8272-35650E891071}"/>
  <sortState xmlns:xlrd2="http://schemas.microsoft.com/office/spreadsheetml/2017/richdata2" ref="A2:C26">
    <sortCondition ref="A1:A26"/>
  </sortState>
  <tableColumns count="4">
    <tableColumn id="1" xr3:uid="{02AB2788-C9D9-4135-A5F9-5C73C72CDC73}" name="Name" totalsRowFunction="count" totalsRowDxfId="3"/>
    <tableColumn id="2" xr3:uid="{442BEC2B-E46A-46F2-AD6D-EE7A7B2D76CB}" name="Paid" totalsRowFunction="count" totalsRowDxfId="2"/>
    <tableColumn id="3" xr3:uid="{FE094C8F-8E6C-42A5-9290-E2CF7B1594AF}" name="Entered" totalsRowFunction="count" totalsRowDxfId="1"/>
    <tableColumn id="4" xr3:uid="{B53BF9F0-2A25-4DB9-9BB3-C874E19968DD}" name="Interest" totalsRowFunction="custom" dataDxfId="4" totalsRowDxfId="0">
      <calculatedColumnFormula>IF(OR(NOT(ISBLANK(Table1[[#This Row],[Paid]])),NOT(ISBLANK(Table1[[#This Row],[Entered]]))), 1, 0)</calculatedColumnFormula>
      <totalsRowFormula>COUNTIF(Table1[Interest], 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7C8D-130B-46E8-964F-4E381E028FDC}">
  <dimension ref="A1:F29"/>
  <sheetViews>
    <sheetView tabSelected="1" workbookViewId="0">
      <selection activeCell="F13" sqref="F13"/>
    </sheetView>
  </sheetViews>
  <sheetFormatPr defaultRowHeight="15" x14ac:dyDescent="0.25"/>
  <cols>
    <col min="1" max="1" width="16.140625" bestFit="1" customWidth="1"/>
    <col min="2" max="3" width="10.42578125" bestFit="1" customWidth="1"/>
    <col min="5" max="5" width="20.140625" bestFit="1" customWidth="1"/>
  </cols>
  <sheetData>
    <row r="1" spans="1:4" x14ac:dyDescent="0.25">
      <c r="A1" t="s">
        <v>18</v>
      </c>
      <c r="B1" t="s">
        <v>4</v>
      </c>
      <c r="C1" t="s">
        <v>5</v>
      </c>
      <c r="D1" t="s">
        <v>28</v>
      </c>
    </row>
    <row r="2" spans="1:4" x14ac:dyDescent="0.25">
      <c r="A2" t="s">
        <v>27</v>
      </c>
      <c r="B2" s="1">
        <v>45032</v>
      </c>
      <c r="C2" s="1">
        <v>45032</v>
      </c>
      <c r="D2" s="11">
        <f>IF(OR(NOT(ISBLANK(Table1[[#This Row],[Paid]])),NOT(ISBLANK(Table1[[#This Row],[Entered]]))), 1, 0)</f>
        <v>1</v>
      </c>
    </row>
    <row r="3" spans="1:4" x14ac:dyDescent="0.25">
      <c r="A3" t="s">
        <v>13</v>
      </c>
      <c r="D3" s="11">
        <f>IF(OR(NOT(ISBLANK(Table1[[#This Row],[Paid]])),NOT(ISBLANK(Table1[[#This Row],[Entered]]))), 1, 0)</f>
        <v>0</v>
      </c>
    </row>
    <row r="4" spans="1:4" x14ac:dyDescent="0.25">
      <c r="A4" t="s">
        <v>1</v>
      </c>
      <c r="B4" s="1">
        <v>45029</v>
      </c>
      <c r="C4" s="1">
        <v>45029</v>
      </c>
      <c r="D4" s="11">
        <f>IF(OR(NOT(ISBLANK(Table1[[#This Row],[Paid]])),NOT(ISBLANK(Table1[[#This Row],[Entered]]))), 1, 0)</f>
        <v>1</v>
      </c>
    </row>
    <row r="5" spans="1:4" x14ac:dyDescent="0.25">
      <c r="A5" t="s">
        <v>3</v>
      </c>
      <c r="B5" s="1">
        <v>45030</v>
      </c>
      <c r="C5" s="1">
        <v>45030</v>
      </c>
      <c r="D5" s="11">
        <f>IF(OR(NOT(ISBLANK(Table1[[#This Row],[Paid]])),NOT(ISBLANK(Table1[[#This Row],[Entered]]))), 1, 0)</f>
        <v>1</v>
      </c>
    </row>
    <row r="6" spans="1:4" x14ac:dyDescent="0.25">
      <c r="A6" t="s">
        <v>19</v>
      </c>
      <c r="B6" s="1">
        <v>45032</v>
      </c>
      <c r="C6" s="1">
        <v>45032</v>
      </c>
      <c r="D6" s="11">
        <f>IF(OR(NOT(ISBLANK(Table1[[#This Row],[Paid]])),NOT(ISBLANK(Table1[[#This Row],[Entered]]))), 1, 0)</f>
        <v>1</v>
      </c>
    </row>
    <row r="7" spans="1:4" x14ac:dyDescent="0.25">
      <c r="A7" t="s">
        <v>15</v>
      </c>
      <c r="D7" s="11">
        <f>IF(OR(NOT(ISBLANK(Table1[[#This Row],[Paid]])),NOT(ISBLANK(Table1[[#This Row],[Entered]]))), 1, 0)</f>
        <v>0</v>
      </c>
    </row>
    <row r="8" spans="1:4" x14ac:dyDescent="0.25">
      <c r="A8" t="s">
        <v>20</v>
      </c>
      <c r="D8" s="11">
        <f>IF(OR(NOT(ISBLANK(Table1[[#This Row],[Paid]])),NOT(ISBLANK(Table1[[#This Row],[Entered]]))), 1, 0)</f>
        <v>0</v>
      </c>
    </row>
    <row r="9" spans="1:4" x14ac:dyDescent="0.25">
      <c r="A9" t="s">
        <v>6</v>
      </c>
      <c r="B9" s="1">
        <v>45029</v>
      </c>
      <c r="C9" s="1"/>
      <c r="D9" s="11">
        <f>IF(OR(NOT(ISBLANK(Table1[[#This Row],[Paid]])),NOT(ISBLANK(Table1[[#This Row],[Entered]]))), 1, 0)</f>
        <v>1</v>
      </c>
    </row>
    <row r="10" spans="1:4" x14ac:dyDescent="0.25">
      <c r="A10" t="s">
        <v>10</v>
      </c>
      <c r="D10" s="11">
        <f>IF(OR(NOT(ISBLANK(Table1[[#This Row],[Paid]])),NOT(ISBLANK(Table1[[#This Row],[Entered]]))), 1, 0)</f>
        <v>0</v>
      </c>
    </row>
    <row r="11" spans="1:4" x14ac:dyDescent="0.25">
      <c r="A11" t="s">
        <v>8</v>
      </c>
      <c r="B11" s="1">
        <v>45030</v>
      </c>
      <c r="D11" s="11">
        <f>IF(OR(NOT(ISBLANK(Table1[[#This Row],[Paid]])),NOT(ISBLANK(Table1[[#This Row],[Entered]]))), 1, 0)</f>
        <v>1</v>
      </c>
    </row>
    <row r="12" spans="1:4" x14ac:dyDescent="0.25">
      <c r="A12" t="s">
        <v>16</v>
      </c>
      <c r="D12" s="11">
        <f>IF(OR(NOT(ISBLANK(Table1[[#This Row],[Paid]])),NOT(ISBLANK(Table1[[#This Row],[Entered]]))), 1, 0)</f>
        <v>0</v>
      </c>
    </row>
    <row r="13" spans="1:4" x14ac:dyDescent="0.25">
      <c r="A13" t="s">
        <v>11</v>
      </c>
      <c r="D13" s="11">
        <f>IF(OR(NOT(ISBLANK(Table1[[#This Row],[Paid]])),NOT(ISBLANK(Table1[[#This Row],[Entered]]))), 1, 0)</f>
        <v>0</v>
      </c>
    </row>
    <row r="14" spans="1:4" x14ac:dyDescent="0.25">
      <c r="A14" t="s">
        <v>12</v>
      </c>
      <c r="D14" s="11">
        <f>IF(OR(NOT(ISBLANK(Table1[[#This Row],[Paid]])),NOT(ISBLANK(Table1[[#This Row],[Entered]]))), 1, 0)</f>
        <v>0</v>
      </c>
    </row>
    <row r="15" spans="1:4" x14ac:dyDescent="0.25">
      <c r="A15" t="s">
        <v>2</v>
      </c>
      <c r="B15" s="1">
        <v>45030</v>
      </c>
      <c r="C15" s="1">
        <v>45030</v>
      </c>
      <c r="D15" s="11">
        <f>IF(OR(NOT(ISBLANK(Table1[[#This Row],[Paid]])),NOT(ISBLANK(Table1[[#This Row],[Entered]]))), 1, 0)</f>
        <v>1</v>
      </c>
    </row>
    <row r="16" spans="1:4" x14ac:dyDescent="0.25">
      <c r="A16" t="s">
        <v>7</v>
      </c>
      <c r="B16" s="1">
        <v>44998</v>
      </c>
      <c r="C16" s="1"/>
      <c r="D16" s="11">
        <f>IF(OR(NOT(ISBLANK(Table1[[#This Row],[Paid]])),NOT(ISBLANK(Table1[[#This Row],[Entered]]))), 1, 0)</f>
        <v>1</v>
      </c>
    </row>
    <row r="17" spans="1:6" x14ac:dyDescent="0.25">
      <c r="A17" t="s">
        <v>0</v>
      </c>
      <c r="B17" s="1">
        <v>45030</v>
      </c>
      <c r="C17" s="1">
        <v>45030</v>
      </c>
      <c r="D17" s="11">
        <f>IF(OR(NOT(ISBLANK(Table1[[#This Row],[Paid]])),NOT(ISBLANK(Table1[[#This Row],[Entered]]))), 1, 0)</f>
        <v>1</v>
      </c>
    </row>
    <row r="18" spans="1:6" x14ac:dyDescent="0.25">
      <c r="A18" t="s">
        <v>17</v>
      </c>
      <c r="D18" s="11">
        <f>IF(OR(NOT(ISBLANK(Table1[[#This Row],[Paid]])),NOT(ISBLANK(Table1[[#This Row],[Entered]]))), 1, 0)</f>
        <v>0</v>
      </c>
    </row>
    <row r="19" spans="1:6" x14ac:dyDescent="0.25">
      <c r="A19" t="s">
        <v>26</v>
      </c>
      <c r="B19" s="1">
        <v>45030</v>
      </c>
      <c r="D19" s="11">
        <f>IF(OR(NOT(ISBLANK(Table1[[#This Row],[Paid]])),NOT(ISBLANK(Table1[[#This Row],[Entered]]))), 1, 0)</f>
        <v>1</v>
      </c>
    </row>
    <row r="20" spans="1:6" x14ac:dyDescent="0.25">
      <c r="A20" t="s">
        <v>9</v>
      </c>
      <c r="D20" s="11">
        <f>IF(OR(NOT(ISBLANK(Table1[[#This Row],[Paid]])),NOT(ISBLANK(Table1[[#This Row],[Entered]]))), 1, 0)</f>
        <v>0</v>
      </c>
      <c r="E20" s="5" t="s">
        <v>23</v>
      </c>
      <c r="F20" s="6">
        <f>Table1[[#Totals],[Paid]]*10</f>
        <v>120</v>
      </c>
    </row>
    <row r="21" spans="1:6" x14ac:dyDescent="0.25">
      <c r="A21" t="s">
        <v>14</v>
      </c>
      <c r="B21" s="1">
        <v>45032</v>
      </c>
      <c r="C21" s="1">
        <v>45031</v>
      </c>
      <c r="D21" s="11">
        <f>IF(OR(NOT(ISBLANK(Table1[[#This Row],[Paid]])),NOT(ISBLANK(Table1[[#This Row],[Entered]]))), 1, 0)</f>
        <v>1</v>
      </c>
      <c r="E21" s="7" t="s">
        <v>24</v>
      </c>
      <c r="F21" s="8">
        <f>(Table1[[#Totals],[Name]]-Table1[[#Totals],[Paid]]) * 10</f>
        <v>100</v>
      </c>
    </row>
    <row r="22" spans="1:6" x14ac:dyDescent="0.25">
      <c r="A22" t="s">
        <v>25</v>
      </c>
      <c r="D22" s="11">
        <f>IF(OR(NOT(ISBLANK(Table1[[#This Row],[Paid]])),NOT(ISBLANK(Table1[[#This Row],[Entered]]))), 1, 0)</f>
        <v>0</v>
      </c>
    </row>
    <row r="23" spans="1:6" x14ac:dyDescent="0.25">
      <c r="A23" t="s">
        <v>29</v>
      </c>
      <c r="B23" s="1">
        <v>45032</v>
      </c>
      <c r="D23" s="11">
        <f>IF(OR(NOT(ISBLANK(Table1[[#This Row],[Paid]])),NOT(ISBLANK(Table1[[#This Row],[Entered]]))), 1, 0)</f>
        <v>1</v>
      </c>
    </row>
    <row r="24" spans="1:6" x14ac:dyDescent="0.25">
      <c r="D24" s="11">
        <f>IF(OR(NOT(ISBLANK(Table1[[#This Row],[Paid]])),NOT(ISBLANK(Table1[[#This Row],[Entered]]))), 1, 0)</f>
        <v>0</v>
      </c>
    </row>
    <row r="25" spans="1:6" x14ac:dyDescent="0.25">
      <c r="D25" s="11">
        <f>IF(OR(NOT(ISBLANK(Table1[[#This Row],[Paid]])),NOT(ISBLANK(Table1[[#This Row],[Entered]]))), 1, 0)</f>
        <v>0</v>
      </c>
    </row>
    <row r="26" spans="1:6" x14ac:dyDescent="0.25">
      <c r="D26" s="11">
        <f>IF(OR(NOT(ISBLANK(Table1[[#This Row],[Paid]])),NOT(ISBLANK(Table1[[#This Row],[Entered]]))), 1, 0)</f>
        <v>0</v>
      </c>
    </row>
    <row r="27" spans="1:6" x14ac:dyDescent="0.25">
      <c r="A27" s="4">
        <f>SUBTOTAL(103,Table1[Name])</f>
        <v>22</v>
      </c>
      <c r="B27" s="4">
        <f>SUBTOTAL(103,Table1[Paid])</f>
        <v>12</v>
      </c>
      <c r="C27" s="4">
        <f>SUBTOTAL(103,Table1[Entered])</f>
        <v>7</v>
      </c>
      <c r="D27" s="2">
        <f>COUNTIF(Table1[Interest], 1)</f>
        <v>12</v>
      </c>
      <c r="E27" t="s">
        <v>21</v>
      </c>
    </row>
    <row r="28" spans="1:6" x14ac:dyDescent="0.25">
      <c r="A28" s="2"/>
      <c r="B28" s="3">
        <f>Table1[[#Totals],[Name]]-Table1[[#Totals],[Paid]]</f>
        <v>10</v>
      </c>
      <c r="C28" s="2">
        <f>Table1[[#Totals],[Name]]-Table1[[#Totals],[Entered]]</f>
        <v>15</v>
      </c>
      <c r="D28" s="2">
        <f>Table1[[#Totals],[Name]]-Table1[[#Totals],[Interest]]</f>
        <v>10</v>
      </c>
      <c r="E28" t="s">
        <v>22</v>
      </c>
    </row>
    <row r="29" spans="1:6" x14ac:dyDescent="0.25">
      <c r="A29" s="9"/>
      <c r="B29" s="10"/>
      <c r="C29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2023-04-14T23:01:52Z</dcterms:created>
  <dcterms:modified xsi:type="dcterms:W3CDTF">2023-04-17T12:21:03Z</dcterms:modified>
</cp:coreProperties>
</file>