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13_ncr:1_{ED760EE9-B86A-408E-8D78-2F650E7EE354}" xr6:coauthVersionLast="47" xr6:coauthVersionMax="47" xr10:uidLastSave="{00000000-0000-0000-0000-000000000000}"/>
  <bookViews>
    <workbookView xWindow="-120" yWindow="-120" windowWidth="20730" windowHeight="11160" xr2:uid="{3E193B83-324E-459E-8BD1-30D6AB331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P16" i="1" s="1"/>
  <c r="L18" i="1"/>
  <c r="O16" i="1" s="1"/>
  <c r="L19" i="1" l="1"/>
  <c r="Q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02027-16F0-44AB-AC22-9153C9423F7C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<sst xmlns="http://schemas.openxmlformats.org/spreadsheetml/2006/main" count="113" uniqueCount="39">
  <si>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</si>
  <si>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</si>
  <si>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</si>
  <si>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</si>
  <si>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</si>
  <si>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</si>
  <si>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</si>
  <si>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</si>
  <si>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</si>
  <si>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</si>
  <si>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</si>
  <si>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</si>
  <si>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</si>
  <si>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</si>
  <si>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</si>
  <si>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</si>
  <si>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</si>
  <si>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</si>
  <si>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</si>
  <si>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</si>
  <si>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</si>
  <si>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</si>
  <si>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</si>
  <si>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</si>
  <si>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</si>
  <si>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</si>
  <si>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</si>
  <si>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</si>
  <si>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</si>
  <si>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</si>
  <si>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</si>
  <si>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</si>
  <si>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</si>
  <si>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</si>
  <si>
    <t>SOLD</t>
  </si>
  <si>
    <t>Total $</t>
  </si>
  <si>
    <t>$ / Seat</t>
  </si>
  <si>
    <t>$ / Used Seat</t>
  </si>
  <si>
    <t>Value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</si>
</sst>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9393"/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050D2-9295-4562-ABD8-41474194C7BE}" name="Table1" displayName="Table1" ref="A1:L19" totalsRowCount="1" dataDxfId="24">
  <autoFilter ref="A1:L18" xr:uid="{59F050D2-9295-4562-ABD8-41474194C7BE}"/>
  <tableColumns count="12">
    <tableColumn id="1" xr3:uid="{3E627BA1-723E-4DBC-AB52-79595D2F3099}" name="WkDay" dataDxfId="23" totalsRowDxfId="11"/>
    <tableColumn id="2" xr3:uid="{9F671A53-C227-4054-9668-CF5C653EB630}" name="Month" dataDxfId="22" totalsRowDxfId="10"/>
    <tableColumn id="3" xr3:uid="{16FFBAD1-712D-4DF9-B905-237A33541AF3}" name="Day" dataDxfId="21" totalsRowDxfId="9"/>
    <tableColumn id="4" xr3:uid="{C8B973E1-1466-44BD-9766-6D7D0BC893BC}" name="Year" dataDxfId="20" totalsRowDxfId="8"/>
    <tableColumn id="5" xr3:uid="{2804324C-CD7F-4220-BD47-EDA1B47B21CF}" name="Time" dataDxfId="19" totalsRowDxfId="7"/>
    <tableColumn id="6" xr3:uid="{D954532F-CE40-4BA3-9651-7798CD6E79AB}" name="Home" dataDxfId="18" totalsRowDxfId="6"/>
    <tableColumn id="7" xr3:uid="{7352DE8D-3E3A-4589-9996-17259CB83CCF}" name="Away" dataDxfId="17" totalsRowDxfId="5"/>
    <tableColumn id="8" xr3:uid="{652CE007-11A9-4766-9787-DC9E632705D9}" name="1" dataDxfId="16" totalsRowDxfId="4"/>
    <tableColumn id="9" xr3:uid="{0F65A4FD-5158-49BF-86F3-C28C1F548B23}" name="2" dataDxfId="15" totalsRowDxfId="3"/>
    <tableColumn id="10" xr3:uid="{5C365C87-86E3-4518-859C-35F0C76234E4}" name="3" dataDxfId="14" totalsRowDxfId="2"/>
    <tableColumn id="11" xr3:uid="{12C18ED4-6BAE-4F02-8644-042E815DE35A}" name="4" totalsRowFunction="custom" dataDxfId="13" totalsRowDxfId="1">
      <totalsRowFormula>COUNTA(H2:J18)</totalsRowFormula>
    </tableColumn>
    <tableColumn id="12" xr3:uid="{951F62AA-9E9D-4063-B25C-3DE03D689CED}" name="5" totalsRowFunction="custom" dataDxfId="12" totalsRowDxfId="0">
      <totalsRowFormula>Table1[[#Totals],[4]]/L18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94E3-BFA2-4CAC-B327-090D59B2A04C}">
  <dimension ref="A1:Q19"/>
  <sheetViews>
    <sheetView tabSelected="1" topLeftCell="A2" workbookViewId="0">
      <selection activeCell="K17" sqref="K17"/>
    </sheetView>
  </sheetViews>
  <sheetFormatPr defaultRowHeight="15.95" customHeight="1" x14ac:dyDescent="0.25"/>
  <cols>
    <col min="1" max="1" width="16.7109375" bestFit="1" customWidth="1"/>
    <col min="2" max="2" width="4.28515625" bestFit="1" customWidth="1"/>
    <col min="3" max="3" width="3" bestFit="1" customWidth="1"/>
    <col min="4" max="5" width="5" bestFit="1" customWidth="1"/>
    <col min="6" max="7" width="13.140625" bestFit="1" customWidth="1"/>
    <col min="8" max="8" width="8.42578125" bestFit="1" customWidth="1"/>
    <col min="9" max="9" width="7" bestFit="1" customWidth="1"/>
    <col min="10" max="10" width="5.85546875" bestFit="1" customWidth="1"/>
    <col min="15" max="15" width="7.5703125" bestFit="1" customWidth="1"/>
    <col min="16" max="16" width="12.5703125" bestFit="1" customWidth="1"/>
    <col min="17" max="17" width="11.140625" bestFit="1" customWidth="1"/>
  </cols>
  <sheetData>
    <row r="1" spans="1:17" ht="15.95" customHeigh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  <c r="I1" t="s">
        <v>23</v>
      </c>
      <c r="J1" t="s">
        <v>24</v>
      </c>
      <c r="K1" t="s">
        <v>30</v>
      </c>
      <c r="L1" t="s">
        <v>31</v>
      </c>
    </row>
    <row r="2" spans="1:17" ht="15.95" customHeight="1" x14ac:dyDescent="0.25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1" t="s">
        <v>20</v>
      </c>
      <c r="G2" s="1" t="s">
        <v>33</v>
      </c>
      <c r="H2" s="1" t="s">
        <v>25</v>
      </c>
      <c r="I2" s="1" t="s">
        <v>27</v>
      </c>
      <c r="J2" s="2"/>
      <c r="K2" s="1"/>
      <c r="L2" s="1"/>
    </row>
    <row r="3" spans="1:17" ht="15.95" customHeight="1" x14ac:dyDescent="0.25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1" t="s">
        <v>20</v>
      </c>
      <c r="G3" s="1" t="s">
        <v>33</v>
      </c>
      <c r="H3" s="2"/>
      <c r="I3" s="2"/>
      <c r="J3" s="2"/>
      <c r="K3" s="1"/>
      <c r="L3" s="1"/>
    </row>
    <row r="4" spans="1:17" ht="15.95" customHeight="1" x14ac:dyDescent="0.25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1" t="s">
        <v>2</v>
      </c>
      <c r="G4" s="1" t="s">
        <v>20</v>
      </c>
      <c r="H4" s="1" t="s">
        <v>25</v>
      </c>
      <c r="I4" s="1"/>
      <c r="J4" s="1"/>
      <c r="K4" s="1"/>
      <c r="L4" s="1"/>
    </row>
    <row r="5" spans="1:17" ht="15.95" customHeight="1" x14ac:dyDescent="0.25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1" t="s">
        <v>4</v>
      </c>
      <c r="G5" s="1" t="s">
        <v>21</v>
      </c>
      <c r="H5" s="1"/>
      <c r="I5" s="1"/>
      <c r="J5" s="1"/>
      <c r="K5" s="1"/>
      <c r="L5" s="1"/>
    </row>
    <row r="6" spans="1:17" ht="15.95" customHeight="1" x14ac:dyDescent="0.25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1" t="s">
        <v>7</v>
      </c>
      <c r="G6" s="1" t="s">
        <v>20</v>
      </c>
      <c r="H6" s="1" t="s">
        <v>25</v>
      </c>
      <c r="I6" s="1" t="s">
        <v>26</v>
      </c>
      <c r="J6" s="1" t="s">
        <v>27</v>
      </c>
      <c r="K6" s="1"/>
      <c r="L6" s="1"/>
    </row>
    <row r="7" spans="1:17" ht="15.95" customHeight="1" x14ac:dyDescent="0.25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1" t="s">
        <v>2</v>
      </c>
      <c r="G7" s="1" t="s">
        <v>3</v>
      </c>
      <c r="H7" s="1" t="s">
        <v>25</v>
      </c>
      <c r="I7" s="1" t="s">
        <v>28</v>
      </c>
      <c r="J7" s="1"/>
      <c r="K7" s="1"/>
      <c r="L7" s="1"/>
    </row>
    <row r="8" spans="1:17" ht="15.95" customHeight="1" x14ac:dyDescent="0.25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1" t="s">
        <v>4</v>
      </c>
      <c r="G8" s="1" t="s">
        <v>5</v>
      </c>
      <c r="H8" s="1" t="s">
        <v>25</v>
      </c>
      <c r="I8" s="1" t="s">
        <v>28</v>
      </c>
      <c r="J8" s="1"/>
      <c r="K8" s="1"/>
      <c r="L8" s="1"/>
    </row>
    <row r="9" spans="1:17" ht="15.95" customHeight="1" x14ac:dyDescent="0.25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1" t="s">
        <v>7</v>
      </c>
      <c r="G9" s="1" t="s">
        <v>3</v>
      </c>
      <c r="H9" s="1" t="s">
        <v>25</v>
      </c>
      <c r="I9" s="1" t="s">
        <v>28</v>
      </c>
      <c r="J9" s="1"/>
      <c r="K9" s="1"/>
      <c r="L9" s="1"/>
    </row>
    <row r="10" spans="1:17" ht="15.95" customHeight="1" x14ac:dyDescent="0.25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1" t="s">
        <v>5</v>
      </c>
      <c r="G10" s="1" t="s">
        <v>2</v>
      </c>
      <c r="H10" s="1" t="s">
        <v>25</v>
      </c>
      <c r="I10" s="1" t="s">
        <v>28</v>
      </c>
      <c r="J10" s="1"/>
      <c r="K10" s="1"/>
      <c r="L10" s="1"/>
    </row>
    <row r="11" spans="1:17" ht="15.95" customHeight="1" x14ac:dyDescent="0.25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1" t="s">
        <v>4</v>
      </c>
      <c r="G11" s="1" t="s">
        <v>7</v>
      </c>
      <c r="H11" s="1" t="s">
        <v>34</v>
      </c>
      <c r="I11" s="1" t="s">
        <v>34</v>
      </c>
      <c r="J11" s="1" t="s">
        <v>34</v>
      </c>
      <c r="K11" s="1"/>
      <c r="L11" s="1"/>
    </row>
    <row r="12" spans="1:17" ht="15.95" customHeight="1" x14ac:dyDescent="0.25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1" t="s">
        <v>3</v>
      </c>
      <c r="G12" s="1" t="s">
        <v>5</v>
      </c>
      <c r="H12" s="1" t="s">
        <v>25</v>
      </c>
      <c r="I12" s="1" t="s">
        <v>26</v>
      </c>
      <c r="J12" s="1" t="s">
        <v>27</v>
      </c>
      <c r="K12" s="1"/>
      <c r="L12" s="1"/>
    </row>
    <row r="13" spans="1:17" ht="15.95" customHeight="1" x14ac:dyDescent="0.25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1" t="s">
        <v>2</v>
      </c>
      <c r="G13" s="1" t="s">
        <v>4</v>
      </c>
      <c r="H13" s="1" t="s">
        <v>25</v>
      </c>
      <c r="I13" s="1" t="s">
        <v>26</v>
      </c>
      <c r="J13" s="1" t="s">
        <v>27</v>
      </c>
      <c r="K13" s="1"/>
      <c r="L13" s="1"/>
    </row>
    <row r="14" spans="1:17" ht="15.95" customHeight="1" thickBot="1" x14ac:dyDescent="0.3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1" t="s">
        <v>5</v>
      </c>
      <c r="G14" s="1" t="s">
        <v>7</v>
      </c>
      <c r="H14" s="1" t="s">
        <v>25</v>
      </c>
      <c r="I14" s="1" t="s">
        <v>26</v>
      </c>
      <c r="J14" s="1" t="s">
        <v>27</v>
      </c>
      <c r="K14" s="1"/>
      <c r="L14" s="1"/>
    </row>
    <row r="15" spans="1:17" ht="15.95" customHeight="1" thickTop="1" thickBot="1" x14ac:dyDescent="0.3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1" t="s">
        <v>7</v>
      </c>
      <c r="G15" s="1" t="s">
        <v>2</v>
      </c>
      <c r="H15" s="1" t="s">
        <v>25</v>
      </c>
      <c r="I15" s="1" t="s">
        <v>26</v>
      </c>
      <c r="J15" s="1" t="s">
        <v>27</v>
      </c>
      <c r="K15" s="1"/>
      <c r="L15" s="1"/>
      <c r="N15" s="3" t="s">
        <v>35</v>
      </c>
      <c r="O15" s="3" t="s">
        <v>36</v>
      </c>
      <c r="P15" s="3" t="s">
        <v>37</v>
      </c>
      <c r="Q15" s="3" t="s">
        <v>38</v>
      </c>
    </row>
    <row r="16" spans="1:17" ht="15.95" customHeight="1" thickTop="1" thickBot="1" x14ac:dyDescent="0.3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1" t="s">
        <v>3</v>
      </c>
      <c r="G16" s="1" t="s">
        <v>4</v>
      </c>
      <c r="H16" s="1"/>
      <c r="I16" s="1"/>
      <c r="J16" s="1"/>
      <c r="K16" s="1"/>
      <c r="L16" s="1"/>
      <c r="N16" s="4">
        <v>2100</v>
      </c>
      <c r="O16" s="4">
        <f>N16/L18</f>
        <v>41.176470588235297</v>
      </c>
      <c r="P16" s="4">
        <f>N16/Table1[[#Totals],[4]]</f>
        <v>63.636363636363633</v>
      </c>
      <c r="Q16" s="4">
        <f>N16*Table1[[#Totals],[5]]</f>
        <v>1358.8235294117649</v>
      </c>
    </row>
    <row r="17" spans="1:12" ht="15.95" customHeight="1" thickTop="1" x14ac:dyDescent="0.25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1"/>
      <c r="G17" s="1"/>
      <c r="H17" s="1" t="s">
        <v>25</v>
      </c>
      <c r="I17" s="1" t="s">
        <v>29</v>
      </c>
      <c r="J17" s="1"/>
      <c r="K17" s="1"/>
      <c r="L17" s="1"/>
    </row>
    <row r="18" spans="1:12" ht="15.95" customHeight="1" x14ac:dyDescent="0.25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1"/>
      <c r="G18" s="1"/>
      <c r="H18" s="1" t="s">
        <v>25</v>
      </c>
      <c r="I18" s="1" t="s">
        <v>29</v>
      </c>
      <c r="J18" s="1"/>
      <c r="K18" s="1"/>
      <c r="L18" s="1">
        <f>COUNTA(H2:J18) + COUNTBLANK(H2:J18)</f>
        <v>51</v>
      </c>
    </row>
    <row r="19" spans="1:12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>
        <f>COUNTA(H2:J18)</f>
        <v>33</v>
      </c>
      <c r="L19" s="1">
        <f>Table1[[#Totals],[4]]/L18</f>
        <v>0.6470588235294118</v>
      </c>
    </row>
  </sheetData>
  <phoneticPr fontId="1" type="noConversion"/>
  <conditionalFormatting sqref="F1:G1048576">
    <cfRule type="cellIs" dxfId="32" priority="2" operator="equal">
      <formula>"Finland"</formula>
    </cfRule>
    <cfRule type="cellIs" dxfId="31" priority="3" operator="equal">
      <formula>"Slovakia"</formula>
    </cfRule>
    <cfRule type="cellIs" dxfId="30" priority="4" operator="equal">
      <formula>"Latvia"</formula>
    </cfRule>
    <cfRule type="cellIs" dxfId="29" priority="5" operator="equal">
      <formula>"Sweden"</formula>
    </cfRule>
    <cfRule type="cellIs" dxfId="28" priority="6" operator="equal">
      <formula>"United States"</formula>
    </cfRule>
    <cfRule type="cellIs" dxfId="27" priority="7" operator="equal">
      <formula>"Switzerland"</formula>
    </cfRule>
    <cfRule type="cellIs" dxfId="26" priority="8" operator="equal">
      <formula>"Canada"</formula>
    </cfRule>
  </conditionalFormatting>
  <conditionalFormatting sqref="F2:G18">
    <cfRule type="cellIs" dxfId="25" priority="1" operator="equal">
      <formula>"USports"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2022-12-13T13:39:20Z</dcterms:modified>
</cp:coreProperties>
</file>