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58B7D777-E904-472E-B5B0-FC517DA70555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1" l="1"/>
  <c r="Q53" i="1"/>
  <c r="Q54" i="1"/>
  <c r="Q55" i="1"/>
  <c r="Q56" i="1"/>
  <c r="Q57" i="1"/>
  <c r="Q58" i="1"/>
  <c r="Q59" i="1"/>
  <c r="Q60" i="1"/>
  <c r="Q61" i="1"/>
  <c r="Q62" i="1"/>
  <c r="Q63" i="1"/>
  <c r="AE3" i="1"/>
  <c r="Z17" i="1" a="1"/>
  <c r="Z17" i="1" s="1"/>
  <c r="AC17" i="1" s="1"/>
  <c r="AA17" i="1" a="1"/>
  <c r="AA17" i="1" s="1"/>
  <c r="AD17" i="1" s="1"/>
  <c r="AB17" i="1" a="1"/>
  <c r="AB17" i="1" s="1"/>
  <c r="Z16" i="1" a="1"/>
  <c r="Z16" i="1" s="1"/>
  <c r="AC16" i="1" s="1"/>
  <c r="AA16" i="1" a="1"/>
  <c r="AA16" i="1" s="1"/>
  <c r="AB16" i="1" a="1"/>
  <c r="AB16" i="1" s="1"/>
  <c r="Z15" i="1" a="1"/>
  <c r="Z15" i="1" s="1"/>
  <c r="AC15" i="1" s="1"/>
  <c r="AA15" i="1" a="1"/>
  <c r="AA15" i="1" s="1"/>
  <c r="AD16" i="1" s="1"/>
  <c r="AB15" i="1" a="1"/>
  <c r="AB15" i="1" s="1"/>
  <c r="AB14" i="1" a="1"/>
  <c r="AB14" i="1" s="1"/>
  <c r="AA14" i="1" a="1"/>
  <c r="AA14" i="1" s="1"/>
  <c r="AD14" i="1" s="1"/>
  <c r="Z14" i="1" a="1"/>
  <c r="Z14" i="1" s="1"/>
  <c r="AC14" i="1" s="1"/>
  <c r="Z13" i="1" a="1"/>
  <c r="Z13" i="1" s="1"/>
  <c r="AC13" i="1" s="1"/>
  <c r="AA13" i="1" a="1"/>
  <c r="AA13" i="1" s="1"/>
  <c r="AD13" i="1" s="1"/>
  <c r="AB13" i="1" a="1"/>
  <c r="AB13" i="1" s="1"/>
  <c r="Z12" i="1" a="1"/>
  <c r="Z12" i="1" s="1"/>
  <c r="AC12" i="1" s="1"/>
  <c r="AA12" i="1" a="1"/>
  <c r="AA12" i="1" s="1"/>
  <c r="AD12" i="1" s="1"/>
  <c r="AB12" i="1" a="1"/>
  <c r="AB12" i="1" s="1"/>
  <c r="AB11" i="1" a="1"/>
  <c r="AB11" i="1" s="1"/>
  <c r="AA11" i="1" a="1"/>
  <c r="AA11" i="1" s="1"/>
  <c r="AD11" i="1" s="1"/>
  <c r="Z11" i="1" a="1"/>
  <c r="Z11" i="1" s="1"/>
  <c r="AC11" i="1" s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D15" i="1" l="1"/>
  <c r="W6" i="1"/>
  <c r="W7" i="1" s="1"/>
  <c r="Z9" i="1" a="1"/>
  <c r="Z9" i="1" s="1"/>
  <c r="AC9" i="1" s="1"/>
  <c r="AA9" i="1" a="1"/>
  <c r="AA9" i="1" s="1"/>
  <c r="AD9" i="1" s="1"/>
  <c r="AB6" i="1" a="1"/>
  <c r="AB6" i="1" s="1"/>
  <c r="AA3" i="1" a="1"/>
  <c r="AA3" i="1" s="1"/>
  <c r="AD3" i="1" s="1"/>
  <c r="Z6" i="1" a="1"/>
  <c r="Z6" i="1" s="1"/>
  <c r="AC6" i="1" s="1"/>
  <c r="AA8" i="1" a="1"/>
  <c r="AA8" i="1" s="1"/>
  <c r="AD8" i="1" s="1"/>
  <c r="AA7" i="1" a="1"/>
  <c r="AA7" i="1" s="1"/>
  <c r="AD7" i="1" s="1"/>
  <c r="AB8" i="1" a="1"/>
  <c r="AB8" i="1" s="1"/>
  <c r="Z10" i="1" a="1"/>
  <c r="Z10" i="1" s="1"/>
  <c r="AC10" i="1" s="1"/>
  <c r="AB7" i="1" a="1"/>
  <c r="AB7" i="1" s="1"/>
  <c r="Z4" i="1" a="1"/>
  <c r="Z4" i="1" s="1"/>
  <c r="AC4" i="1" s="1"/>
  <c r="Z3" i="1" a="1"/>
  <c r="Z3" i="1" s="1"/>
  <c r="AC3" i="1" s="1"/>
  <c r="AB10" i="1" a="1"/>
  <c r="AB10" i="1" s="1"/>
  <c r="Z5" i="1" a="1"/>
  <c r="Z5" i="1" s="1"/>
  <c r="AC5" i="1" s="1"/>
  <c r="AA6" i="1" a="1"/>
  <c r="AA6" i="1" s="1"/>
  <c r="AD6" i="1" s="1"/>
  <c r="Z8" i="1" a="1"/>
  <c r="Z8" i="1" s="1"/>
  <c r="AC8" i="1" s="1"/>
  <c r="Z7" i="1" a="1"/>
  <c r="Z7" i="1" s="1"/>
  <c r="AC7" i="1" s="1"/>
  <c r="AB9" i="1" a="1"/>
  <c r="AB9" i="1" s="1"/>
  <c r="AA5" i="1" a="1"/>
  <c r="AA5" i="1" s="1"/>
  <c r="AD5" i="1" s="1"/>
  <c r="AA10" i="1" a="1"/>
  <c r="AA10" i="1" s="1"/>
  <c r="AD10" i="1" s="1"/>
  <c r="AB4" i="1" a="1"/>
  <c r="AB4" i="1" s="1"/>
  <c r="AB5" i="1" a="1"/>
  <c r="AB5" i="1" s="1"/>
  <c r="AB3" i="1" a="1"/>
  <c r="AB3" i="1" s="1"/>
  <c r="AA4" i="1" a="1"/>
  <c r="AA4" i="1" s="1"/>
  <c r="AD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<sst xmlns="http://schemas.openxmlformats.org/spreadsheetml/2006/main" count="469" uniqueCount="65">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</sst>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80"/>
  <sheetViews>
    <sheetView tabSelected="1" topLeftCell="A28" workbookViewId="0">
      <selection activeCell="N49" sqref="N49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SUMIFS(O2:O81,K2:K81,Z3,C2:C81,1) + SUMIFS(N2:N81,J2:J81,Z3,C2:C81,1)</f>
        <v>20</v>
      </c>
      <c r="AD3">
        <f>SUMIFS(O2:O81,K2:K81,AA3,C2:C81,1) + SUMIFS(N2:N81,J2:J81,AA3,C2:C81,1)</f>
        <v>14</v>
      </c>
      <c r="AE3">
        <f>SUMIFS(O2:O81,D2:D81,Y3)</f>
        <v>21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SUMIFS(O2:O81,K2:K81,Z4,C2:C81,1) + SUMIFS(N2:N81,J2:J81,Z4,C2:C81,1)</f>
        <v>18</v>
      </c>
      <c r="AD4">
        <f>SUMIFS(O2:O81,K2:K81,AA4,C2:C81,1) + SUMIFS(N2:N81,J2:J81,AA4,C2:C81,1)</f>
        <v>12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47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SUMIFS(O2:O81,K2:K81,Z5,C2:C81,1) + SUMIFS(N2:N81,J2:J81,Z5,C2:C81,1)</f>
        <v>19</v>
      </c>
      <c r="AD5">
        <f>SUMIFS(O2:O81,K2:K81,AA5,C2:C81,1) + SUMIFS(N2:N81,J2:J81,AA5,C2:C81,1)</f>
        <v>12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SUMIFS(O2:O81,K2:K81,Z6,C2:C81,1) + SUMIFS(N2:N81,J2:J81,Z6,C2:C81,1)</f>
        <v>15</v>
      </c>
      <c r="AD6">
        <f>SUMIFS(O2:O81,K2:K81,AA6,C2:C81,1) + SUMIFS(N2:N81,J2:J81,AA6,C2:C81,1)</f>
        <v>7</v>
      </c>
    </row>
    <row r="7" spans="1:35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0.57446808510638303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SUMIFS(O2:O81,K2:K81,Z7,C2:C81,1) + SUMIFS(N2:N81,J2:J81,Z7,C2:C81,1)</f>
        <v>13</v>
      </c>
      <c r="AD7">
        <f>SUMIFS(O2:O81,K2:K81,AA7,C2:C81,1) + SUMIFS(N2:N81,J2:J81,AA7,C2:C81,1)</f>
        <v>12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SUMIFS(O2:O81,K2:K81,Z8,C2:C81,1) + SUMIFS(N2:N81,J2:J81,Z8,C2:C81,1)</f>
        <v>22</v>
      </c>
      <c r="AD8">
        <f>SUMIFS(O2:O81,K2:K81,AA8,C2:C81,1) + SUMIFS(N2:N81,J2:J81,AA8,C2:C81,1)</f>
        <v>13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SUMIFS(O2:O81,K2:K81,Z9,C2:C81,1) + SUMIFS(N2:N81,J2:J81,Z9,C2:C81,1)</f>
        <v>15</v>
      </c>
      <c r="AD9">
        <f>SUMIFS(O2:O81,K2:K81,AA9,C2:C81,1) + SUMIFS(N2:N81,J2:J81,AA9,C2:C81,1)</f>
        <v>28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SUMIFS(O2:O81,K2:K81,Z10,C2:C81,1) + SUMIFS(N2:N81,J2:J81,Z10,C2:C81,1)</f>
        <v>17</v>
      </c>
      <c r="AD10" s="11">
        <f>SUMIFS(O2:O81,K2:K81,AA10,C2:C81,1) + SUMIFS(N2:N81,J2:J81,AA10,C2:C81,1)</f>
        <v>16</v>
      </c>
      <c r="AE10" s="11"/>
      <c r="AF10" s="11"/>
      <c r="AG10" s="11"/>
      <c r="AH10" s="11"/>
      <c r="AI10" s="11"/>
    </row>
    <row r="11" spans="1:35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SUMIFS(O2:O81,K2:K81,Z11,C2:C81,2) + SUMIFS(N2:N81,J2:J81,Z11,C2:C81,2)</f>
        <v>8</v>
      </c>
      <c r="AD11">
        <f>SUMIFS(O2:O81,K2:K81,AA11,C2:C81,2) + SUMIFS(N2:N81,J2:J81,AA11,C2:C81,2)</f>
        <v>6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SUMIFS(O2:O81,K2:K81,Z12,C2:C81,2) + SUMIFS(N2:N81,J2:J81,Z12,C2:C81,2)</f>
        <v>1</v>
      </c>
      <c r="AD12">
        <f>SUMIFS(O2:O81,K2:K81,AA12,C2:C81,2) + SUMIFS(N2:N81,J2:J81,AA12,C2:C81,2)</f>
        <v>5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4</v>
      </c>
      <c r="AC13">
        <f>SUMIFS(O2:O81,K2:K81,Z13,C2:C81,2) + SUMIFS(N2:N81,J2:J81,Z13,C2:C81,2)</f>
        <v>3</v>
      </c>
      <c r="AD13">
        <f>SUMIFS(O2:O81,K2:K81,AA13,C2:C81,2) + SUMIFS(N2:N81,J2:J81,AA13,C2:C81,2)</f>
        <v>2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4</v>
      </c>
      <c r="AC14" s="11">
        <f>SUMIFS(O2:O81,K2:K81,Z14,C2:C81,2) + SUMIFS(N2:N81,J2:J81,Z14,C2:C81,2)</f>
        <v>0</v>
      </c>
      <c r="AD14" s="11">
        <f>SUMIFS(O2:O81,K2:K81,AA14,C2:C81,2) + SUMIFS(N2:N81,J2:J81,AA14,C2:C81,2)</f>
        <v>0</v>
      </c>
      <c r="AE14" s="11"/>
      <c r="AF14" s="11"/>
      <c r="AG14" s="11"/>
      <c r="AH14" s="11"/>
      <c r="AI14" s="11"/>
    </row>
    <row r="15" spans="1:35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SUMIFS(O2:O81,K2:K81,Z15,C2:C81,3) + SUMIFS(N2:N81,J2:J81,Z15,C2:C81,3)</f>
        <v>0</v>
      </c>
      <c r="AD15">
        <f>SUMIFS(O2:O81,K2:K81,AA15,C2:C81,3) + SUMIFS(N2:N81,J2:J81,AA15,C2:C81,3)</f>
        <v>0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SUMIFS(O2:O81,K2:K81,Z16,C2:C81,3) + SUMIFS(N2:N81,J2:J81,Z16,C2:C81,3)</f>
        <v>0</v>
      </c>
      <c r="AD16" s="11">
        <f>SUMIFS(O2:O81,K2:K81,AA15,C2:C81,3) + SUMIFS(N2:N81,J2:J81,AA15,C2:C81,3)</f>
        <v>0</v>
      </c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>
        <f>SUMIFS(O2:O81,K2:K81,Z17,C2:C81,4) + SUMIFS(N2:N81,J2:J81,Z17,C2:C81,4)</f>
        <v>0</v>
      </c>
      <c r="AD17" s="14">
        <f>SUMIFS(O2:O81,K2:K81,AA17,C2:C81,4) + SUMIFS(N2:N81,J2:J81,AA17,C2:C81,4)</f>
        <v>0</v>
      </c>
      <c r="AE17" s="14"/>
      <c r="AF17" s="14"/>
      <c r="AG17" s="14"/>
      <c r="AH17" s="14"/>
      <c r="AI17" s="14"/>
    </row>
    <row r="18" spans="1:35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"/>
        <v>1</v>
      </c>
      <c r="V40" s="4"/>
    </row>
    <row r="41" spans="1:2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"/>
        <v>0</v>
      </c>
    </row>
    <row r="44" spans="1:2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"/>
        <v>0</v>
      </c>
    </row>
    <row r="45" spans="1:2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"/>
        <v>1</v>
      </c>
    </row>
    <row r="46" spans="1:2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"/>
        <v>1</v>
      </c>
    </row>
    <row r="47" spans="1:2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1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/>
      <c r="I49" s="17"/>
      <c r="J49" s="16" t="s">
        <v>14</v>
      </c>
      <c r="K49" s="16" t="s">
        <v>19</v>
      </c>
      <c r="L49" s="16" t="s">
        <v>14</v>
      </c>
      <c r="M49" s="15">
        <v>45419</v>
      </c>
      <c r="N49" s="16">
        <v>2</v>
      </c>
      <c r="O49" s="16">
        <v>3</v>
      </c>
      <c r="P49" s="16"/>
      <c r="Q49" s="16">
        <f t="shared" si="1"/>
        <v>0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/>
      <c r="I50" s="4"/>
      <c r="J50" s="2" t="s">
        <v>21</v>
      </c>
      <c r="K50" s="2" t="s">
        <v>17</v>
      </c>
      <c r="L50" s="2" t="s">
        <v>17</v>
      </c>
      <c r="M50" s="3">
        <v>45419</v>
      </c>
      <c r="N50" s="2">
        <v>0</v>
      </c>
      <c r="O50" s="2">
        <v>0</v>
      </c>
      <c r="P50" s="2"/>
      <c r="Q50" s="2">
        <f>IF($N50=$O50, 0, IF($J50=$L50, IF($N50&gt;$O50, 1, 0), IF($O50&gt;$N50, 1, 0)))</f>
        <v>0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/>
      <c r="I51" s="17"/>
      <c r="J51" s="16" t="s">
        <v>3</v>
      </c>
      <c r="K51" s="16" t="s">
        <v>11</v>
      </c>
      <c r="L51" s="16" t="s">
        <v>11</v>
      </c>
      <c r="M51" s="15">
        <v>45419</v>
      </c>
      <c r="N51" s="16">
        <v>0</v>
      </c>
      <c r="O51" s="16">
        <v>0</v>
      </c>
      <c r="P51" s="16"/>
      <c r="Q51" s="16">
        <f>IF($N51=$O51, 0, IF($J51=$L51, IF($N51&gt;$O51, 1, 0), IF($O51&gt;$N51, 1, 0)))</f>
        <v>0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/>
      <c r="I52" s="4"/>
      <c r="J52" s="2" t="s">
        <v>13</v>
      </c>
      <c r="K52" s="2" t="s">
        <v>1</v>
      </c>
      <c r="L52" s="2"/>
      <c r="M52" s="2"/>
      <c r="N52" s="2"/>
      <c r="O52" s="2"/>
      <c r="P52" s="2"/>
      <c r="Q52" s="2">
        <f t="shared" ref="Q52:Q63" si="2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/>
      <c r="I53" s="17"/>
      <c r="J53" s="16" t="s">
        <v>14</v>
      </c>
      <c r="K53" s="16" t="s">
        <v>19</v>
      </c>
      <c r="L53" s="16"/>
      <c r="M53" s="16"/>
      <c r="N53" s="16"/>
      <c r="O53" s="16"/>
      <c r="P53" s="16"/>
      <c r="Q53" s="16">
        <f t="shared" si="2"/>
        <v>0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/>
      <c r="I54" s="4"/>
      <c r="J54" s="2" t="s">
        <v>11</v>
      </c>
      <c r="K54" s="2" t="s">
        <v>3</v>
      </c>
      <c r="L54" s="2"/>
      <c r="M54" s="2"/>
      <c r="N54" s="2"/>
      <c r="O54" s="2"/>
      <c r="P54" s="2"/>
      <c r="Q54" s="27">
        <f t="shared" si="2"/>
        <v>0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/>
      <c r="I55" s="17"/>
      <c r="J55" s="16" t="s">
        <v>21</v>
      </c>
      <c r="K55" s="16" t="s">
        <v>17</v>
      </c>
      <c r="L55" s="16"/>
      <c r="M55" s="16"/>
      <c r="N55" s="16"/>
      <c r="O55" s="16"/>
      <c r="P55" s="16"/>
      <c r="Q55" s="16">
        <f t="shared" si="2"/>
        <v>0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/>
      <c r="I56" s="4"/>
      <c r="J56" s="2" t="s">
        <v>13</v>
      </c>
      <c r="K56" s="2" t="s">
        <v>1</v>
      </c>
      <c r="L56" s="2"/>
      <c r="M56" s="2"/>
      <c r="N56" s="2"/>
      <c r="O56" s="2"/>
      <c r="P56" s="2"/>
      <c r="Q56" s="2">
        <f t="shared" si="2"/>
        <v>0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/>
      <c r="I57" s="17"/>
      <c r="J57" s="16" t="s">
        <v>19</v>
      </c>
      <c r="K57" s="16" t="s">
        <v>14</v>
      </c>
      <c r="L57" s="16"/>
      <c r="M57" s="16"/>
      <c r="N57" s="16"/>
      <c r="O57" s="16"/>
      <c r="P57" s="16"/>
      <c r="Q57" s="16">
        <f t="shared" si="2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/>
      <c r="I58" s="4"/>
      <c r="J58" s="2" t="s">
        <v>11</v>
      </c>
      <c r="K58" s="2" t="s">
        <v>3</v>
      </c>
      <c r="L58" s="2"/>
      <c r="M58" s="2"/>
      <c r="N58" s="2"/>
      <c r="O58" s="2"/>
      <c r="P58" s="2"/>
      <c r="Q58" s="2">
        <f t="shared" si="2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/>
      <c r="I59" s="17"/>
      <c r="J59" s="16" t="s">
        <v>17</v>
      </c>
      <c r="K59" s="16" t="s">
        <v>21</v>
      </c>
      <c r="L59" s="16"/>
      <c r="M59" s="16"/>
      <c r="N59" s="16"/>
      <c r="O59" s="16"/>
      <c r="P59" s="16"/>
      <c r="Q59" s="16">
        <f t="shared" si="2"/>
        <v>0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/>
      <c r="M60" s="2"/>
      <c r="N60" s="2"/>
      <c r="O60" s="2"/>
      <c r="P60" s="2"/>
      <c r="Q60" s="2">
        <f t="shared" si="2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/>
      <c r="M61" s="16"/>
      <c r="N61" s="16"/>
      <c r="O61" s="16"/>
      <c r="P61" s="16"/>
      <c r="Q61" s="16">
        <f t="shared" si="2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11</v>
      </c>
      <c r="K62" s="2" t="s">
        <v>3</v>
      </c>
      <c r="L62" s="2"/>
      <c r="M62" s="2"/>
      <c r="N62" s="2"/>
      <c r="O62" s="2"/>
      <c r="P62" s="2"/>
      <c r="Q62" s="2">
        <f t="shared" si="2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21</v>
      </c>
      <c r="K63" s="16" t="s">
        <v>17</v>
      </c>
      <c r="L63" s="16"/>
      <c r="M63" s="16"/>
      <c r="N63" s="16"/>
      <c r="O63" s="16"/>
      <c r="P63" s="16"/>
      <c r="Q63" s="16">
        <f t="shared" si="2"/>
        <v>0</v>
      </c>
    </row>
    <row r="64" spans="1:17" x14ac:dyDescent="0.25">
      <c r="A64" s="2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</row>
  </sheetData>
  <conditionalFormatting sqref="A1:XFD1048576">
    <cfRule type="cellIs" dxfId="15" priority="3" operator="equal">
      <formula>"LAK"</formula>
    </cfRule>
    <cfRule type="cellIs" dxfId="14" priority="4" operator="equal">
      <formula>"EDM"</formula>
    </cfRule>
    <cfRule type="cellIs" dxfId="13" priority="5" operator="equal">
      <formula>"DAL"</formula>
    </cfRule>
    <cfRule type="cellIs" dxfId="12" priority="6" operator="equal">
      <formula>"NSH"</formula>
    </cfRule>
    <cfRule type="cellIs" dxfId="11" priority="7" operator="equal">
      <formula>"VAN"</formula>
    </cfRule>
    <cfRule type="cellIs" dxfId="10" priority="8" operator="equal">
      <formula>"COL"</formula>
    </cfRule>
    <cfRule type="cellIs" dxfId="9" priority="9" operator="equal">
      <formula>"WPG"</formula>
    </cfRule>
    <cfRule type="cellIs" dxfId="8" priority="10" operator="equal">
      <formula>"VGK"</formula>
    </cfRule>
    <cfRule type="cellIs" dxfId="7" priority="11" operator="equal">
      <formula>"WSH"</formula>
    </cfRule>
    <cfRule type="cellIs" dxfId="6" priority="12" operator="equal">
      <formula>"NYR"</formula>
    </cfRule>
    <cfRule type="cellIs" dxfId="5" priority="13" operator="equal">
      <formula>"TBL"</formula>
    </cfRule>
    <cfRule type="cellIs" dxfId="4" priority="14" operator="equal">
      <formula>"BOS"</formula>
    </cfRule>
    <cfRule type="cellIs" dxfId="3" priority="15" operator="equal">
      <formula>"TOR"</formula>
    </cfRule>
    <cfRule type="cellIs" dxfId="2" priority="16" operator="equal">
      <formula>"NYI"</formula>
    </cfRule>
    <cfRule type="cellIs" dxfId="1" priority="17" operator="equal">
      <formula>"CAR"</formula>
    </cfRule>
    <cfRule type="cellIs" dxfId="0" priority="18" operator="equal">
      <formula>"FLA"</formula>
    </cfRule>
  </conditionalFormatting>
  <conditionalFormatting sqref="H55:H57 H1:I32 H34:I54">
    <cfRule type="colorScale" priority="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2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2024-05-08T16:14:59Z</dcterms:modified>
</cp:coreProperties>
</file>