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Python\March Madness\2025\"/>
    </mc:Choice>
  </mc:AlternateContent>
  <xr:revisionPtr revIDLastSave="0" documentId="13_ncr:1_{E196B02E-3B88-44EF-BFE1-F69A50CCB128}" xr6:coauthVersionLast="47" xr6:coauthVersionMax="47" xr10:uidLastSave="{00000000-0000-0000-0000-000000000000}"/>
  <bookViews>
    <workbookView xWindow="-120" yWindow="-120" windowWidth="29040" windowHeight="15840" activeTab="1" xr2:uid="{6B52B4A8-5FC3-44D4-A8E6-FE1F58931B55}"/>
  </bookViews>
  <sheets>
    <sheet name="Men2025" sheetId="2" r:id="rId1"/>
    <sheet name="Sheet3" sheetId="3" r:id="rId2"/>
    <sheet name="Women2025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G5" i="3"/>
  <c r="G4" i="3"/>
  <c r="U37" i="3"/>
  <c r="F37" i="3"/>
  <c r="V36" i="3"/>
  <c r="U36" i="3"/>
  <c r="G36" i="3"/>
  <c r="F36" i="3"/>
  <c r="U35" i="3"/>
  <c r="V35" i="3" s="1"/>
  <c r="W34" i="3" s="1"/>
  <c r="G35" i="3"/>
  <c r="H34" i="3" s="1"/>
  <c r="F35" i="3"/>
  <c r="U34" i="3"/>
  <c r="F34" i="3"/>
  <c r="U33" i="3"/>
  <c r="F33" i="3"/>
  <c r="U32" i="3"/>
  <c r="V32" i="3" s="1"/>
  <c r="G32" i="3"/>
  <c r="F32" i="3"/>
  <c r="V31" i="3"/>
  <c r="W33" i="3" s="1"/>
  <c r="X30" i="3" s="1"/>
  <c r="U31" i="3"/>
  <c r="F31" i="3"/>
  <c r="G31" i="3" s="1"/>
  <c r="H33" i="3" s="1"/>
  <c r="U30" i="3"/>
  <c r="F30" i="3"/>
  <c r="U29" i="3"/>
  <c r="F29" i="3"/>
  <c r="V28" i="3"/>
  <c r="U28" i="3"/>
  <c r="F28" i="3"/>
  <c r="G28" i="3" s="1"/>
  <c r="V27" i="3"/>
  <c r="W26" i="3" s="1"/>
  <c r="U27" i="3"/>
  <c r="G27" i="3"/>
  <c r="H26" i="3" s="1"/>
  <c r="F27" i="3"/>
  <c r="U26" i="3"/>
  <c r="F26" i="3"/>
  <c r="U25" i="3"/>
  <c r="F25" i="3"/>
  <c r="V24" i="3"/>
  <c r="U24" i="3"/>
  <c r="G24" i="3"/>
  <c r="F24" i="3"/>
  <c r="U23" i="3"/>
  <c r="V23" i="3" s="1"/>
  <c r="W25" i="3" s="1"/>
  <c r="X29" i="3" s="1"/>
  <c r="G23" i="3"/>
  <c r="H25" i="3" s="1"/>
  <c r="F23" i="3"/>
  <c r="U22" i="3"/>
  <c r="F22" i="3"/>
  <c r="U18" i="3"/>
  <c r="F18" i="3"/>
  <c r="U17" i="3"/>
  <c r="V17" i="3" s="1"/>
  <c r="F17" i="3"/>
  <c r="G17" i="3" s="1"/>
  <c r="U16" i="3"/>
  <c r="V16" i="3" s="1"/>
  <c r="F16" i="3"/>
  <c r="G16" i="3" s="1"/>
  <c r="U15" i="3"/>
  <c r="F15" i="3"/>
  <c r="U14" i="3"/>
  <c r="F14" i="3"/>
  <c r="U13" i="3"/>
  <c r="V13" i="3" s="1"/>
  <c r="F13" i="3"/>
  <c r="G13" i="3" s="1"/>
  <c r="U12" i="3"/>
  <c r="V12" i="3" s="1"/>
  <c r="W14" i="3" s="1"/>
  <c r="F12" i="3"/>
  <c r="G12" i="3" s="1"/>
  <c r="H14" i="3" s="1"/>
  <c r="U11" i="3"/>
  <c r="F11" i="3"/>
  <c r="U10" i="3"/>
  <c r="F10" i="3"/>
  <c r="U9" i="3"/>
  <c r="V9" i="3" s="1"/>
  <c r="F9" i="3"/>
  <c r="G9" i="3" s="1"/>
  <c r="U8" i="3"/>
  <c r="V8" i="3" s="1"/>
  <c r="F8" i="3"/>
  <c r="G8" i="3" s="1"/>
  <c r="H7" i="3" s="1"/>
  <c r="U7" i="3"/>
  <c r="F7" i="3"/>
  <c r="U6" i="3"/>
  <c r="F6" i="3"/>
  <c r="U5" i="3"/>
  <c r="V5" i="3" s="1"/>
  <c r="F5" i="3"/>
  <c r="U4" i="3"/>
  <c r="V4" i="3" s="1"/>
  <c r="F4" i="3"/>
  <c r="U3" i="3"/>
  <c r="F3" i="3"/>
  <c r="U37" i="2"/>
  <c r="F37" i="2"/>
  <c r="U36" i="2"/>
  <c r="F36" i="2"/>
  <c r="U35" i="2"/>
  <c r="V35" i="2" s="1"/>
  <c r="F35" i="2"/>
  <c r="U34" i="2"/>
  <c r="F34" i="2"/>
  <c r="U33" i="2"/>
  <c r="F33" i="2"/>
  <c r="U32" i="2"/>
  <c r="V32" i="2" s="1"/>
  <c r="F32" i="2"/>
  <c r="U31" i="2"/>
  <c r="F31" i="2"/>
  <c r="U30" i="2"/>
  <c r="V31" i="2" s="1"/>
  <c r="F30" i="2"/>
  <c r="U29" i="2"/>
  <c r="F29" i="2"/>
  <c r="U28" i="2"/>
  <c r="F28" i="2"/>
  <c r="U27" i="2"/>
  <c r="F27" i="2"/>
  <c r="U26" i="2"/>
  <c r="F26" i="2"/>
  <c r="U25" i="2"/>
  <c r="F25" i="2"/>
  <c r="U24" i="2"/>
  <c r="F24" i="2"/>
  <c r="U23" i="2"/>
  <c r="F23" i="2"/>
  <c r="U22" i="2"/>
  <c r="F22" i="2"/>
  <c r="U18" i="2"/>
  <c r="F18" i="2"/>
  <c r="U17" i="2"/>
  <c r="F17" i="2"/>
  <c r="G17" i="2" s="1"/>
  <c r="U16" i="2"/>
  <c r="F16" i="2"/>
  <c r="U15" i="2"/>
  <c r="F15" i="2"/>
  <c r="U14" i="2"/>
  <c r="F14" i="2"/>
  <c r="U13" i="2"/>
  <c r="F13" i="2"/>
  <c r="G13" i="2" s="1"/>
  <c r="U12" i="2"/>
  <c r="V12" i="2" s="1"/>
  <c r="F12" i="2"/>
  <c r="U11" i="2"/>
  <c r="F11" i="2"/>
  <c r="U10" i="2"/>
  <c r="F10" i="2"/>
  <c r="U9" i="2"/>
  <c r="F9" i="2"/>
  <c r="U8" i="2"/>
  <c r="F8" i="2"/>
  <c r="U7" i="2"/>
  <c r="F7" i="2"/>
  <c r="U6" i="2"/>
  <c r="F6" i="2"/>
  <c r="U5" i="2"/>
  <c r="F5" i="2"/>
  <c r="U4" i="2"/>
  <c r="V4" i="2" s="1"/>
  <c r="F4" i="2"/>
  <c r="U3" i="2"/>
  <c r="F3" i="2"/>
  <c r="N20" i="1"/>
  <c r="O21" i="1"/>
  <c r="O19" i="1"/>
  <c r="L20" i="1"/>
  <c r="K21" i="1"/>
  <c r="K19" i="1"/>
  <c r="U3" i="1"/>
  <c r="U4" i="1"/>
  <c r="U5" i="1"/>
  <c r="U6" i="1"/>
  <c r="U7" i="1"/>
  <c r="U8" i="1"/>
  <c r="U9" i="1"/>
  <c r="U10" i="1"/>
  <c r="U11" i="1"/>
  <c r="U12" i="1"/>
  <c r="U13" i="1"/>
  <c r="V13" i="1" s="1"/>
  <c r="U14" i="1"/>
  <c r="U15" i="1"/>
  <c r="U16" i="1"/>
  <c r="U17" i="1"/>
  <c r="U18" i="1"/>
  <c r="V17" i="1" s="1"/>
  <c r="U22" i="1"/>
  <c r="V23" i="1" s="1"/>
  <c r="U23" i="1"/>
  <c r="U24" i="1"/>
  <c r="U25" i="1"/>
  <c r="U26" i="1"/>
  <c r="U27" i="1"/>
  <c r="V27" i="1"/>
  <c r="U28" i="1"/>
  <c r="U29" i="1"/>
  <c r="U30" i="1"/>
  <c r="U31" i="1"/>
  <c r="U32" i="1"/>
  <c r="U33" i="1"/>
  <c r="U34" i="1"/>
  <c r="U35" i="1"/>
  <c r="U36" i="1"/>
  <c r="U37" i="1"/>
  <c r="F37" i="1"/>
  <c r="G36" i="1"/>
  <c r="F36" i="1"/>
  <c r="F35" i="1"/>
  <c r="F34" i="1"/>
  <c r="F33" i="1"/>
  <c r="F32" i="1"/>
  <c r="G32" i="1" s="1"/>
  <c r="F31" i="1"/>
  <c r="G31" i="1" s="1"/>
  <c r="H33" i="1" s="1"/>
  <c r="F30" i="1"/>
  <c r="F29" i="1"/>
  <c r="F28" i="1"/>
  <c r="F27" i="1"/>
  <c r="F26" i="1"/>
  <c r="G27" i="1" s="1"/>
  <c r="F25" i="1"/>
  <c r="F24" i="1"/>
  <c r="F23" i="1"/>
  <c r="F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W6" i="3" l="1"/>
  <c r="X10" i="3" s="1"/>
  <c r="W15" i="3"/>
  <c r="W7" i="3"/>
  <c r="I29" i="3"/>
  <c r="O21" i="3"/>
  <c r="X11" i="3"/>
  <c r="I10" i="3"/>
  <c r="H15" i="3"/>
  <c r="I11" i="3" s="1"/>
  <c r="I30" i="3"/>
  <c r="V36" i="2"/>
  <c r="W34" i="2" s="1"/>
  <c r="V28" i="2"/>
  <c r="V27" i="2"/>
  <c r="W26" i="2" s="1"/>
  <c r="W33" i="2"/>
  <c r="V24" i="2"/>
  <c r="V23" i="2"/>
  <c r="V16" i="2"/>
  <c r="V13" i="2"/>
  <c r="V5" i="2"/>
  <c r="W6" i="2" s="1"/>
  <c r="V17" i="2"/>
  <c r="W15" i="2" s="1"/>
  <c r="V9" i="2"/>
  <c r="V8" i="2"/>
  <c r="G35" i="2"/>
  <c r="G31" i="2"/>
  <c r="G28" i="2"/>
  <c r="H26" i="2" s="1"/>
  <c r="G27" i="2"/>
  <c r="G23" i="2"/>
  <c r="G36" i="2"/>
  <c r="H34" i="2"/>
  <c r="G32" i="2"/>
  <c r="G24" i="2"/>
  <c r="G12" i="2"/>
  <c r="G4" i="2"/>
  <c r="G16" i="2"/>
  <c r="H15" i="2" s="1"/>
  <c r="G9" i="2"/>
  <c r="G8" i="2"/>
  <c r="G5" i="2"/>
  <c r="H6" i="2" s="1"/>
  <c r="H14" i="2"/>
  <c r="W14" i="2"/>
  <c r="M21" i="1"/>
  <c r="G28" i="1"/>
  <c r="H26" i="1" s="1"/>
  <c r="V9" i="1"/>
  <c r="G24" i="1"/>
  <c r="G8" i="1"/>
  <c r="G23" i="1"/>
  <c r="H25" i="1" s="1"/>
  <c r="V35" i="1"/>
  <c r="V8" i="1"/>
  <c r="V36" i="1"/>
  <c r="W34" i="1" s="1"/>
  <c r="V31" i="1"/>
  <c r="V5" i="1"/>
  <c r="V32" i="1"/>
  <c r="W33" i="1" s="1"/>
  <c r="V28" i="1"/>
  <c r="W26" i="1" s="1"/>
  <c r="V24" i="1"/>
  <c r="W25" i="1" s="1"/>
  <c r="V12" i="1"/>
  <c r="W14" i="1" s="1"/>
  <c r="V4" i="1"/>
  <c r="W6" i="1" s="1"/>
  <c r="V16" i="1"/>
  <c r="W15" i="1" s="1"/>
  <c r="G13" i="1"/>
  <c r="G35" i="1"/>
  <c r="H34" i="1" s="1"/>
  <c r="I30" i="1" s="1"/>
  <c r="G17" i="1"/>
  <c r="G12" i="1"/>
  <c r="G16" i="1"/>
  <c r="G4" i="1"/>
  <c r="G9" i="1"/>
  <c r="H7" i="1" s="1"/>
  <c r="G5" i="1"/>
  <c r="K21" i="3" l="1"/>
  <c r="K19" i="3"/>
  <c r="L20" i="3" s="1"/>
  <c r="M21" i="3" s="1"/>
  <c r="O19" i="3"/>
  <c r="N20" i="3" s="1"/>
  <c r="W25" i="2"/>
  <c r="X29" i="2" s="1"/>
  <c r="X30" i="2"/>
  <c r="X11" i="2"/>
  <c r="W7" i="2"/>
  <c r="X10" i="2" s="1"/>
  <c r="H33" i="2"/>
  <c r="I30" i="2" s="1"/>
  <c r="H25" i="2"/>
  <c r="I29" i="2"/>
  <c r="H7" i="2"/>
  <c r="I10" i="2" s="1"/>
  <c r="I11" i="2"/>
  <c r="W7" i="1"/>
  <c r="X10" i="1" s="1"/>
  <c r="X30" i="1"/>
  <c r="X29" i="1"/>
  <c r="X11" i="1"/>
  <c r="H14" i="1"/>
  <c r="I29" i="1"/>
  <c r="H15" i="1"/>
  <c r="H6" i="1"/>
  <c r="I10" i="1" s="1"/>
  <c r="O21" i="2" l="1"/>
  <c r="O19" i="2"/>
  <c r="K21" i="2"/>
  <c r="K19" i="2"/>
  <c r="I11" i="1"/>
  <c r="N20" i="2" l="1"/>
  <c r="L20" i="2"/>
  <c r="M21" i="2" l="1"/>
</calcChain>
</file>

<file path=xl/sharedStrings.xml><?xml version="1.0" encoding="utf-8"?>
<sst xmlns="http://schemas.openxmlformats.org/spreadsheetml/2006/main" count="204" uniqueCount="115">
  <si>
    <t>USC</t>
  </si>
  <si>
    <t>UNC GB</t>
  </si>
  <si>
    <t>CALIFORNIA</t>
  </si>
  <si>
    <t>MISSISSIPPI ST</t>
  </si>
  <si>
    <t>KANSAS ST</t>
  </si>
  <si>
    <t>FAIRFEILD</t>
  </si>
  <si>
    <t>KENTUCKY</t>
  </si>
  <si>
    <t>LIBERTY</t>
  </si>
  <si>
    <t>IOWA</t>
  </si>
  <si>
    <t>MURRAY ST</t>
  </si>
  <si>
    <t>OKLAHOMA</t>
  </si>
  <si>
    <t>FLORIDA GC</t>
  </si>
  <si>
    <t>OKLAHOMA ST</t>
  </si>
  <si>
    <t>S DAKOTA ST</t>
  </si>
  <si>
    <t>UCONN</t>
  </si>
  <si>
    <t>ARKANSAS ST</t>
  </si>
  <si>
    <t>Region 4</t>
  </si>
  <si>
    <t>Region 1</t>
  </si>
  <si>
    <t>UCLA</t>
  </si>
  <si>
    <t>UCSD/SOUTH</t>
  </si>
  <si>
    <t>RICHMOND</t>
  </si>
  <si>
    <t>GEORGIA TECH</t>
  </si>
  <si>
    <t>OLE MISS</t>
  </si>
  <si>
    <t>BALL ST</t>
  </si>
  <si>
    <t>BAYLOR</t>
  </si>
  <si>
    <t>GRAND CANYON</t>
  </si>
  <si>
    <t>FLORIDA ST</t>
  </si>
  <si>
    <t>GEORGE MASON</t>
  </si>
  <si>
    <t>LSU</t>
  </si>
  <si>
    <t>SAN DIEGO ST</t>
  </si>
  <si>
    <t>MICHIGAN ST</t>
  </si>
  <si>
    <t>HARVARD</t>
  </si>
  <si>
    <t>NC STATE</t>
  </si>
  <si>
    <t>VERMONT</t>
  </si>
  <si>
    <t>Region 2</t>
  </si>
  <si>
    <t>SOUTH CAROLINA</t>
  </si>
  <si>
    <t>TENN TECH</t>
  </si>
  <si>
    <t>UTAH</t>
  </si>
  <si>
    <t>INDIANA</t>
  </si>
  <si>
    <t>ALABAMA</t>
  </si>
  <si>
    <t>GREEN BAY</t>
  </si>
  <si>
    <t>MARYLAND</t>
  </si>
  <si>
    <t>NORFOLK ST</t>
  </si>
  <si>
    <t>W VIRGINA</t>
  </si>
  <si>
    <t>COLUM/WASH</t>
  </si>
  <si>
    <t>N CAROLINA</t>
  </si>
  <si>
    <t>OREGON ST</t>
  </si>
  <si>
    <t>VANDERBILT</t>
  </si>
  <si>
    <t>OREGON</t>
  </si>
  <si>
    <t>DUKE</t>
  </si>
  <si>
    <t>LEHIGH</t>
  </si>
  <si>
    <t>Region 3</t>
  </si>
  <si>
    <t>TEXAS</t>
  </si>
  <si>
    <t>HIPOINT/W&amp;M</t>
  </si>
  <si>
    <t>ILLINOIS</t>
  </si>
  <si>
    <t>CREIGHTON</t>
  </si>
  <si>
    <t>TENNESSEE</t>
  </si>
  <si>
    <t>S FLORIDA</t>
  </si>
  <si>
    <t>OHIO ST</t>
  </si>
  <si>
    <t>MONTANA ST</t>
  </si>
  <si>
    <t>MICHIGAN</t>
  </si>
  <si>
    <t>IAST/PRINCETON</t>
  </si>
  <si>
    <t>NOTRE DAME</t>
  </si>
  <si>
    <t>SF AUSTIN</t>
  </si>
  <si>
    <t>LOUISVILLE</t>
  </si>
  <si>
    <t>NEBRASKA</t>
  </si>
  <si>
    <t>TCU</t>
  </si>
  <si>
    <t>F DICKINSON</t>
  </si>
  <si>
    <t>South</t>
  </si>
  <si>
    <t>West</t>
  </si>
  <si>
    <t>East</t>
  </si>
  <si>
    <t>Midwest</t>
  </si>
  <si>
    <t>AUBURN</t>
  </si>
  <si>
    <t>ABST/STFR</t>
  </si>
  <si>
    <t>UC SAN DIEGO</t>
  </si>
  <si>
    <t>TEXAS A&amp;M</t>
  </si>
  <si>
    <t>YALE</t>
  </si>
  <si>
    <t>SDST/UNC</t>
  </si>
  <si>
    <t>IOWA ST</t>
  </si>
  <si>
    <t>LIPSCOMB</t>
  </si>
  <si>
    <t>MARQUETTE</t>
  </si>
  <si>
    <t>NEW MEXICO</t>
  </si>
  <si>
    <t>BYRANT</t>
  </si>
  <si>
    <t>FLORIDA</t>
  </si>
  <si>
    <t>MEMPHIS</t>
  </si>
  <si>
    <t>COLORADO ST</t>
  </si>
  <si>
    <t>MISSOURI</t>
  </si>
  <si>
    <t>DRAKE</t>
  </si>
  <si>
    <t>TEXAS TECH</t>
  </si>
  <si>
    <t>UNCW</t>
  </si>
  <si>
    <t>KANSAS</t>
  </si>
  <si>
    <t>ARKANSAS</t>
  </si>
  <si>
    <t>ST JOHNS</t>
  </si>
  <si>
    <t>OMAHA</t>
  </si>
  <si>
    <t>AMER/MTSM</t>
  </si>
  <si>
    <t>ARIZONA</t>
  </si>
  <si>
    <t>AKRON</t>
  </si>
  <si>
    <t>BYU</t>
  </si>
  <si>
    <t>VCU</t>
  </si>
  <si>
    <t>WISCONSIN</t>
  </si>
  <si>
    <t>MONTANA</t>
  </si>
  <si>
    <t>ST MARYS</t>
  </si>
  <si>
    <t>ROBERT MORRIS</t>
  </si>
  <si>
    <t>HOUSTON</t>
  </si>
  <si>
    <t>SIU E-VILLE</t>
  </si>
  <si>
    <t>GONZAGA</t>
  </si>
  <si>
    <t>GEORGIA</t>
  </si>
  <si>
    <t>CLEMSON</t>
  </si>
  <si>
    <t>MCNEESE</t>
  </si>
  <si>
    <t>PURDUE</t>
  </si>
  <si>
    <t>HIGH POINT</t>
  </si>
  <si>
    <t>TEXAS/XAVIER</t>
  </si>
  <si>
    <t>TROY</t>
  </si>
  <si>
    <t>UTAH ST</t>
  </si>
  <si>
    <t>WOFFORD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</si>
</sst>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1E7C-CD8B-4B6A-97CD-D1BFF5DD2B0E}">
  <dimension ref="A2:X37"/>
  <sheetViews>
    <sheetView workbookViewId="0">
      <selection activeCell="J28" sqref="A1:XFD1048576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68</v>
      </c>
      <c r="D2" s="1"/>
      <c r="E2" s="1"/>
      <c r="F2" s="1"/>
      <c r="G2" s="1"/>
      <c r="H2" s="1"/>
      <c r="I2" s="1"/>
      <c r="Q2" s="1"/>
      <c r="R2" s="1" t="s">
        <v>70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s="4" t="s">
        <v>72</v>
      </c>
      <c r="D3">
        <v>28</v>
      </c>
      <c r="E3">
        <v>5</v>
      </c>
      <c r="F3" s="4">
        <f>D3/(D3+E3)</f>
        <v>0.84848484848484851</v>
      </c>
      <c r="I3" s="2"/>
      <c r="P3" s="2"/>
      <c r="Q3" s="2">
        <v>1</v>
      </c>
      <c r="R3" s="4" t="s">
        <v>49</v>
      </c>
      <c r="S3">
        <v>31</v>
      </c>
      <c r="T3">
        <v>3</v>
      </c>
      <c r="U3" s="4">
        <f>S3/(S3+T3)</f>
        <v>0.91176470588235292</v>
      </c>
      <c r="X3" s="2"/>
    </row>
    <row r="4" spans="1:24" x14ac:dyDescent="0.25">
      <c r="A4" s="2"/>
      <c r="B4" s="6">
        <v>16</v>
      </c>
      <c r="C4" s="5" t="s">
        <v>73</v>
      </c>
      <c r="D4" s="1">
        <v>0</v>
      </c>
      <c r="E4" s="1">
        <v>1</v>
      </c>
      <c r="F4" s="1">
        <f t="shared" ref="F4:F18" si="0">D4/(D4+E4)</f>
        <v>0</v>
      </c>
      <c r="G4">
        <f>MAX(F4,F3)</f>
        <v>0.84848484848484851</v>
      </c>
      <c r="I4" s="2"/>
      <c r="P4" s="2"/>
      <c r="Q4" s="6">
        <v>16</v>
      </c>
      <c r="R4" s="5" t="s">
        <v>94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s="4" t="s">
        <v>64</v>
      </c>
      <c r="D5">
        <v>27</v>
      </c>
      <c r="E5">
        <v>7</v>
      </c>
      <c r="F5">
        <f t="shared" si="0"/>
        <v>0.79411764705882348</v>
      </c>
      <c r="G5">
        <f>MAX(F5,F6)</f>
        <v>0.79411764705882348</v>
      </c>
      <c r="I5" s="2"/>
      <c r="P5" s="2"/>
      <c r="Q5" s="2">
        <v>8</v>
      </c>
      <c r="R5" s="4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6">
        <v>9</v>
      </c>
      <c r="C6" s="5" t="s">
        <v>55</v>
      </c>
      <c r="D6" s="1">
        <v>24</v>
      </c>
      <c r="E6" s="1">
        <v>10</v>
      </c>
      <c r="F6" s="1">
        <f t="shared" si="0"/>
        <v>0.70588235294117652</v>
      </c>
      <c r="G6" s="1"/>
      <c r="H6">
        <f>MAX(G4,G5)</f>
        <v>0.84848484848484851</v>
      </c>
      <c r="I6" s="2"/>
      <c r="P6" s="2"/>
      <c r="Q6" s="6">
        <v>9</v>
      </c>
      <c r="R6" s="5" t="s">
        <v>24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s="4" t="s">
        <v>60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s="4" t="s">
        <v>48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6">
        <v>12</v>
      </c>
      <c r="C8" s="5" t="s">
        <v>74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6">
        <v>12</v>
      </c>
      <c r="R8" s="5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s="4" t="s">
        <v>75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s="4" t="s">
        <v>95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6">
        <v>13</v>
      </c>
      <c r="C10" s="5" t="s">
        <v>76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6">
        <v>13</v>
      </c>
      <c r="R10" s="5" t="s">
        <v>96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s="4" t="s">
        <v>22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s="4" t="s">
        <v>97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6">
        <v>11</v>
      </c>
      <c r="C12" s="5" t="s">
        <v>77</v>
      </c>
      <c r="D12" s="1">
        <v>0</v>
      </c>
      <c r="E12" s="1">
        <v>1</v>
      </c>
      <c r="F12" s="1">
        <f t="shared" si="0"/>
        <v>0</v>
      </c>
      <c r="G12">
        <f>MAX(F12,F11)</f>
        <v>0.66666666666666663</v>
      </c>
      <c r="I12" s="2"/>
      <c r="P12" s="2"/>
      <c r="Q12" s="6">
        <v>11</v>
      </c>
      <c r="R12" s="5" t="s">
        <v>98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s="4" t="s">
        <v>78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s="4" t="s">
        <v>99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6">
        <v>14</v>
      </c>
      <c r="C14" s="5" t="s">
        <v>79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6">
        <v>14</v>
      </c>
      <c r="R14" s="5" t="s">
        <v>100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s="4" t="s">
        <v>80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s="4" t="s">
        <v>101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6">
        <v>10</v>
      </c>
      <c r="C16" s="5" t="s">
        <v>81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6">
        <v>10</v>
      </c>
      <c r="R16" s="5" t="s">
        <v>47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s="4" t="s">
        <v>30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s="4" t="s">
        <v>39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6">
        <v>15</v>
      </c>
      <c r="C18" s="5" t="s">
        <v>82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6">
        <v>15</v>
      </c>
      <c r="R18" s="5" t="s">
        <v>102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69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71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s="4" t="s">
        <v>83</v>
      </c>
      <c r="D22">
        <v>30</v>
      </c>
      <c r="E22">
        <v>4</v>
      </c>
      <c r="F22" s="4">
        <f>D22/(D22+E22)</f>
        <v>0.88235294117647056</v>
      </c>
      <c r="I22" s="2"/>
      <c r="P22" s="2"/>
      <c r="Q22" s="2">
        <v>1</v>
      </c>
      <c r="R22" s="4" t="s">
        <v>103</v>
      </c>
      <c r="S22">
        <v>30</v>
      </c>
      <c r="T22">
        <v>4</v>
      </c>
      <c r="U22" s="4">
        <f>S22/(S22+T22)</f>
        <v>0.88235294117647056</v>
      </c>
      <c r="X22" s="2"/>
    </row>
    <row r="23" spans="1:24" x14ac:dyDescent="0.25">
      <c r="A23" s="2"/>
      <c r="B23" s="6">
        <v>16</v>
      </c>
      <c r="C23" s="5" t="s">
        <v>42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6">
        <v>16</v>
      </c>
      <c r="R23" s="5" t="s">
        <v>104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s="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s="4" t="s">
        <v>105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6">
        <v>9</v>
      </c>
      <c r="C25" s="5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6">
        <v>9</v>
      </c>
      <c r="R25" s="5" t="s">
        <v>106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s="4" t="s">
        <v>84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s="4" t="s">
        <v>107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6">
        <v>12</v>
      </c>
      <c r="C27" s="5" t="s">
        <v>85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6">
        <v>12</v>
      </c>
      <c r="R27" s="5" t="s">
        <v>108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s="4" t="s">
        <v>41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s="4" t="s">
        <v>109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6">
        <v>13</v>
      </c>
      <c r="C29" s="5" t="s">
        <v>25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6">
        <v>13</v>
      </c>
      <c r="R29" s="5" t="s">
        <v>110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s="4" t="s">
        <v>86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s="4" t="s">
        <v>54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6">
        <v>11</v>
      </c>
      <c r="C31" s="5" t="s">
        <v>87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6">
        <v>11</v>
      </c>
      <c r="R31" s="5" t="s">
        <v>111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s="4" t="s">
        <v>88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s="4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6">
        <v>14</v>
      </c>
      <c r="C33" s="5" t="s">
        <v>89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6">
        <v>14</v>
      </c>
      <c r="R33" s="5" t="s">
        <v>112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s="4" t="s">
        <v>90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s="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6">
        <v>10</v>
      </c>
      <c r="C35" s="5" t="s">
        <v>91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6">
        <v>10</v>
      </c>
      <c r="R35" s="5" t="s">
        <v>113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s="4" t="s">
        <v>92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s="4" t="s">
        <v>56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6">
        <v>15</v>
      </c>
      <c r="C37" s="5" t="s">
        <v>93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6">
        <v>15</v>
      </c>
      <c r="R37" s="5" t="s">
        <v>114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8E88-0CF8-4E90-A52F-0A9A40D2EEE5}">
  <dimension ref="A2:X37"/>
  <sheetViews>
    <sheetView tabSelected="1" workbookViewId="0">
      <selection activeCell="M5" sqref="M5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68</v>
      </c>
      <c r="D2" s="1"/>
      <c r="E2" s="1"/>
      <c r="F2" s="1"/>
      <c r="G2" s="1"/>
      <c r="H2" s="1"/>
      <c r="I2" s="1"/>
      <c r="Q2" s="1"/>
      <c r="R2" s="1" t="s">
        <v>70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s="4" t="s">
        <v>72</v>
      </c>
      <c r="D3">
        <v>28</v>
      </c>
      <c r="E3">
        <v>5</v>
      </c>
      <c r="F3" s="4">
        <f>D3/(D3+E3)</f>
        <v>0.84848484848484851</v>
      </c>
      <c r="I3" s="2"/>
      <c r="P3" s="2"/>
      <c r="Q3" s="2">
        <v>1</v>
      </c>
      <c r="R3" s="4" t="s">
        <v>49</v>
      </c>
      <c r="S3">
        <v>31</v>
      </c>
      <c r="T3">
        <v>3</v>
      </c>
      <c r="U3" s="4">
        <f>S3/(S3+T3)</f>
        <v>0.91176470588235292</v>
      </c>
      <c r="X3" s="2"/>
    </row>
    <row r="4" spans="1:24" x14ac:dyDescent="0.25">
      <c r="A4" s="2"/>
      <c r="B4" s="6">
        <v>16</v>
      </c>
      <c r="C4" s="5" t="s">
        <v>73</v>
      </c>
      <c r="D4" s="1">
        <v>0</v>
      </c>
      <c r="E4" s="1">
        <v>1</v>
      </c>
      <c r="F4" s="1">
        <f t="shared" ref="F4:F18" si="0">D4/(D4+E4)</f>
        <v>0</v>
      </c>
      <c r="G4" t="str">
        <f>IF(MAX(F4,F3)=F3,C3,C4)</f>
        <v>AUBURN</v>
      </c>
      <c r="I4" s="2"/>
      <c r="P4" s="2"/>
      <c r="Q4" s="6">
        <v>16</v>
      </c>
      <c r="R4" s="5" t="s">
        <v>94</v>
      </c>
      <c r="S4" s="1">
        <v>0</v>
      </c>
      <c r="T4" s="1">
        <v>1</v>
      </c>
      <c r="U4" s="1">
        <f t="shared" ref="U4:U18" si="1">S4/(S4+T4)</f>
        <v>0</v>
      </c>
      <c r="V4">
        <f>MAX(U4,U3)</f>
        <v>0.91176470588235292</v>
      </c>
      <c r="X4" s="2"/>
    </row>
    <row r="5" spans="1:24" x14ac:dyDescent="0.25">
      <c r="A5" s="2"/>
      <c r="B5" s="2">
        <v>8</v>
      </c>
      <c r="C5" s="4" t="s">
        <v>64</v>
      </c>
      <c r="D5">
        <v>27</v>
      </c>
      <c r="E5">
        <v>7</v>
      </c>
      <c r="F5">
        <f t="shared" si="0"/>
        <v>0.79411764705882348</v>
      </c>
      <c r="G5" t="str">
        <f>IF(MAX(F5,F6)=F5, C5, C6)</f>
        <v>LOUISVILLE</v>
      </c>
      <c r="I5" s="2"/>
      <c r="P5" s="2"/>
      <c r="Q5" s="2">
        <v>8</v>
      </c>
      <c r="R5" s="4" t="s">
        <v>3</v>
      </c>
      <c r="S5">
        <v>21</v>
      </c>
      <c r="T5">
        <v>12</v>
      </c>
      <c r="U5">
        <f t="shared" si="1"/>
        <v>0.63636363636363635</v>
      </c>
      <c r="V5">
        <f>MAX(U5,U6)</f>
        <v>0.63636363636363635</v>
      </c>
      <c r="X5" s="2"/>
    </row>
    <row r="6" spans="1:24" x14ac:dyDescent="0.25">
      <c r="A6" s="2"/>
      <c r="B6" s="6">
        <v>9</v>
      </c>
      <c r="C6" s="5" t="s">
        <v>55</v>
      </c>
      <c r="D6" s="1">
        <v>24</v>
      </c>
      <c r="E6" s="1">
        <v>10</v>
      </c>
      <c r="F6" s="1">
        <f t="shared" si="0"/>
        <v>0.70588235294117652</v>
      </c>
      <c r="G6" s="1"/>
      <c r="H6" t="str">
        <f>IF(MAX(G4,G5)=G4, G4, G5)</f>
        <v>LOUISVILLE</v>
      </c>
      <c r="I6" s="2"/>
      <c r="P6" s="2"/>
      <c r="Q6" s="6">
        <v>9</v>
      </c>
      <c r="R6" s="5" t="s">
        <v>24</v>
      </c>
      <c r="S6" s="1">
        <v>19</v>
      </c>
      <c r="T6" s="1">
        <v>14</v>
      </c>
      <c r="U6" s="1">
        <f t="shared" si="1"/>
        <v>0.5757575757575758</v>
      </c>
      <c r="V6" s="1"/>
      <c r="W6">
        <f>MAX(V4,V5)</f>
        <v>0.91176470588235292</v>
      </c>
      <c r="X6" s="2"/>
    </row>
    <row r="7" spans="1:24" x14ac:dyDescent="0.25">
      <c r="A7" s="2"/>
      <c r="B7" s="2">
        <v>5</v>
      </c>
      <c r="C7" s="4" t="s">
        <v>60</v>
      </c>
      <c r="D7">
        <v>25</v>
      </c>
      <c r="E7">
        <v>9</v>
      </c>
      <c r="F7">
        <f t="shared" si="0"/>
        <v>0.73529411764705888</v>
      </c>
      <c r="H7">
        <f>MAX(G8,G9)</f>
        <v>0.88235294117647056</v>
      </c>
      <c r="I7" s="2"/>
      <c r="P7" s="2"/>
      <c r="Q7" s="2">
        <v>5</v>
      </c>
      <c r="R7" s="4" t="s">
        <v>48</v>
      </c>
      <c r="S7">
        <v>24</v>
      </c>
      <c r="T7">
        <v>9</v>
      </c>
      <c r="U7">
        <f t="shared" si="1"/>
        <v>0.72727272727272729</v>
      </c>
      <c r="W7">
        <f>MAX(V8,V9)</f>
        <v>0.82352941176470584</v>
      </c>
      <c r="X7" s="2"/>
    </row>
    <row r="8" spans="1:24" x14ac:dyDescent="0.25">
      <c r="A8" s="2"/>
      <c r="B8" s="6">
        <v>12</v>
      </c>
      <c r="C8" s="5" t="s">
        <v>74</v>
      </c>
      <c r="D8" s="1">
        <v>30</v>
      </c>
      <c r="E8" s="1">
        <v>4</v>
      </c>
      <c r="F8" s="1">
        <f t="shared" si="0"/>
        <v>0.88235294117647056</v>
      </c>
      <c r="G8">
        <f>MAX(F8,F7)</f>
        <v>0.88235294117647056</v>
      </c>
      <c r="I8" s="2"/>
      <c r="P8" s="2"/>
      <c r="Q8" s="6">
        <v>12</v>
      </c>
      <c r="R8" s="5" t="s">
        <v>7</v>
      </c>
      <c r="S8" s="1">
        <v>28</v>
      </c>
      <c r="T8" s="1">
        <v>6</v>
      </c>
      <c r="U8" s="1">
        <f t="shared" si="1"/>
        <v>0.82352941176470584</v>
      </c>
      <c r="V8">
        <f>MAX(U8,U7)</f>
        <v>0.82352941176470584</v>
      </c>
      <c r="X8" s="2"/>
    </row>
    <row r="9" spans="1:24" x14ac:dyDescent="0.25">
      <c r="A9" s="2"/>
      <c r="B9" s="2">
        <v>4</v>
      </c>
      <c r="C9" s="4" t="s">
        <v>75</v>
      </c>
      <c r="D9">
        <v>22</v>
      </c>
      <c r="E9">
        <v>10</v>
      </c>
      <c r="F9">
        <f t="shared" si="0"/>
        <v>0.6875</v>
      </c>
      <c r="G9">
        <f>MAX(F9,F10)</f>
        <v>0.75862068965517238</v>
      </c>
      <c r="I9" s="2"/>
      <c r="P9" s="2"/>
      <c r="Q9" s="2">
        <v>4</v>
      </c>
      <c r="R9" s="4" t="s">
        <v>95</v>
      </c>
      <c r="S9">
        <v>22</v>
      </c>
      <c r="T9">
        <v>12</v>
      </c>
      <c r="U9">
        <f t="shared" si="1"/>
        <v>0.6470588235294118</v>
      </c>
      <c r="V9">
        <f>MAX(U9,U10)</f>
        <v>0.82352941176470584</v>
      </c>
      <c r="X9" s="2"/>
    </row>
    <row r="10" spans="1:24" x14ac:dyDescent="0.25">
      <c r="A10" s="2"/>
      <c r="B10" s="6">
        <v>13</v>
      </c>
      <c r="C10" s="5" t="s">
        <v>76</v>
      </c>
      <c r="D10" s="1">
        <v>22</v>
      </c>
      <c r="E10" s="1">
        <v>7</v>
      </c>
      <c r="F10" s="1">
        <f t="shared" si="0"/>
        <v>0.75862068965517238</v>
      </c>
      <c r="G10" s="1"/>
      <c r="H10" s="1"/>
      <c r="I10" s="2">
        <f>MAX(H6,H7)</f>
        <v>0.88235294117647056</v>
      </c>
      <c r="P10" s="2"/>
      <c r="Q10" s="6">
        <v>13</v>
      </c>
      <c r="R10" s="5" t="s">
        <v>96</v>
      </c>
      <c r="S10" s="1">
        <v>28</v>
      </c>
      <c r="T10" s="1">
        <v>6</v>
      </c>
      <c r="U10" s="1">
        <f t="shared" si="1"/>
        <v>0.82352941176470584</v>
      </c>
      <c r="V10" s="1"/>
      <c r="W10" s="1"/>
      <c r="X10" s="2">
        <f>MAX(W6,W7)</f>
        <v>0.91176470588235292</v>
      </c>
    </row>
    <row r="11" spans="1:24" x14ac:dyDescent="0.25">
      <c r="A11" s="2"/>
      <c r="B11" s="2">
        <v>6</v>
      </c>
      <c r="C11" s="4" t="s">
        <v>22</v>
      </c>
      <c r="D11">
        <v>22</v>
      </c>
      <c r="E11">
        <v>11</v>
      </c>
      <c r="F11">
        <f t="shared" si="0"/>
        <v>0.66666666666666663</v>
      </c>
      <c r="I11" s="2">
        <f>MAX(H14,H15)</f>
        <v>0.81818181818181823</v>
      </c>
      <c r="P11" s="2"/>
      <c r="Q11" s="2">
        <v>6</v>
      </c>
      <c r="R11" s="4" t="s">
        <v>97</v>
      </c>
      <c r="S11">
        <v>24</v>
      </c>
      <c r="T11">
        <v>9</v>
      </c>
      <c r="U11">
        <f t="shared" si="1"/>
        <v>0.72727272727272729</v>
      </c>
      <c r="X11" s="2">
        <f>MAX(W14,W15)</f>
        <v>0.84848484848484851</v>
      </c>
    </row>
    <row r="12" spans="1:24" x14ac:dyDescent="0.25">
      <c r="A12" s="2"/>
      <c r="B12" s="6">
        <v>11</v>
      </c>
      <c r="C12" s="5" t="s">
        <v>77</v>
      </c>
      <c r="D12" s="1">
        <v>0</v>
      </c>
      <c r="E12" s="1">
        <v>1</v>
      </c>
      <c r="F12" s="1">
        <f t="shared" si="0"/>
        <v>0</v>
      </c>
      <c r="G12">
        <f>MAX(F12,F11)</f>
        <v>0.66666666666666663</v>
      </c>
      <c r="I12" s="2"/>
      <c r="P12" s="2"/>
      <c r="Q12" s="6">
        <v>11</v>
      </c>
      <c r="R12" s="5" t="s">
        <v>98</v>
      </c>
      <c r="S12" s="1">
        <v>28</v>
      </c>
      <c r="T12" s="1">
        <v>6</v>
      </c>
      <c r="U12" s="1">
        <f t="shared" si="1"/>
        <v>0.82352941176470584</v>
      </c>
      <c r="V12">
        <f>MAX(U12,U11)</f>
        <v>0.82352941176470584</v>
      </c>
      <c r="X12" s="2"/>
    </row>
    <row r="13" spans="1:24" x14ac:dyDescent="0.25">
      <c r="A13" s="2"/>
      <c r="B13" s="2">
        <v>3</v>
      </c>
      <c r="C13" s="4" t="s">
        <v>78</v>
      </c>
      <c r="D13">
        <v>24</v>
      </c>
      <c r="E13">
        <v>9</v>
      </c>
      <c r="F13">
        <f t="shared" si="0"/>
        <v>0.72727272727272729</v>
      </c>
      <c r="G13">
        <f>MAX(F13,F14)</f>
        <v>0.73529411764705888</v>
      </c>
      <c r="I13" s="2"/>
      <c r="P13" s="2"/>
      <c r="Q13" s="2">
        <v>3</v>
      </c>
      <c r="R13" s="4" t="s">
        <v>99</v>
      </c>
      <c r="S13">
        <v>26</v>
      </c>
      <c r="T13">
        <v>9</v>
      </c>
      <c r="U13">
        <f t="shared" si="1"/>
        <v>0.74285714285714288</v>
      </c>
      <c r="V13">
        <f>MAX(U13,U14)</f>
        <v>0.74285714285714288</v>
      </c>
      <c r="X13" s="2"/>
    </row>
    <row r="14" spans="1:24" x14ac:dyDescent="0.25">
      <c r="A14" s="2"/>
      <c r="B14" s="6">
        <v>14</v>
      </c>
      <c r="C14" s="5" t="s">
        <v>79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0.73529411764705888</v>
      </c>
      <c r="I14" s="2"/>
      <c r="P14" s="2"/>
      <c r="Q14" s="6">
        <v>14</v>
      </c>
      <c r="R14" s="5" t="s">
        <v>100</v>
      </c>
      <c r="S14" s="1">
        <v>25</v>
      </c>
      <c r="T14" s="1">
        <v>9</v>
      </c>
      <c r="U14" s="1">
        <f t="shared" si="1"/>
        <v>0.73529411764705888</v>
      </c>
      <c r="V14" s="1"/>
      <c r="W14">
        <f>MAX(V12,V13)</f>
        <v>0.82352941176470584</v>
      </c>
      <c r="X14" s="2"/>
    </row>
    <row r="15" spans="1:24" x14ac:dyDescent="0.25">
      <c r="A15" s="2"/>
      <c r="B15" s="2">
        <v>7</v>
      </c>
      <c r="C15" s="4" t="s">
        <v>80</v>
      </c>
      <c r="D15">
        <v>23</v>
      </c>
      <c r="E15">
        <v>10</v>
      </c>
      <c r="F15">
        <f t="shared" si="0"/>
        <v>0.69696969696969702</v>
      </c>
      <c r="H15">
        <f>MAX(G16,G17)</f>
        <v>0.81818181818181823</v>
      </c>
      <c r="I15" s="2"/>
      <c r="P15" s="2"/>
      <c r="Q15" s="2">
        <v>7</v>
      </c>
      <c r="R15" s="4" t="s">
        <v>101</v>
      </c>
      <c r="S15">
        <v>28</v>
      </c>
      <c r="T15">
        <v>5</v>
      </c>
      <c r="U15">
        <f t="shared" si="1"/>
        <v>0.84848484848484851</v>
      </c>
      <c r="W15">
        <f>MAX(V16,V17)</f>
        <v>0.84848484848484851</v>
      </c>
      <c r="X15" s="2"/>
    </row>
    <row r="16" spans="1:24" x14ac:dyDescent="0.25">
      <c r="A16" s="2"/>
      <c r="B16" s="6">
        <v>10</v>
      </c>
      <c r="C16" s="5" t="s">
        <v>81</v>
      </c>
      <c r="D16" s="1">
        <v>26</v>
      </c>
      <c r="E16" s="1">
        <v>7</v>
      </c>
      <c r="F16" s="1">
        <f t="shared" si="0"/>
        <v>0.78787878787878785</v>
      </c>
      <c r="G16">
        <f>MAX(F16,F15)</f>
        <v>0.78787878787878785</v>
      </c>
      <c r="I16" s="2"/>
      <c r="P16" s="2"/>
      <c r="Q16" s="6">
        <v>10</v>
      </c>
      <c r="R16" s="5" t="s">
        <v>47</v>
      </c>
      <c r="S16" s="1">
        <v>20</v>
      </c>
      <c r="T16" s="1">
        <v>12</v>
      </c>
      <c r="U16" s="1">
        <f t="shared" si="1"/>
        <v>0.625</v>
      </c>
      <c r="V16">
        <f>MAX(U16,U15)</f>
        <v>0.84848484848484851</v>
      </c>
      <c r="X16" s="2"/>
    </row>
    <row r="17" spans="1:24" x14ac:dyDescent="0.25">
      <c r="A17" s="2"/>
      <c r="B17" s="2">
        <v>2</v>
      </c>
      <c r="C17" s="4" t="s">
        <v>30</v>
      </c>
      <c r="D17">
        <v>27</v>
      </c>
      <c r="E17">
        <v>6</v>
      </c>
      <c r="F17">
        <f t="shared" si="0"/>
        <v>0.81818181818181823</v>
      </c>
      <c r="G17">
        <f>MAX(F17,F18)</f>
        <v>0.81818181818181823</v>
      </c>
      <c r="I17" s="2"/>
      <c r="P17" s="2"/>
      <c r="Q17" s="2">
        <v>2</v>
      </c>
      <c r="R17" s="4" t="s">
        <v>39</v>
      </c>
      <c r="S17">
        <v>25</v>
      </c>
      <c r="T17">
        <v>8</v>
      </c>
      <c r="U17">
        <f t="shared" si="1"/>
        <v>0.75757575757575757</v>
      </c>
      <c r="V17">
        <f>MAX(U17,U18)</f>
        <v>0.76470588235294112</v>
      </c>
      <c r="X17" s="2"/>
    </row>
    <row r="18" spans="1:24" x14ac:dyDescent="0.25">
      <c r="A18" s="2"/>
      <c r="B18" s="6">
        <v>15</v>
      </c>
      <c r="C18" s="5" t="s">
        <v>82</v>
      </c>
      <c r="D18" s="1">
        <v>23</v>
      </c>
      <c r="E18" s="1">
        <v>11</v>
      </c>
      <c r="F18" s="1">
        <f t="shared" si="0"/>
        <v>0.67647058823529416</v>
      </c>
      <c r="G18" s="1"/>
      <c r="H18" s="1"/>
      <c r="I18" s="3"/>
      <c r="P18" s="2"/>
      <c r="Q18" s="6">
        <v>15</v>
      </c>
      <c r="R18" s="5" t="s">
        <v>102</v>
      </c>
      <c r="S18" s="1">
        <v>26</v>
      </c>
      <c r="T18" s="1">
        <v>8</v>
      </c>
      <c r="U18" s="1">
        <f t="shared" si="1"/>
        <v>0.76470588235294112</v>
      </c>
      <c r="V18" s="1"/>
      <c r="W18" s="1"/>
      <c r="X18" s="3"/>
    </row>
    <row r="19" spans="1:24" x14ac:dyDescent="0.25">
      <c r="K19">
        <f>MAX(I10,I11)</f>
        <v>0.88235294117647056</v>
      </c>
      <c r="O19">
        <f>MAX(X10,X11)</f>
        <v>0.91176470588235292</v>
      </c>
    </row>
    <row r="20" spans="1:24" x14ac:dyDescent="0.25">
      <c r="L20">
        <f>MAX(K19,K21)</f>
        <v>0.90909090909090906</v>
      </c>
      <c r="N20">
        <f>MAX(O19,O21)</f>
        <v>0.91176470588235292</v>
      </c>
    </row>
    <row r="21" spans="1:24" x14ac:dyDescent="0.25">
      <c r="B21" s="1"/>
      <c r="C21" s="1" t="s">
        <v>69</v>
      </c>
      <c r="D21" s="1"/>
      <c r="E21" s="1"/>
      <c r="F21" s="1"/>
      <c r="G21" s="1"/>
      <c r="H21" s="1"/>
      <c r="I21" s="1"/>
      <c r="K21">
        <f>MAX(I29,I30)</f>
        <v>0.90909090909090906</v>
      </c>
      <c r="M21">
        <f>MAX(L20,N20)</f>
        <v>0.91176470588235292</v>
      </c>
      <c r="O21">
        <f>MAX(X29,X30)</f>
        <v>0.88235294117647056</v>
      </c>
      <c r="Q21" s="1"/>
      <c r="R21" s="1" t="s">
        <v>71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s="4" t="s">
        <v>83</v>
      </c>
      <c r="D22">
        <v>30</v>
      </c>
      <c r="E22">
        <v>4</v>
      </c>
      <c r="F22" s="4">
        <f>D22/(D22+E22)</f>
        <v>0.88235294117647056</v>
      </c>
      <c r="I22" s="2"/>
      <c r="P22" s="2"/>
      <c r="Q22" s="2">
        <v>1</v>
      </c>
      <c r="R22" s="4" t="s">
        <v>103</v>
      </c>
      <c r="S22">
        <v>30</v>
      </c>
      <c r="T22">
        <v>4</v>
      </c>
      <c r="U22" s="4">
        <f>S22/(S22+T22)</f>
        <v>0.88235294117647056</v>
      </c>
      <c r="X22" s="2"/>
    </row>
    <row r="23" spans="1:24" x14ac:dyDescent="0.25">
      <c r="A23" s="2"/>
      <c r="B23" s="6">
        <v>16</v>
      </c>
      <c r="C23" s="5" t="s">
        <v>42</v>
      </c>
      <c r="D23" s="1">
        <v>24</v>
      </c>
      <c r="E23" s="1">
        <v>10</v>
      </c>
      <c r="F23" s="1">
        <f t="shared" ref="F23:F37" si="2">D23/(D23+E23)</f>
        <v>0.70588235294117652</v>
      </c>
      <c r="G23">
        <f>MAX(F23,F22)</f>
        <v>0.88235294117647056</v>
      </c>
      <c r="I23" s="2"/>
      <c r="P23" s="2"/>
      <c r="Q23" s="6">
        <v>16</v>
      </c>
      <c r="R23" s="5" t="s">
        <v>104</v>
      </c>
      <c r="S23" s="1">
        <v>22</v>
      </c>
      <c r="T23" s="1">
        <v>11</v>
      </c>
      <c r="U23" s="1">
        <f t="shared" ref="U23:U37" si="3">S23/(S23+T23)</f>
        <v>0.66666666666666663</v>
      </c>
      <c r="V23">
        <f>MAX(U23,U22)</f>
        <v>0.88235294117647056</v>
      </c>
      <c r="X23" s="2"/>
    </row>
    <row r="24" spans="1:24" x14ac:dyDescent="0.25">
      <c r="A24" s="2"/>
      <c r="B24" s="2">
        <v>8</v>
      </c>
      <c r="C24" s="4" t="s">
        <v>14</v>
      </c>
      <c r="D24">
        <v>23</v>
      </c>
      <c r="E24">
        <v>10</v>
      </c>
      <c r="F24">
        <f t="shared" si="2"/>
        <v>0.69696969696969702</v>
      </c>
      <c r="G24">
        <f>MAX(F24,F25)</f>
        <v>0.69696969696969702</v>
      </c>
      <c r="I24" s="2"/>
      <c r="P24" s="2"/>
      <c r="Q24" s="2">
        <v>8</v>
      </c>
      <c r="R24" s="4" t="s">
        <v>105</v>
      </c>
      <c r="S24">
        <v>25</v>
      </c>
      <c r="T24">
        <v>8</v>
      </c>
      <c r="U24">
        <f t="shared" si="3"/>
        <v>0.75757575757575757</v>
      </c>
      <c r="V24">
        <f>MAX(U24,U25)</f>
        <v>0.75757575757575757</v>
      </c>
      <c r="X24" s="2"/>
    </row>
    <row r="25" spans="1:24" x14ac:dyDescent="0.25">
      <c r="A25" s="2"/>
      <c r="B25" s="6">
        <v>9</v>
      </c>
      <c r="C25" s="5" t="s">
        <v>10</v>
      </c>
      <c r="D25" s="1">
        <v>20</v>
      </c>
      <c r="E25" s="1">
        <v>13</v>
      </c>
      <c r="F25" s="1">
        <f t="shared" si="2"/>
        <v>0.60606060606060608</v>
      </c>
      <c r="G25" s="1"/>
      <c r="H25">
        <f>MAX(G23,G24)</f>
        <v>0.88235294117647056</v>
      </c>
      <c r="I25" s="2"/>
      <c r="P25" s="2"/>
      <c r="Q25" s="6">
        <v>9</v>
      </c>
      <c r="R25" s="5" t="s">
        <v>106</v>
      </c>
      <c r="S25" s="1">
        <v>20</v>
      </c>
      <c r="T25" s="1">
        <v>12</v>
      </c>
      <c r="U25" s="1">
        <f t="shared" si="3"/>
        <v>0.625</v>
      </c>
      <c r="V25" s="1"/>
      <c r="W25">
        <f>MAX(V23,V24)</f>
        <v>0.88235294117647056</v>
      </c>
      <c r="X25" s="2"/>
    </row>
    <row r="26" spans="1:24" x14ac:dyDescent="0.25">
      <c r="A26" s="2"/>
      <c r="B26" s="2">
        <v>5</v>
      </c>
      <c r="C26" s="4" t="s">
        <v>84</v>
      </c>
      <c r="D26">
        <v>29</v>
      </c>
      <c r="E26">
        <v>5</v>
      </c>
      <c r="F26">
        <f t="shared" si="2"/>
        <v>0.8529411764705882</v>
      </c>
      <c r="H26">
        <f>MAX(G27,G28)</f>
        <v>0.8529411764705882</v>
      </c>
      <c r="I26" s="2"/>
      <c r="P26" s="2"/>
      <c r="Q26" s="2">
        <v>5</v>
      </c>
      <c r="R26" s="4" t="s">
        <v>107</v>
      </c>
      <c r="S26">
        <v>27</v>
      </c>
      <c r="T26">
        <v>6</v>
      </c>
      <c r="U26">
        <f t="shared" si="3"/>
        <v>0.81818181818181823</v>
      </c>
      <c r="W26">
        <f>MAX(V27,V28)</f>
        <v>0.8529411764705882</v>
      </c>
      <c r="X26" s="2"/>
    </row>
    <row r="27" spans="1:24" x14ac:dyDescent="0.25">
      <c r="A27" s="2"/>
      <c r="B27" s="6">
        <v>12</v>
      </c>
      <c r="C27" s="5" t="s">
        <v>85</v>
      </c>
      <c r="D27" s="1">
        <v>25</v>
      </c>
      <c r="E27" s="1">
        <v>9</v>
      </c>
      <c r="F27" s="1">
        <f t="shared" si="2"/>
        <v>0.73529411764705888</v>
      </c>
      <c r="G27">
        <f>MAX(F27,F26)</f>
        <v>0.8529411764705882</v>
      </c>
      <c r="I27" s="2"/>
      <c r="P27" s="2"/>
      <c r="Q27" s="6">
        <v>12</v>
      </c>
      <c r="R27" s="5" t="s">
        <v>108</v>
      </c>
      <c r="S27" s="1">
        <v>27</v>
      </c>
      <c r="T27" s="1">
        <v>6</v>
      </c>
      <c r="U27" s="1">
        <f t="shared" si="3"/>
        <v>0.81818181818181823</v>
      </c>
      <c r="V27">
        <f>MAX(U27,U26)</f>
        <v>0.81818181818181823</v>
      </c>
      <c r="X27" s="2"/>
    </row>
    <row r="28" spans="1:24" x14ac:dyDescent="0.25">
      <c r="A28" s="2"/>
      <c r="B28" s="2">
        <v>4</v>
      </c>
      <c r="C28" s="4" t="s">
        <v>41</v>
      </c>
      <c r="D28">
        <v>25</v>
      </c>
      <c r="E28">
        <v>8</v>
      </c>
      <c r="F28">
        <f t="shared" si="2"/>
        <v>0.75757575757575757</v>
      </c>
      <c r="G28">
        <f>MAX(F28,F29)</f>
        <v>0.78787878787878785</v>
      </c>
      <c r="I28" s="2"/>
      <c r="P28" s="2"/>
      <c r="Q28" s="2">
        <v>4</v>
      </c>
      <c r="R28" s="4" t="s">
        <v>109</v>
      </c>
      <c r="S28">
        <v>22</v>
      </c>
      <c r="T28">
        <v>11</v>
      </c>
      <c r="U28">
        <f t="shared" si="3"/>
        <v>0.66666666666666663</v>
      </c>
      <c r="V28">
        <f>MAX(U28,U29)</f>
        <v>0.8529411764705882</v>
      </c>
      <c r="X28" s="2"/>
    </row>
    <row r="29" spans="1:24" x14ac:dyDescent="0.25">
      <c r="A29" s="2"/>
      <c r="B29" s="6">
        <v>13</v>
      </c>
      <c r="C29" s="5" t="s">
        <v>25</v>
      </c>
      <c r="D29" s="1">
        <v>26</v>
      </c>
      <c r="E29" s="1">
        <v>7</v>
      </c>
      <c r="F29" s="1">
        <f t="shared" si="2"/>
        <v>0.78787878787878785</v>
      </c>
      <c r="G29" s="1"/>
      <c r="H29" s="1"/>
      <c r="I29" s="2">
        <f>MAX(H25,H26)</f>
        <v>0.88235294117647056</v>
      </c>
      <c r="P29" s="2"/>
      <c r="Q29" s="6">
        <v>13</v>
      </c>
      <c r="R29" s="5" t="s">
        <v>110</v>
      </c>
      <c r="S29" s="1">
        <v>29</v>
      </c>
      <c r="T29" s="1">
        <v>5</v>
      </c>
      <c r="U29" s="1">
        <f t="shared" si="3"/>
        <v>0.8529411764705882</v>
      </c>
      <c r="V29" s="1"/>
      <c r="W29" s="1"/>
      <c r="X29" s="2">
        <f>MAX(W25,W26)</f>
        <v>0.88235294117647056</v>
      </c>
    </row>
    <row r="30" spans="1:24" x14ac:dyDescent="0.25">
      <c r="A30" s="2"/>
      <c r="B30" s="2">
        <v>6</v>
      </c>
      <c r="C30" s="4" t="s">
        <v>86</v>
      </c>
      <c r="D30">
        <v>22</v>
      </c>
      <c r="E30">
        <v>11</v>
      </c>
      <c r="F30">
        <f t="shared" si="2"/>
        <v>0.66666666666666663</v>
      </c>
      <c r="I30" s="2">
        <f>MAX(H33,H34)</f>
        <v>0.90909090909090906</v>
      </c>
      <c r="P30" s="2"/>
      <c r="Q30" s="2">
        <v>6</v>
      </c>
      <c r="R30" s="4" t="s">
        <v>54</v>
      </c>
      <c r="S30">
        <v>21</v>
      </c>
      <c r="T30">
        <v>12</v>
      </c>
      <c r="U30">
        <f t="shared" si="3"/>
        <v>0.63636363636363635</v>
      </c>
      <c r="X30" s="2">
        <f>MAX(W33,W34)</f>
        <v>0.79411764705882348</v>
      </c>
    </row>
    <row r="31" spans="1:24" x14ac:dyDescent="0.25">
      <c r="A31" s="2"/>
      <c r="B31" s="6">
        <v>11</v>
      </c>
      <c r="C31" s="5" t="s">
        <v>87</v>
      </c>
      <c r="D31" s="1">
        <v>30</v>
      </c>
      <c r="E31" s="1">
        <v>3</v>
      </c>
      <c r="F31" s="1">
        <f t="shared" si="2"/>
        <v>0.90909090909090906</v>
      </c>
      <c r="G31">
        <f>MAX(F31,F30)</f>
        <v>0.90909090909090906</v>
      </c>
      <c r="I31" s="2"/>
      <c r="P31" s="2"/>
      <c r="Q31" s="6">
        <v>11</v>
      </c>
      <c r="R31" s="5" t="s">
        <v>111</v>
      </c>
      <c r="S31" s="1">
        <v>0</v>
      </c>
      <c r="T31" s="1">
        <v>1</v>
      </c>
      <c r="U31" s="1">
        <f t="shared" si="3"/>
        <v>0</v>
      </c>
      <c r="V31">
        <f>MAX(U31,U30)</f>
        <v>0.63636363636363635</v>
      </c>
      <c r="X31" s="2"/>
    </row>
    <row r="32" spans="1:24" x14ac:dyDescent="0.25">
      <c r="A32" s="2"/>
      <c r="B32" s="2">
        <v>3</v>
      </c>
      <c r="C32" s="4" t="s">
        <v>88</v>
      </c>
      <c r="D32">
        <v>25</v>
      </c>
      <c r="E32">
        <v>8</v>
      </c>
      <c r="F32">
        <f t="shared" si="2"/>
        <v>0.75757575757575757</v>
      </c>
      <c r="G32">
        <f>MAX(F32,F33)</f>
        <v>0.79411764705882348</v>
      </c>
      <c r="I32" s="2"/>
      <c r="P32" s="2"/>
      <c r="Q32" s="2">
        <v>3</v>
      </c>
      <c r="R32" s="4" t="s">
        <v>6</v>
      </c>
      <c r="S32">
        <v>22</v>
      </c>
      <c r="T32">
        <v>11</v>
      </c>
      <c r="U32">
        <f t="shared" si="3"/>
        <v>0.66666666666666663</v>
      </c>
      <c r="V32">
        <f>MAX(U32,U33)</f>
        <v>0.69696969696969702</v>
      </c>
      <c r="X32" s="2"/>
    </row>
    <row r="33" spans="1:24" x14ac:dyDescent="0.25">
      <c r="A33" s="2"/>
      <c r="B33" s="6">
        <v>14</v>
      </c>
      <c r="C33" s="5" t="s">
        <v>89</v>
      </c>
      <c r="D33" s="1">
        <v>27</v>
      </c>
      <c r="E33" s="1">
        <v>7</v>
      </c>
      <c r="F33" s="1">
        <f t="shared" si="2"/>
        <v>0.79411764705882348</v>
      </c>
      <c r="G33" s="1"/>
      <c r="H33">
        <f>MAX(G31,G32)</f>
        <v>0.90909090909090906</v>
      </c>
      <c r="I33" s="2"/>
      <c r="P33" s="2"/>
      <c r="Q33" s="6">
        <v>14</v>
      </c>
      <c r="R33" s="5" t="s">
        <v>112</v>
      </c>
      <c r="S33" s="1">
        <v>23</v>
      </c>
      <c r="T33" s="1">
        <v>10</v>
      </c>
      <c r="U33" s="1">
        <f t="shared" si="3"/>
        <v>0.69696969696969702</v>
      </c>
      <c r="V33" s="1"/>
      <c r="W33">
        <f>MAX(V31,V32)</f>
        <v>0.69696969696969702</v>
      </c>
      <c r="X33" s="2"/>
    </row>
    <row r="34" spans="1:24" x14ac:dyDescent="0.25">
      <c r="A34" s="2"/>
      <c r="B34" s="2">
        <v>7</v>
      </c>
      <c r="C34" s="4" t="s">
        <v>90</v>
      </c>
      <c r="D34">
        <v>21</v>
      </c>
      <c r="E34">
        <v>12</v>
      </c>
      <c r="F34">
        <f t="shared" si="2"/>
        <v>0.63636363636363635</v>
      </c>
      <c r="H34">
        <f>MAX(G35,G36)</f>
        <v>0.88235294117647056</v>
      </c>
      <c r="I34" s="2"/>
      <c r="P34" s="2"/>
      <c r="Q34" s="2">
        <v>7</v>
      </c>
      <c r="R34" s="4" t="s">
        <v>18</v>
      </c>
      <c r="S34">
        <v>22</v>
      </c>
      <c r="T34">
        <v>10</v>
      </c>
      <c r="U34">
        <f t="shared" si="3"/>
        <v>0.6875</v>
      </c>
      <c r="W34">
        <f>MAX(V35,V36)</f>
        <v>0.79411764705882348</v>
      </c>
      <c r="X34" s="2"/>
    </row>
    <row r="35" spans="1:24" x14ac:dyDescent="0.25">
      <c r="A35" s="2"/>
      <c r="B35" s="6">
        <v>10</v>
      </c>
      <c r="C35" s="5" t="s">
        <v>91</v>
      </c>
      <c r="D35" s="1">
        <v>23</v>
      </c>
      <c r="E35" s="1">
        <v>13</v>
      </c>
      <c r="F35" s="1">
        <f t="shared" si="2"/>
        <v>0.63888888888888884</v>
      </c>
      <c r="G35">
        <f>MAX(F35,F34)</f>
        <v>0.63888888888888884</v>
      </c>
      <c r="I35" s="2"/>
      <c r="P35" s="2"/>
      <c r="Q35" s="6">
        <v>10</v>
      </c>
      <c r="R35" s="5" t="s">
        <v>113</v>
      </c>
      <c r="S35" s="1">
        <v>26</v>
      </c>
      <c r="T35" s="1">
        <v>7</v>
      </c>
      <c r="U35" s="1">
        <f t="shared" si="3"/>
        <v>0.78787878787878785</v>
      </c>
      <c r="V35">
        <f>MAX(U35,U34)</f>
        <v>0.78787878787878785</v>
      </c>
      <c r="X35" s="2"/>
    </row>
    <row r="36" spans="1:24" x14ac:dyDescent="0.25">
      <c r="A36" s="2"/>
      <c r="B36" s="2">
        <v>2</v>
      </c>
      <c r="C36" s="4" t="s">
        <v>92</v>
      </c>
      <c r="D36">
        <v>30</v>
      </c>
      <c r="E36">
        <v>4</v>
      </c>
      <c r="F36">
        <f t="shared" si="2"/>
        <v>0.88235294117647056</v>
      </c>
      <c r="G36">
        <f>MAX(F36,F37)</f>
        <v>0.88235294117647056</v>
      </c>
      <c r="I36" s="2"/>
      <c r="P36" s="2"/>
      <c r="Q36" s="2">
        <v>2</v>
      </c>
      <c r="R36" s="4" t="s">
        <v>56</v>
      </c>
      <c r="S36">
        <v>27</v>
      </c>
      <c r="T36">
        <v>7</v>
      </c>
      <c r="U36">
        <f t="shared" si="3"/>
        <v>0.79411764705882348</v>
      </c>
      <c r="V36">
        <f>MAX(U36,U37)</f>
        <v>0.79411764705882348</v>
      </c>
      <c r="X36" s="2"/>
    </row>
    <row r="37" spans="1:24" x14ac:dyDescent="0.25">
      <c r="A37" s="2"/>
      <c r="B37" s="6">
        <v>15</v>
      </c>
      <c r="C37" s="5" t="s">
        <v>93</v>
      </c>
      <c r="D37" s="1">
        <v>22</v>
      </c>
      <c r="E37" s="1">
        <v>12</v>
      </c>
      <c r="F37" s="1">
        <f t="shared" si="2"/>
        <v>0.6470588235294118</v>
      </c>
      <c r="G37" s="1"/>
      <c r="H37" s="1"/>
      <c r="I37" s="3"/>
      <c r="P37" s="2"/>
      <c r="Q37" s="6">
        <v>15</v>
      </c>
      <c r="R37" s="5" t="s">
        <v>114</v>
      </c>
      <c r="S37" s="1">
        <v>19</v>
      </c>
      <c r="T37" s="1">
        <v>15</v>
      </c>
      <c r="U37" s="1">
        <f t="shared" si="3"/>
        <v>0.55882352941176472</v>
      </c>
      <c r="V37" s="1"/>
      <c r="W37" s="1"/>
      <c r="X37" s="3"/>
    </row>
  </sheetData>
  <conditionalFormatting sqref="F3:I18">
    <cfRule type="colorScale" priority="5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1345-0A93-429D-845C-0BBD4CBB2FA0}">
  <dimension ref="A2:X37"/>
  <sheetViews>
    <sheetView topLeftCell="A7" workbookViewId="0">
      <selection activeCell="N22" sqref="N22"/>
    </sheetView>
  </sheetViews>
  <sheetFormatPr defaultRowHeight="15" x14ac:dyDescent="0.25"/>
  <cols>
    <col min="3" max="3" width="15.7109375" bestFit="1" customWidth="1"/>
    <col min="4" max="5" width="3" bestFit="1" customWidth="1"/>
    <col min="12" max="12" width="9.5703125" customWidth="1"/>
    <col min="13" max="13" width="9" customWidth="1"/>
    <col min="14" max="14" width="9.42578125" customWidth="1"/>
    <col min="17" max="17" width="3" bestFit="1" customWidth="1"/>
    <col min="18" max="18" width="16.7109375" bestFit="1" customWidth="1"/>
    <col min="19" max="20" width="3" bestFit="1" customWidth="1"/>
  </cols>
  <sheetData>
    <row r="2" spans="1:24" x14ac:dyDescent="0.25">
      <c r="B2" s="1"/>
      <c r="C2" s="1" t="s">
        <v>17</v>
      </c>
      <c r="D2" s="1"/>
      <c r="E2" s="1"/>
      <c r="F2" s="1"/>
      <c r="G2" s="1"/>
      <c r="H2" s="1"/>
      <c r="I2" s="1"/>
      <c r="Q2" s="1"/>
      <c r="R2" s="1" t="s">
        <v>34</v>
      </c>
      <c r="S2" s="1"/>
      <c r="T2" s="1"/>
      <c r="U2" s="1"/>
      <c r="V2" s="1"/>
      <c r="W2" s="1"/>
      <c r="X2" s="1"/>
    </row>
    <row r="3" spans="1:24" x14ac:dyDescent="0.25">
      <c r="A3" s="2"/>
      <c r="B3" s="2">
        <v>1</v>
      </c>
      <c r="C3" s="4" t="s">
        <v>18</v>
      </c>
      <c r="D3">
        <v>30</v>
      </c>
      <c r="E3">
        <v>2</v>
      </c>
      <c r="F3" s="4">
        <f>D3/(D3+E3)</f>
        <v>0.9375</v>
      </c>
      <c r="I3" s="2"/>
      <c r="P3" s="2"/>
      <c r="Q3" s="2">
        <v>1</v>
      </c>
      <c r="R3" s="4" t="s">
        <v>35</v>
      </c>
      <c r="S3">
        <v>30</v>
      </c>
      <c r="T3">
        <v>3</v>
      </c>
      <c r="U3" s="4">
        <f>S3/(S3+T3)</f>
        <v>0.90909090909090906</v>
      </c>
      <c r="X3" s="2"/>
    </row>
    <row r="4" spans="1:24" x14ac:dyDescent="0.25">
      <c r="A4" s="2"/>
      <c r="B4" s="6">
        <v>16</v>
      </c>
      <c r="C4" s="5" t="s">
        <v>19</v>
      </c>
      <c r="D4" s="1"/>
      <c r="E4" s="1">
        <v>1</v>
      </c>
      <c r="F4" s="1">
        <f t="shared" ref="F4:F18" si="0">D4/(D4+E4)</f>
        <v>0</v>
      </c>
      <c r="G4">
        <f>MAX(F4,F3)</f>
        <v>0.9375</v>
      </c>
      <c r="I4" s="2"/>
      <c r="P4" s="2"/>
      <c r="Q4" s="6">
        <v>16</v>
      </c>
      <c r="R4" s="5" t="s">
        <v>36</v>
      </c>
      <c r="S4" s="1">
        <v>26</v>
      </c>
      <c r="T4" s="1">
        <v>5</v>
      </c>
      <c r="U4" s="1">
        <f t="shared" ref="U4:U18" si="1">S4/(S4+T4)</f>
        <v>0.83870967741935487</v>
      </c>
      <c r="V4">
        <f>MAX(U4,U3)</f>
        <v>0.90909090909090906</v>
      </c>
      <c r="X4" s="2"/>
    </row>
    <row r="5" spans="1:24" x14ac:dyDescent="0.25">
      <c r="A5" s="2"/>
      <c r="B5" s="2">
        <v>8</v>
      </c>
      <c r="C5" s="4" t="s">
        <v>20</v>
      </c>
      <c r="D5">
        <v>27</v>
      </c>
      <c r="E5">
        <v>6</v>
      </c>
      <c r="F5">
        <f t="shared" si="0"/>
        <v>0.81818181818181823</v>
      </c>
      <c r="G5">
        <f>MAX(F5,F6)</f>
        <v>0.81818181818181823</v>
      </c>
      <c r="I5" s="2"/>
      <c r="P5" s="2"/>
      <c r="Q5" s="2">
        <v>8</v>
      </c>
      <c r="R5" s="4" t="s">
        <v>37</v>
      </c>
      <c r="S5">
        <v>22</v>
      </c>
      <c r="T5">
        <v>8</v>
      </c>
      <c r="U5">
        <f t="shared" si="1"/>
        <v>0.73333333333333328</v>
      </c>
      <c r="V5">
        <f>MAX(U5,U6)</f>
        <v>0.73333333333333328</v>
      </c>
      <c r="X5" s="2"/>
    </row>
    <row r="6" spans="1:24" x14ac:dyDescent="0.25">
      <c r="A6" s="2"/>
      <c r="B6" s="6">
        <v>9</v>
      </c>
      <c r="C6" s="5" t="s">
        <v>21</v>
      </c>
      <c r="D6" s="1">
        <v>22</v>
      </c>
      <c r="E6" s="1">
        <v>10</v>
      </c>
      <c r="F6" s="1">
        <f t="shared" si="0"/>
        <v>0.6875</v>
      </c>
      <c r="G6" s="1"/>
      <c r="H6">
        <f>MAX(G4,G5)</f>
        <v>0.9375</v>
      </c>
      <c r="I6" s="2"/>
      <c r="P6" s="2"/>
      <c r="Q6" s="6">
        <v>9</v>
      </c>
      <c r="R6" s="5" t="s">
        <v>38</v>
      </c>
      <c r="S6" s="1">
        <v>19</v>
      </c>
      <c r="T6" s="1">
        <v>12</v>
      </c>
      <c r="U6" s="1">
        <f t="shared" si="1"/>
        <v>0.61290322580645162</v>
      </c>
      <c r="V6" s="1"/>
      <c r="W6">
        <f>MAX(V4,V5)</f>
        <v>0.90909090909090906</v>
      </c>
      <c r="X6" s="2"/>
    </row>
    <row r="7" spans="1:24" x14ac:dyDescent="0.25">
      <c r="A7" s="2"/>
      <c r="B7" s="2">
        <v>5</v>
      </c>
      <c r="C7" s="4" t="s">
        <v>22</v>
      </c>
      <c r="D7">
        <v>20</v>
      </c>
      <c r="E7">
        <v>10</v>
      </c>
      <c r="F7">
        <f t="shared" si="0"/>
        <v>0.66666666666666663</v>
      </c>
      <c r="H7">
        <f>MAX(G8,G9)</f>
        <v>0.94117647058823528</v>
      </c>
      <c r="I7" s="2"/>
      <c r="P7" s="2"/>
      <c r="Q7" s="2">
        <v>5</v>
      </c>
      <c r="R7" s="4" t="s">
        <v>39</v>
      </c>
      <c r="S7">
        <v>23</v>
      </c>
      <c r="T7">
        <v>8</v>
      </c>
      <c r="U7">
        <f t="shared" si="1"/>
        <v>0.74193548387096775</v>
      </c>
      <c r="W7">
        <f>MAX(V8,V9)</f>
        <v>0.88235294117647056</v>
      </c>
      <c r="X7" s="2"/>
    </row>
    <row r="8" spans="1:24" x14ac:dyDescent="0.25">
      <c r="A8" s="2"/>
      <c r="B8" s="6">
        <v>12</v>
      </c>
      <c r="C8" s="5" t="s">
        <v>23</v>
      </c>
      <c r="D8" s="1">
        <v>27</v>
      </c>
      <c r="E8" s="1">
        <v>7</v>
      </c>
      <c r="F8" s="1">
        <f t="shared" si="0"/>
        <v>0.79411764705882348</v>
      </c>
      <c r="G8">
        <f>MAX(F8,F7)</f>
        <v>0.79411764705882348</v>
      </c>
      <c r="I8" s="2"/>
      <c r="P8" s="2"/>
      <c r="Q8" s="6">
        <v>12</v>
      </c>
      <c r="R8" s="5" t="s">
        <v>40</v>
      </c>
      <c r="S8" s="1">
        <v>29</v>
      </c>
      <c r="T8" s="1">
        <v>5</v>
      </c>
      <c r="U8" s="1">
        <f t="shared" si="1"/>
        <v>0.8529411764705882</v>
      </c>
      <c r="V8">
        <f>MAX(U8,U7)</f>
        <v>0.8529411764705882</v>
      </c>
      <c r="X8" s="2"/>
    </row>
    <row r="9" spans="1:24" x14ac:dyDescent="0.25">
      <c r="A9" s="2"/>
      <c r="B9" s="2">
        <v>4</v>
      </c>
      <c r="C9" s="4" t="s">
        <v>24</v>
      </c>
      <c r="D9">
        <v>27</v>
      </c>
      <c r="E9">
        <v>7</v>
      </c>
      <c r="F9">
        <f t="shared" si="0"/>
        <v>0.79411764705882348</v>
      </c>
      <c r="G9">
        <f>MAX(F9,F10)</f>
        <v>0.94117647058823528</v>
      </c>
      <c r="I9" s="2"/>
      <c r="P9" s="2"/>
      <c r="Q9" s="2">
        <v>4</v>
      </c>
      <c r="R9" s="4" t="s">
        <v>41</v>
      </c>
      <c r="S9">
        <v>23</v>
      </c>
      <c r="T9">
        <v>7</v>
      </c>
      <c r="U9">
        <f t="shared" si="1"/>
        <v>0.76666666666666672</v>
      </c>
      <c r="V9">
        <f>MAX(U9,U10)</f>
        <v>0.88235294117647056</v>
      </c>
      <c r="X9" s="2"/>
    </row>
    <row r="10" spans="1:24" x14ac:dyDescent="0.25">
      <c r="A10" s="2"/>
      <c r="B10" s="6">
        <v>13</v>
      </c>
      <c r="C10" s="5" t="s">
        <v>25</v>
      </c>
      <c r="D10" s="1">
        <v>32</v>
      </c>
      <c r="E10" s="1">
        <v>2</v>
      </c>
      <c r="F10" s="1">
        <f t="shared" si="0"/>
        <v>0.94117647058823528</v>
      </c>
      <c r="G10" s="1"/>
      <c r="H10" s="1"/>
      <c r="I10" s="2">
        <f>MAX(H6,H7)</f>
        <v>0.94117647058823528</v>
      </c>
      <c r="P10" s="2"/>
      <c r="Q10" s="6">
        <v>13</v>
      </c>
      <c r="R10" s="5" t="s">
        <v>42</v>
      </c>
      <c r="S10" s="1">
        <v>30</v>
      </c>
      <c r="T10" s="1">
        <v>4</v>
      </c>
      <c r="U10" s="1">
        <f t="shared" si="1"/>
        <v>0.88235294117647056</v>
      </c>
      <c r="V10" s="1"/>
      <c r="W10" s="1"/>
      <c r="X10" s="2">
        <f>MAX(W6,W7)</f>
        <v>0.90909090909090906</v>
      </c>
    </row>
    <row r="11" spans="1:24" x14ac:dyDescent="0.25">
      <c r="A11" s="2"/>
      <c r="B11" s="2">
        <v>6</v>
      </c>
      <c r="C11" s="4" t="s">
        <v>26</v>
      </c>
      <c r="D11">
        <v>23</v>
      </c>
      <c r="E11">
        <v>8</v>
      </c>
      <c r="F11">
        <f t="shared" si="0"/>
        <v>0.74193548387096775</v>
      </c>
      <c r="I11" s="2">
        <f>MAX(H14,H15)</f>
        <v>0.8571428571428571</v>
      </c>
      <c r="P11" s="2"/>
      <c r="Q11" s="2">
        <v>6</v>
      </c>
      <c r="R11" s="4" t="s">
        <v>43</v>
      </c>
      <c r="S11">
        <v>24</v>
      </c>
      <c r="T11">
        <v>7</v>
      </c>
      <c r="U11">
        <f t="shared" si="1"/>
        <v>0.77419354838709675</v>
      </c>
      <c r="X11" s="2">
        <f>MAX(W14,W15)</f>
        <v>0.81818181818181823</v>
      </c>
    </row>
    <row r="12" spans="1:24" x14ac:dyDescent="0.25">
      <c r="A12" s="2"/>
      <c r="B12" s="6">
        <v>11</v>
      </c>
      <c r="C12" s="5" t="s">
        <v>27</v>
      </c>
      <c r="D12" s="1">
        <v>27</v>
      </c>
      <c r="E12" s="1">
        <v>5</v>
      </c>
      <c r="F12" s="1">
        <f t="shared" si="0"/>
        <v>0.84375</v>
      </c>
      <c r="G12">
        <f>MAX(F12,F11)</f>
        <v>0.84375</v>
      </c>
      <c r="I12" s="2"/>
      <c r="P12" s="2"/>
      <c r="Q12" s="6">
        <v>11</v>
      </c>
      <c r="R12" s="5" t="s">
        <v>44</v>
      </c>
      <c r="S12" s="1">
        <v>0</v>
      </c>
      <c r="T12" s="1">
        <v>1</v>
      </c>
      <c r="U12" s="1">
        <f t="shared" si="1"/>
        <v>0</v>
      </c>
      <c r="V12">
        <f>MAX(U12,U11)</f>
        <v>0.77419354838709675</v>
      </c>
      <c r="X12" s="2"/>
    </row>
    <row r="13" spans="1:24" x14ac:dyDescent="0.25">
      <c r="A13" s="2"/>
      <c r="B13" s="2">
        <v>3</v>
      </c>
      <c r="C13" s="4" t="s">
        <v>28</v>
      </c>
      <c r="D13">
        <v>28</v>
      </c>
      <c r="E13">
        <v>5</v>
      </c>
      <c r="F13">
        <f t="shared" si="0"/>
        <v>0.84848484848484851</v>
      </c>
      <c r="G13">
        <f>MAX(F13,F14)</f>
        <v>0.84848484848484851</v>
      </c>
      <c r="I13" s="2"/>
      <c r="P13" s="2"/>
      <c r="Q13" s="2">
        <v>3</v>
      </c>
      <c r="R13" s="4" t="s">
        <v>45</v>
      </c>
      <c r="S13">
        <v>27</v>
      </c>
      <c r="T13">
        <v>7</v>
      </c>
      <c r="U13">
        <f t="shared" si="1"/>
        <v>0.79411764705882348</v>
      </c>
      <c r="V13">
        <f>MAX(U13,U14)</f>
        <v>0.79411764705882348</v>
      </c>
      <c r="X13" s="2"/>
    </row>
    <row r="14" spans="1:24" x14ac:dyDescent="0.25">
      <c r="A14" s="2"/>
      <c r="B14" s="6">
        <v>14</v>
      </c>
      <c r="C14" s="5" t="s">
        <v>29</v>
      </c>
      <c r="D14" s="1">
        <v>25</v>
      </c>
      <c r="E14" s="1">
        <v>9</v>
      </c>
      <c r="F14" s="1">
        <f t="shared" si="0"/>
        <v>0.73529411764705888</v>
      </c>
      <c r="G14" s="1"/>
      <c r="H14">
        <f>MAX(G12,G13)</f>
        <v>0.84848484848484851</v>
      </c>
      <c r="I14" s="2"/>
      <c r="P14" s="2"/>
      <c r="Q14" s="6">
        <v>14</v>
      </c>
      <c r="R14" s="5" t="s">
        <v>46</v>
      </c>
      <c r="S14" s="1">
        <v>19</v>
      </c>
      <c r="T14" s="1">
        <v>15</v>
      </c>
      <c r="U14" s="1">
        <f t="shared" si="1"/>
        <v>0.55882352941176472</v>
      </c>
      <c r="V14" s="1"/>
      <c r="W14">
        <f>MAX(V12,V13)</f>
        <v>0.79411764705882348</v>
      </c>
      <c r="X14" s="2"/>
    </row>
    <row r="15" spans="1:24" x14ac:dyDescent="0.25">
      <c r="A15" s="2"/>
      <c r="B15" s="2">
        <v>7</v>
      </c>
      <c r="C15" s="4" t="s">
        <v>30</v>
      </c>
      <c r="D15">
        <v>21</v>
      </c>
      <c r="E15">
        <v>9</v>
      </c>
      <c r="F15">
        <f t="shared" si="0"/>
        <v>0.7</v>
      </c>
      <c r="H15">
        <f>MAX(G16,G17)</f>
        <v>0.8571428571428571</v>
      </c>
      <c r="I15" s="2"/>
      <c r="P15" s="2"/>
      <c r="Q15" s="2">
        <v>7</v>
      </c>
      <c r="R15" s="4" t="s">
        <v>47</v>
      </c>
      <c r="S15">
        <v>22</v>
      </c>
      <c r="T15">
        <v>10</v>
      </c>
      <c r="U15">
        <f t="shared" si="1"/>
        <v>0.6875</v>
      </c>
      <c r="W15">
        <f>MAX(V16,V17)</f>
        <v>0.81818181818181823</v>
      </c>
      <c r="X15" s="2"/>
    </row>
    <row r="16" spans="1:24" x14ac:dyDescent="0.25">
      <c r="A16" s="2"/>
      <c r="B16" s="6">
        <v>10</v>
      </c>
      <c r="C16" s="5" t="s">
        <v>31</v>
      </c>
      <c r="D16" s="1">
        <v>24</v>
      </c>
      <c r="E16" s="1">
        <v>4</v>
      </c>
      <c r="F16" s="1">
        <f t="shared" si="0"/>
        <v>0.8571428571428571</v>
      </c>
      <c r="G16">
        <f>MAX(F16,F15)</f>
        <v>0.8571428571428571</v>
      </c>
      <c r="I16" s="2"/>
      <c r="P16" s="2"/>
      <c r="Q16" s="6">
        <v>10</v>
      </c>
      <c r="R16" s="5" t="s">
        <v>48</v>
      </c>
      <c r="S16" s="1">
        <v>19</v>
      </c>
      <c r="T16" s="1">
        <v>11</v>
      </c>
      <c r="U16" s="1">
        <f t="shared" si="1"/>
        <v>0.6333333333333333</v>
      </c>
      <c r="V16">
        <f>MAX(U16,U15)</f>
        <v>0.6875</v>
      </c>
      <c r="X16" s="2"/>
    </row>
    <row r="17" spans="1:24" x14ac:dyDescent="0.25">
      <c r="A17" s="2"/>
      <c r="B17" s="2">
        <v>2</v>
      </c>
      <c r="C17" s="4" t="s">
        <v>32</v>
      </c>
      <c r="D17">
        <v>26</v>
      </c>
      <c r="E17">
        <v>6</v>
      </c>
      <c r="F17">
        <f t="shared" si="0"/>
        <v>0.8125</v>
      </c>
      <c r="G17">
        <f>MAX(F17,F18)</f>
        <v>0.8125</v>
      </c>
      <c r="I17" s="2"/>
      <c r="P17" s="2"/>
      <c r="Q17" s="2">
        <v>2</v>
      </c>
      <c r="R17" s="4" t="s">
        <v>49</v>
      </c>
      <c r="S17">
        <v>26</v>
      </c>
      <c r="T17">
        <v>7</v>
      </c>
      <c r="U17">
        <f t="shared" si="1"/>
        <v>0.78787878787878785</v>
      </c>
      <c r="V17">
        <f>MAX(U17,U18)</f>
        <v>0.81818181818181823</v>
      </c>
      <c r="X17" s="2"/>
    </row>
    <row r="18" spans="1:24" x14ac:dyDescent="0.25">
      <c r="A18" s="2"/>
      <c r="B18" s="6">
        <v>15</v>
      </c>
      <c r="C18" s="5" t="s">
        <v>33</v>
      </c>
      <c r="D18" s="1">
        <v>21</v>
      </c>
      <c r="E18" s="1">
        <v>12</v>
      </c>
      <c r="F18" s="1">
        <f t="shared" si="0"/>
        <v>0.63636363636363635</v>
      </c>
      <c r="G18" s="1"/>
      <c r="H18" s="1"/>
      <c r="I18" s="3"/>
      <c r="P18" s="2"/>
      <c r="Q18" s="6">
        <v>15</v>
      </c>
      <c r="R18" s="5" t="s">
        <v>50</v>
      </c>
      <c r="S18" s="1">
        <v>27</v>
      </c>
      <c r="T18" s="1">
        <v>6</v>
      </c>
      <c r="U18" s="1">
        <f t="shared" si="1"/>
        <v>0.81818181818181823</v>
      </c>
      <c r="V18" s="1"/>
      <c r="W18" s="1"/>
      <c r="X18" s="3"/>
    </row>
    <row r="19" spans="1:24" x14ac:dyDescent="0.25">
      <c r="K19">
        <f>MAX(I10,I11)</f>
        <v>0.94117647058823528</v>
      </c>
      <c r="O19">
        <f>MAX(X10,X11)</f>
        <v>0.90909090909090906</v>
      </c>
    </row>
    <row r="20" spans="1:24" x14ac:dyDescent="0.25">
      <c r="L20">
        <f>MAX(K19,K21)</f>
        <v>0.94117647058823528</v>
      </c>
      <c r="N20">
        <f>MAX(O19,O21)</f>
        <v>0.91176470588235292</v>
      </c>
    </row>
    <row r="21" spans="1:24" x14ac:dyDescent="0.25">
      <c r="B21" s="1"/>
      <c r="C21" s="1" t="s">
        <v>16</v>
      </c>
      <c r="D21" s="1"/>
      <c r="E21" s="1"/>
      <c r="F21" s="1"/>
      <c r="G21" s="1"/>
      <c r="H21" s="1"/>
      <c r="I21" s="1"/>
      <c r="K21">
        <f>MAX(I29,I30)</f>
        <v>0.91176470588235292</v>
      </c>
      <c r="M21">
        <f>MAX(L20,N20)</f>
        <v>0.94117647058823528</v>
      </c>
      <c r="O21">
        <f>MAX(X29,X30)</f>
        <v>0.91176470588235292</v>
      </c>
      <c r="Q21" s="1"/>
      <c r="R21" s="1" t="s">
        <v>51</v>
      </c>
      <c r="S21" s="1"/>
      <c r="T21" s="1"/>
      <c r="U21" s="1"/>
      <c r="V21" s="1"/>
      <c r="W21" s="1"/>
      <c r="X21" s="1"/>
    </row>
    <row r="22" spans="1:24" x14ac:dyDescent="0.25">
      <c r="A22" s="2"/>
      <c r="B22" s="2">
        <v>1</v>
      </c>
      <c r="C22" s="4" t="s">
        <v>0</v>
      </c>
      <c r="D22">
        <v>28</v>
      </c>
      <c r="E22">
        <v>3</v>
      </c>
      <c r="F22" s="4">
        <f>D22/(D22+E22)</f>
        <v>0.90322580645161288</v>
      </c>
      <c r="I22" s="2"/>
      <c r="P22" s="2"/>
      <c r="Q22" s="2">
        <v>1</v>
      </c>
      <c r="R22" s="4" t="s">
        <v>52</v>
      </c>
      <c r="S22">
        <v>31</v>
      </c>
      <c r="T22">
        <v>3</v>
      </c>
      <c r="U22" s="4">
        <f>S22/(S22+T22)</f>
        <v>0.91176470588235292</v>
      </c>
      <c r="X22" s="2"/>
    </row>
    <row r="23" spans="1:24" x14ac:dyDescent="0.25">
      <c r="A23" s="2"/>
      <c r="B23" s="6">
        <v>16</v>
      </c>
      <c r="C23" s="5" t="s">
        <v>1</v>
      </c>
      <c r="D23" s="1">
        <v>25</v>
      </c>
      <c r="E23" s="1">
        <v>6</v>
      </c>
      <c r="F23" s="1">
        <f t="shared" ref="F23:F37" si="2">D23/(D23+E23)</f>
        <v>0.80645161290322576</v>
      </c>
      <c r="G23">
        <f>MAX(F23,F22)</f>
        <v>0.90322580645161288</v>
      </c>
      <c r="I23" s="2"/>
      <c r="P23" s="2"/>
      <c r="Q23" s="6">
        <v>16</v>
      </c>
      <c r="R23" s="5" t="s">
        <v>53</v>
      </c>
      <c r="S23" s="1">
        <v>0</v>
      </c>
      <c r="T23" s="1">
        <v>1</v>
      </c>
      <c r="U23" s="1">
        <f t="shared" ref="U23:U37" si="3">S23/(S23+T23)</f>
        <v>0</v>
      </c>
      <c r="V23">
        <f>MAX(U23,U22)</f>
        <v>0.91176470588235292</v>
      </c>
      <c r="X23" s="2"/>
    </row>
    <row r="24" spans="1:24" x14ac:dyDescent="0.25">
      <c r="A24" s="2"/>
      <c r="B24" s="2">
        <v>8</v>
      </c>
      <c r="C24" s="4" t="s">
        <v>2</v>
      </c>
      <c r="D24">
        <v>25</v>
      </c>
      <c r="E24">
        <v>8</v>
      </c>
      <c r="F24">
        <f t="shared" si="2"/>
        <v>0.75757575757575757</v>
      </c>
      <c r="G24">
        <f>MAX(F24,F25)</f>
        <v>0.75757575757575757</v>
      </c>
      <c r="I24" s="2"/>
      <c r="P24" s="2"/>
      <c r="Q24" s="2">
        <v>8</v>
      </c>
      <c r="R24" s="4" t="s">
        <v>54</v>
      </c>
      <c r="S24">
        <v>21</v>
      </c>
      <c r="T24">
        <v>9</v>
      </c>
      <c r="U24">
        <f t="shared" si="3"/>
        <v>0.7</v>
      </c>
      <c r="V24">
        <f>MAX(U24,U25)</f>
        <v>0.8125</v>
      </c>
      <c r="X24" s="2"/>
    </row>
    <row r="25" spans="1:24" x14ac:dyDescent="0.25">
      <c r="A25" s="2"/>
      <c r="B25" s="6">
        <v>9</v>
      </c>
      <c r="C25" s="5" t="s">
        <v>3</v>
      </c>
      <c r="D25" s="1">
        <v>21</v>
      </c>
      <c r="E25" s="1">
        <v>11</v>
      </c>
      <c r="F25" s="1">
        <f t="shared" si="2"/>
        <v>0.65625</v>
      </c>
      <c r="G25" s="1"/>
      <c r="H25">
        <f>MAX(G23,G24)</f>
        <v>0.90322580645161288</v>
      </c>
      <c r="I25" s="2"/>
      <c r="P25" s="2"/>
      <c r="Q25" s="6">
        <v>9</v>
      </c>
      <c r="R25" s="5" t="s">
        <v>55</v>
      </c>
      <c r="S25" s="1">
        <v>26</v>
      </c>
      <c r="T25" s="1">
        <v>6</v>
      </c>
      <c r="U25" s="1">
        <f t="shared" si="3"/>
        <v>0.8125</v>
      </c>
      <c r="V25" s="1"/>
      <c r="W25">
        <f>MAX(V23,V24)</f>
        <v>0.91176470588235292</v>
      </c>
      <c r="X25" s="2"/>
    </row>
    <row r="26" spans="1:24" x14ac:dyDescent="0.25">
      <c r="A26" s="2"/>
      <c r="B26" s="2">
        <v>5</v>
      </c>
      <c r="C26" s="4" t="s">
        <v>4</v>
      </c>
      <c r="D26">
        <v>26</v>
      </c>
      <c r="E26">
        <v>7</v>
      </c>
      <c r="F26">
        <f t="shared" si="2"/>
        <v>0.78787878787878785</v>
      </c>
      <c r="H26">
        <f>MAX(G27,G28)</f>
        <v>0.875</v>
      </c>
      <c r="I26" s="2"/>
      <c r="P26" s="2"/>
      <c r="Q26" s="2">
        <v>5</v>
      </c>
      <c r="R26" s="4" t="s">
        <v>56</v>
      </c>
      <c r="S26">
        <v>22</v>
      </c>
      <c r="T26">
        <v>9</v>
      </c>
      <c r="U26">
        <f t="shared" si="3"/>
        <v>0.70967741935483875</v>
      </c>
      <c r="W26">
        <f>MAX(V27,V28)</f>
        <v>0.90909090909090906</v>
      </c>
      <c r="X26" s="2"/>
    </row>
    <row r="27" spans="1:24" x14ac:dyDescent="0.25">
      <c r="A27" s="2"/>
      <c r="B27" s="6">
        <v>12</v>
      </c>
      <c r="C27" s="5" t="s">
        <v>5</v>
      </c>
      <c r="D27" s="1">
        <v>28</v>
      </c>
      <c r="E27" s="1">
        <v>4</v>
      </c>
      <c r="F27" s="1">
        <f t="shared" si="2"/>
        <v>0.875</v>
      </c>
      <c r="G27">
        <f>MAX(F27,F26)</f>
        <v>0.875</v>
      </c>
      <c r="I27" s="2"/>
      <c r="P27" s="2"/>
      <c r="Q27" s="6">
        <v>12</v>
      </c>
      <c r="R27" s="5" t="s">
        <v>57</v>
      </c>
      <c r="S27" s="1">
        <v>23</v>
      </c>
      <c r="T27" s="1">
        <v>10</v>
      </c>
      <c r="U27" s="1">
        <f t="shared" si="3"/>
        <v>0.69696969696969702</v>
      </c>
      <c r="V27">
        <f>MAX(U27,U26)</f>
        <v>0.70967741935483875</v>
      </c>
      <c r="X27" s="2"/>
    </row>
    <row r="28" spans="1:24" x14ac:dyDescent="0.25">
      <c r="A28" s="2"/>
      <c r="B28" s="2">
        <v>4</v>
      </c>
      <c r="C28" s="4" t="s">
        <v>6</v>
      </c>
      <c r="D28">
        <v>22</v>
      </c>
      <c r="E28">
        <v>7</v>
      </c>
      <c r="F28">
        <f t="shared" si="2"/>
        <v>0.75862068965517238</v>
      </c>
      <c r="G28">
        <f>MAX(F28,F29)</f>
        <v>0.8125</v>
      </c>
      <c r="I28" s="2"/>
      <c r="P28" s="2"/>
      <c r="Q28" s="2">
        <v>4</v>
      </c>
      <c r="R28" s="4" t="s">
        <v>58</v>
      </c>
      <c r="S28">
        <v>25</v>
      </c>
      <c r="T28">
        <v>6</v>
      </c>
      <c r="U28">
        <f t="shared" si="3"/>
        <v>0.80645161290322576</v>
      </c>
      <c r="V28">
        <f>MAX(U28,U29)</f>
        <v>0.90909090909090906</v>
      </c>
      <c r="X28" s="2"/>
    </row>
    <row r="29" spans="1:24" x14ac:dyDescent="0.25">
      <c r="A29" s="2"/>
      <c r="B29" s="6">
        <v>13</v>
      </c>
      <c r="C29" s="5" t="s">
        <v>7</v>
      </c>
      <c r="D29" s="1">
        <v>26</v>
      </c>
      <c r="E29" s="1">
        <v>6</v>
      </c>
      <c r="F29" s="1">
        <f t="shared" si="2"/>
        <v>0.8125</v>
      </c>
      <c r="G29" s="1"/>
      <c r="H29" s="1"/>
      <c r="I29" s="2">
        <f>MAX(H25,H26)</f>
        <v>0.90322580645161288</v>
      </c>
      <c r="P29" s="2"/>
      <c r="Q29" s="6">
        <v>13</v>
      </c>
      <c r="R29" s="5" t="s">
        <v>59</v>
      </c>
      <c r="S29" s="1">
        <v>30</v>
      </c>
      <c r="T29" s="1">
        <v>3</v>
      </c>
      <c r="U29" s="1">
        <f t="shared" si="3"/>
        <v>0.90909090909090906</v>
      </c>
      <c r="V29" s="1"/>
      <c r="W29" s="1"/>
      <c r="X29" s="2">
        <f>MAX(W25,W26)</f>
        <v>0.91176470588235292</v>
      </c>
    </row>
    <row r="30" spans="1:24" x14ac:dyDescent="0.25">
      <c r="A30" s="2"/>
      <c r="B30" s="2">
        <v>6</v>
      </c>
      <c r="C30" s="4" t="s">
        <v>8</v>
      </c>
      <c r="D30">
        <v>22</v>
      </c>
      <c r="E30">
        <v>10</v>
      </c>
      <c r="F30">
        <f t="shared" si="2"/>
        <v>0.6875</v>
      </c>
      <c r="I30" s="2">
        <f>MAX(H33,H34)</f>
        <v>0.91176470588235292</v>
      </c>
      <c r="P30" s="2"/>
      <c r="Q30" s="2">
        <v>6</v>
      </c>
      <c r="R30" s="4" t="s">
        <v>60</v>
      </c>
      <c r="S30">
        <v>22</v>
      </c>
      <c r="T30">
        <v>10</v>
      </c>
      <c r="U30">
        <f t="shared" si="3"/>
        <v>0.6875</v>
      </c>
      <c r="X30" s="2">
        <f>MAX(W33,W34)</f>
        <v>0.91176470588235292</v>
      </c>
    </row>
    <row r="31" spans="1:24" x14ac:dyDescent="0.25">
      <c r="A31" s="2"/>
      <c r="B31" s="6">
        <v>11</v>
      </c>
      <c r="C31" s="5" t="s">
        <v>9</v>
      </c>
      <c r="D31" s="1">
        <v>25</v>
      </c>
      <c r="E31" s="1">
        <v>7</v>
      </c>
      <c r="F31" s="1">
        <f t="shared" si="2"/>
        <v>0.78125</v>
      </c>
      <c r="G31">
        <f>MAX(F31,F30)</f>
        <v>0.78125</v>
      </c>
      <c r="I31" s="2"/>
      <c r="P31" s="2"/>
      <c r="Q31" s="6">
        <v>11</v>
      </c>
      <c r="R31" s="5" t="s">
        <v>61</v>
      </c>
      <c r="S31" s="1">
        <v>0</v>
      </c>
      <c r="T31" s="1">
        <v>1</v>
      </c>
      <c r="U31" s="1">
        <f t="shared" si="3"/>
        <v>0</v>
      </c>
      <c r="V31">
        <f>MAX(U31,U30)</f>
        <v>0.6875</v>
      </c>
      <c r="X31" s="2"/>
    </row>
    <row r="32" spans="1:24" x14ac:dyDescent="0.25">
      <c r="A32" s="2"/>
      <c r="B32" s="2">
        <v>3</v>
      </c>
      <c r="C32" s="4" t="s">
        <v>10</v>
      </c>
      <c r="D32">
        <v>25</v>
      </c>
      <c r="E32">
        <v>7</v>
      </c>
      <c r="F32">
        <f t="shared" si="2"/>
        <v>0.78125</v>
      </c>
      <c r="G32">
        <f>MAX(F32,F33)</f>
        <v>0.90909090909090906</v>
      </c>
      <c r="I32" s="2"/>
      <c r="P32" s="2"/>
      <c r="Q32" s="2">
        <v>3</v>
      </c>
      <c r="R32" s="4" t="s">
        <v>62</v>
      </c>
      <c r="S32">
        <v>26</v>
      </c>
      <c r="T32">
        <v>5</v>
      </c>
      <c r="U32">
        <f t="shared" si="3"/>
        <v>0.83870967741935487</v>
      </c>
      <c r="V32">
        <f>MAX(U32,U33)</f>
        <v>0.8529411764705882</v>
      </c>
      <c r="X32" s="2"/>
    </row>
    <row r="33" spans="1:24" x14ac:dyDescent="0.25">
      <c r="A33" s="2"/>
      <c r="B33" s="6">
        <v>14</v>
      </c>
      <c r="C33" s="5" t="s">
        <v>11</v>
      </c>
      <c r="D33" s="1">
        <v>30</v>
      </c>
      <c r="E33" s="1">
        <v>3</v>
      </c>
      <c r="F33" s="1">
        <f t="shared" si="2"/>
        <v>0.90909090909090906</v>
      </c>
      <c r="G33" s="1"/>
      <c r="H33">
        <f>MAX(G31,G32)</f>
        <v>0.90909090909090906</v>
      </c>
      <c r="I33" s="2"/>
      <c r="P33" s="2"/>
      <c r="Q33" s="6">
        <v>14</v>
      </c>
      <c r="R33" s="5" t="s">
        <v>63</v>
      </c>
      <c r="S33" s="1">
        <v>29</v>
      </c>
      <c r="T33" s="1">
        <v>5</v>
      </c>
      <c r="U33" s="1">
        <f t="shared" si="3"/>
        <v>0.8529411764705882</v>
      </c>
      <c r="V33" s="1"/>
      <c r="W33">
        <f>MAX(V31,V32)</f>
        <v>0.8529411764705882</v>
      </c>
      <c r="X33" s="2"/>
    </row>
    <row r="34" spans="1:24" x14ac:dyDescent="0.25">
      <c r="A34" s="2"/>
      <c r="B34" s="2">
        <v>7</v>
      </c>
      <c r="C34" s="4" t="s">
        <v>12</v>
      </c>
      <c r="D34">
        <v>25</v>
      </c>
      <c r="E34">
        <v>6</v>
      </c>
      <c r="F34">
        <f t="shared" si="2"/>
        <v>0.80645161290322576</v>
      </c>
      <c r="H34">
        <f>MAX(G35,G36)</f>
        <v>0.91176470588235292</v>
      </c>
      <c r="I34" s="2"/>
      <c r="P34" s="2"/>
      <c r="Q34" s="2">
        <v>7</v>
      </c>
      <c r="R34" s="4" t="s">
        <v>64</v>
      </c>
      <c r="S34">
        <v>21</v>
      </c>
      <c r="T34">
        <v>10</v>
      </c>
      <c r="U34">
        <f t="shared" si="3"/>
        <v>0.67741935483870963</v>
      </c>
      <c r="W34">
        <f>MAX(V35,V36)</f>
        <v>0.91176470588235292</v>
      </c>
      <c r="X34" s="2"/>
    </row>
    <row r="35" spans="1:24" x14ac:dyDescent="0.25">
      <c r="A35" s="2"/>
      <c r="B35" s="6">
        <v>10</v>
      </c>
      <c r="C35" s="5" t="s">
        <v>13</v>
      </c>
      <c r="D35" s="1">
        <v>29</v>
      </c>
      <c r="E35" s="1">
        <v>3</v>
      </c>
      <c r="F35" s="1">
        <f t="shared" si="2"/>
        <v>0.90625</v>
      </c>
      <c r="G35">
        <f>MAX(F35,F34)</f>
        <v>0.90625</v>
      </c>
      <c r="I35" s="2"/>
      <c r="P35" s="2"/>
      <c r="Q35" s="6">
        <v>10</v>
      </c>
      <c r="R35" s="5" t="s">
        <v>65</v>
      </c>
      <c r="S35" s="1">
        <v>21</v>
      </c>
      <c r="T35" s="1">
        <v>11</v>
      </c>
      <c r="U35" s="1">
        <f t="shared" si="3"/>
        <v>0.65625</v>
      </c>
      <c r="V35">
        <f>MAX(U35,U34)</f>
        <v>0.67741935483870963</v>
      </c>
      <c r="X35" s="2"/>
    </row>
    <row r="36" spans="1:24" x14ac:dyDescent="0.25">
      <c r="A36" s="2"/>
      <c r="B36" s="2">
        <v>2</v>
      </c>
      <c r="C36" s="4" t="s">
        <v>14</v>
      </c>
      <c r="D36">
        <v>31</v>
      </c>
      <c r="E36">
        <v>3</v>
      </c>
      <c r="F36">
        <f t="shared" si="2"/>
        <v>0.91176470588235292</v>
      </c>
      <c r="G36">
        <f>MAX(F36,F37)</f>
        <v>0.91176470588235292</v>
      </c>
      <c r="I36" s="2"/>
      <c r="P36" s="2"/>
      <c r="Q36" s="2">
        <v>2</v>
      </c>
      <c r="R36" s="4" t="s">
        <v>66</v>
      </c>
      <c r="S36">
        <v>31</v>
      </c>
      <c r="T36">
        <v>3</v>
      </c>
      <c r="U36">
        <f t="shared" si="3"/>
        <v>0.91176470588235292</v>
      </c>
      <c r="V36">
        <f>MAX(U36,U37)</f>
        <v>0.91176470588235292</v>
      </c>
      <c r="X36" s="2"/>
    </row>
    <row r="37" spans="1:24" x14ac:dyDescent="0.25">
      <c r="A37" s="2"/>
      <c r="B37" s="6">
        <v>15</v>
      </c>
      <c r="C37" s="5" t="s">
        <v>15</v>
      </c>
      <c r="D37" s="1">
        <v>21</v>
      </c>
      <c r="E37" s="1">
        <v>10</v>
      </c>
      <c r="F37" s="1">
        <f t="shared" si="2"/>
        <v>0.67741935483870963</v>
      </c>
      <c r="G37" s="1"/>
      <c r="H37" s="1"/>
      <c r="I37" s="3"/>
      <c r="P37" s="2"/>
      <c r="Q37" s="6">
        <v>15</v>
      </c>
      <c r="R37" s="5" t="s">
        <v>67</v>
      </c>
      <c r="S37" s="1">
        <v>29</v>
      </c>
      <c r="T37" s="1">
        <v>3</v>
      </c>
      <c r="U37" s="1">
        <f t="shared" si="3"/>
        <v>0.90625</v>
      </c>
      <c r="V37" s="1"/>
      <c r="W37" s="1"/>
      <c r="X37" s="3"/>
    </row>
  </sheetData>
  <conditionalFormatting sqref="F3:I18">
    <cfRule type="colorScale" priority="6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F22:I37">
    <cfRule type="colorScale" priority="4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3:X18">
    <cfRule type="colorScale" priority="3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U22:X37">
    <cfRule type="colorScale" priority="2">
      <colorScale>
        <cfvo type="min"/>
        <cfvo type="percentile" val="50"/>
        <cfvo type="max"/>
        <color rgb="FF5A8AC6"/>
        <color theme="7" tint="0.39997558519241921"/>
        <color rgb="FFF8696B"/>
      </colorScale>
    </cfRule>
  </conditionalFormatting>
  <conditionalFormatting sqref="K19:O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Men2025</vt:lpstr>
      <vt:lpstr>Sheet3</vt:lpstr>
      <vt:lpstr>Women2025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2025-03-19T03:24:16Z</dcterms:created>
  <dcterms:modified xsi:type="dcterms:W3CDTF">2025-03-19T05:45:17Z</dcterms:modified>
</cp:coreProperties>
</file>