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brilGamino\Desktop\"/>
    </mc:Choice>
  </mc:AlternateContent>
  <xr:revisionPtr revIDLastSave="0" documentId="13_ncr:1_{87888637-7FDA-42C8-A838-8BFA18D51709}" xr6:coauthVersionLast="45" xr6:coauthVersionMax="45" xr10:uidLastSave="{00000000-0000-0000-0000-000000000000}"/>
  <bookViews>
    <workbookView xWindow="-120" yWindow="-120" windowWidth="20730" windowHeight="11160" xr2:uid="{26958A2F-4081-E847-892B-B0950F81B208}"/>
  </bookViews>
  <sheets>
    <sheet name="Reporte" sheetId="4" r:id="rId1"/>
    <sheet name="Ginecología" sheetId="3" r:id="rId2"/>
  </sheets>
  <externalReferences>
    <externalReference r:id="rId3"/>
  </externalReferences>
  <definedNames>
    <definedName name="_xlnm._FilterDatabase" localSheetId="1" hidden="1">Ginecología!$A$1:$AK$1</definedName>
    <definedName name="_xlnm.Print_Area" localSheetId="0">Reporte!$D$1:$P$90</definedName>
    <definedName name="SegmentaciónDeDatos_Equipo">#N/A</definedName>
    <definedName name="SegmentaciónDeDatos_Nombr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G155" i="3"/>
  <c r="G8" i="4" l="1"/>
  <c r="G7" i="4" s="1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2" i="3"/>
  <c r="AM3" i="3"/>
  <c r="AM4" i="3"/>
  <c r="AM5" i="3"/>
  <c r="AM6" i="3"/>
  <c r="AM7" i="3"/>
  <c r="AM8" i="3"/>
  <c r="AN10" i="3" s="1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2" i="3"/>
  <c r="AN42" i="3" s="1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L109" i="3" s="1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L104" i="3" s="1"/>
  <c r="AK99" i="3"/>
  <c r="AK98" i="3"/>
  <c r="AK97" i="3"/>
  <c r="AK96" i="3"/>
  <c r="AK95" i="3"/>
  <c r="AL145" i="3" s="1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L94" i="3" s="1"/>
  <c r="AK79" i="3"/>
  <c r="AK78" i="3"/>
  <c r="AK77" i="3"/>
  <c r="AK76" i="3"/>
  <c r="AK75" i="3"/>
  <c r="AK74" i="3"/>
  <c r="AK73" i="3"/>
  <c r="AK72" i="3"/>
  <c r="AK71" i="3"/>
  <c r="AK70" i="3"/>
  <c r="AK69" i="3"/>
  <c r="AK68" i="3"/>
  <c r="AL65" i="3" s="1"/>
  <c r="AK67" i="3"/>
  <c r="AK66" i="3"/>
  <c r="AK65" i="3"/>
  <c r="AK64" i="3"/>
  <c r="AK63" i="3"/>
  <c r="AK62" i="3"/>
  <c r="AK61" i="3"/>
  <c r="AK60" i="3"/>
  <c r="AK59" i="3"/>
  <c r="AK58" i="3"/>
  <c r="AK57" i="3"/>
  <c r="AK56" i="3"/>
  <c r="AL50" i="3" s="1"/>
  <c r="AK55" i="3"/>
  <c r="AK54" i="3"/>
  <c r="AK53" i="3"/>
  <c r="AK52" i="3"/>
  <c r="AK51" i="3"/>
  <c r="AK50" i="3"/>
  <c r="AK49" i="3"/>
  <c r="AK48" i="3"/>
  <c r="AK47" i="3"/>
  <c r="AL126" i="3" s="1"/>
  <c r="AK46" i="3"/>
  <c r="AK45" i="3"/>
  <c r="AK44" i="3"/>
  <c r="AK43" i="3"/>
  <c r="AL56" i="3" s="1"/>
  <c r="AK42" i="3"/>
  <c r="AK41" i="3"/>
  <c r="AK40" i="3"/>
  <c r="AL17" i="3" s="1"/>
  <c r="AK39" i="3"/>
  <c r="AL132" i="3" s="1"/>
  <c r="AK38" i="3"/>
  <c r="AK37" i="3"/>
  <c r="AK36" i="3"/>
  <c r="AK35" i="3"/>
  <c r="AK34" i="3"/>
  <c r="AK33" i="3"/>
  <c r="AK32" i="3"/>
  <c r="AL86" i="3" s="1"/>
  <c r="AK31" i="3"/>
  <c r="AK30" i="3"/>
  <c r="AK29" i="3"/>
  <c r="AK28" i="3"/>
  <c r="AL108" i="3" s="1"/>
  <c r="AK27" i="3"/>
  <c r="AL153" i="3" s="1"/>
  <c r="AK26" i="3"/>
  <c r="AL93" i="3" s="1"/>
  <c r="AK25" i="3"/>
  <c r="AK24" i="3"/>
  <c r="AL52" i="3" s="1"/>
  <c r="AK23" i="3"/>
  <c r="AK22" i="3"/>
  <c r="AK21" i="3"/>
  <c r="AK20" i="3"/>
  <c r="AL9" i="3" s="1"/>
  <c r="AK19" i="3"/>
  <c r="AL8" i="3" s="1"/>
  <c r="AK18" i="3"/>
  <c r="AK17" i="3"/>
  <c r="AK16" i="3"/>
  <c r="AL5" i="3" s="1"/>
  <c r="AK15" i="3"/>
  <c r="AK14" i="3"/>
  <c r="AL112" i="3" s="1"/>
  <c r="AK13" i="3"/>
  <c r="AK12" i="3"/>
  <c r="AL6" i="3" s="1"/>
  <c r="AK11" i="3"/>
  <c r="AK10" i="3"/>
  <c r="AK9" i="3"/>
  <c r="AK8" i="3"/>
  <c r="AL13" i="3" s="1"/>
  <c r="AK7" i="3"/>
  <c r="AK6" i="3"/>
  <c r="AK5" i="3"/>
  <c r="AK4" i="3"/>
  <c r="AL4" i="3" s="1"/>
  <c r="AK3" i="3"/>
  <c r="AK2" i="3"/>
  <c r="AL32" i="3"/>
  <c r="AL72" i="3"/>
  <c r="AL101" i="3"/>
  <c r="AL117" i="3"/>
  <c r="AL128" i="3"/>
  <c r="AL134" i="3"/>
  <c r="AL138" i="3"/>
  <c r="AL142" i="3"/>
  <c r="AL146" i="3"/>
  <c r="AL150" i="3"/>
  <c r="AL15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AN148" i="3" l="1"/>
  <c r="AN138" i="3"/>
  <c r="AN106" i="3"/>
  <c r="AN46" i="3"/>
  <c r="AL149" i="3"/>
  <c r="AL141" i="3"/>
  <c r="AL137" i="3"/>
  <c r="AP95" i="3"/>
  <c r="AL2" i="3"/>
  <c r="AL152" i="3"/>
  <c r="AL148" i="3"/>
  <c r="AL144" i="3"/>
  <c r="AL140" i="3"/>
  <c r="AL136" i="3"/>
  <c r="AL131" i="3"/>
  <c r="AL125" i="3"/>
  <c r="AL92" i="3"/>
  <c r="AL48" i="3"/>
  <c r="AL88" i="3"/>
  <c r="AL100" i="3"/>
  <c r="AN153" i="3"/>
  <c r="AN154" i="3"/>
  <c r="AN54" i="3"/>
  <c r="AN118" i="3"/>
  <c r="AN130" i="3"/>
  <c r="AN9" i="3"/>
  <c r="AN14" i="3"/>
  <c r="AN2" i="3"/>
  <c r="AP134" i="3"/>
  <c r="AP106" i="3"/>
  <c r="AP74" i="3"/>
  <c r="AP90" i="3"/>
  <c r="AL155" i="3"/>
  <c r="AL151" i="3"/>
  <c r="AL147" i="3"/>
  <c r="AL143" i="3"/>
  <c r="AL139" i="3"/>
  <c r="AL135" i="3"/>
  <c r="AL130" i="3"/>
  <c r="AL120" i="3"/>
  <c r="AL80" i="3"/>
  <c r="AL36" i="3"/>
  <c r="AN95" i="3"/>
  <c r="AN79" i="3"/>
  <c r="AN23" i="3"/>
  <c r="AN91" i="3"/>
  <c r="AP114" i="3"/>
  <c r="AP98" i="3"/>
  <c r="AP118" i="3"/>
  <c r="AP102" i="3"/>
  <c r="AP86" i="3"/>
  <c r="AL133" i="3"/>
  <c r="AL129" i="3"/>
  <c r="AL124" i="3"/>
  <c r="AL116" i="3"/>
  <c r="AL68" i="3"/>
  <c r="AL24" i="3"/>
  <c r="AL60" i="3"/>
  <c r="AL97" i="3"/>
  <c r="AL89" i="3"/>
  <c r="AN47" i="3"/>
  <c r="AN135" i="3"/>
  <c r="AN143" i="3"/>
  <c r="AN68" i="3"/>
  <c r="AN43" i="3"/>
  <c r="AN83" i="3"/>
  <c r="AN103" i="3"/>
  <c r="AN127" i="3"/>
  <c r="AN56" i="3"/>
  <c r="AN39" i="3"/>
  <c r="AN123" i="3"/>
  <c r="AN139" i="3"/>
  <c r="AN80" i="3"/>
  <c r="AN27" i="3"/>
  <c r="AN107" i="3"/>
  <c r="AN15" i="3"/>
  <c r="AN63" i="3"/>
  <c r="AN75" i="3"/>
  <c r="AN151" i="3"/>
  <c r="AN32" i="3"/>
  <c r="AN36" i="3"/>
  <c r="AN96" i="3"/>
  <c r="AN152" i="3"/>
  <c r="AN146" i="3"/>
  <c r="AN141" i="3"/>
  <c r="AN136" i="3"/>
  <c r="AN125" i="3"/>
  <c r="AN120" i="3"/>
  <c r="AN114" i="3"/>
  <c r="AN109" i="3"/>
  <c r="AN102" i="3"/>
  <c r="AN94" i="3"/>
  <c r="AN86" i="3"/>
  <c r="AN78" i="3"/>
  <c r="AN70" i="3"/>
  <c r="AN62" i="3"/>
  <c r="AN38" i="3"/>
  <c r="AN30" i="3"/>
  <c r="AN22" i="3"/>
  <c r="AN6" i="3"/>
  <c r="AP29" i="3"/>
  <c r="AP152" i="3"/>
  <c r="AP9" i="3"/>
  <c r="AP5" i="3"/>
  <c r="AP154" i="3"/>
  <c r="AP146" i="3"/>
  <c r="AP138" i="3"/>
  <c r="AP122" i="3"/>
  <c r="AL121" i="3"/>
  <c r="AL113" i="3"/>
  <c r="AL105" i="3"/>
  <c r="AL96" i="3"/>
  <c r="AL84" i="3"/>
  <c r="AL64" i="3"/>
  <c r="AL40" i="3"/>
  <c r="AL20" i="3"/>
  <c r="AL12" i="3"/>
  <c r="AL44" i="3"/>
  <c r="AN100" i="3"/>
  <c r="AN104" i="3"/>
  <c r="AN88" i="3"/>
  <c r="AN84" i="3"/>
  <c r="AN92" i="3"/>
  <c r="AN150" i="3"/>
  <c r="AN145" i="3"/>
  <c r="AN140" i="3"/>
  <c r="AN134" i="3"/>
  <c r="AN129" i="3"/>
  <c r="AN124" i="3"/>
  <c r="AN113" i="3"/>
  <c r="AN108" i="3"/>
  <c r="AN101" i="3"/>
  <c r="AN93" i="3"/>
  <c r="AN85" i="3"/>
  <c r="AN77" i="3"/>
  <c r="AN69" i="3"/>
  <c r="AN61" i="3"/>
  <c r="AN53" i="3"/>
  <c r="AN45" i="3"/>
  <c r="AN37" i="3"/>
  <c r="AN29" i="3"/>
  <c r="AN21" i="3"/>
  <c r="AN13" i="3"/>
  <c r="AN5" i="3"/>
  <c r="AP79" i="3"/>
  <c r="AP23" i="3"/>
  <c r="AP91" i="3"/>
  <c r="AP153" i="3"/>
  <c r="AP145" i="3"/>
  <c r="AP70" i="3"/>
  <c r="AL16" i="3"/>
  <c r="AN149" i="3"/>
  <c r="AN144" i="3"/>
  <c r="AN133" i="3"/>
  <c r="AN128" i="3"/>
  <c r="AN122" i="3"/>
  <c r="AN117" i="3"/>
  <c r="AN112" i="3"/>
  <c r="AN98" i="3"/>
  <c r="AN90" i="3"/>
  <c r="AN82" i="3"/>
  <c r="AN74" i="3"/>
  <c r="AN66" i="3"/>
  <c r="AN58" i="3"/>
  <c r="AN50" i="3"/>
  <c r="AN34" i="3"/>
  <c r="AN26" i="3"/>
  <c r="AN18" i="3"/>
  <c r="AP3" i="3"/>
  <c r="AP7" i="3"/>
  <c r="AP31" i="3"/>
  <c r="AP51" i="3"/>
  <c r="AP59" i="3"/>
  <c r="AP71" i="3"/>
  <c r="AP12" i="3"/>
  <c r="AP44" i="3"/>
  <c r="AP2" i="3"/>
  <c r="AP6" i="3"/>
  <c r="AP38" i="3"/>
  <c r="AP42" i="3"/>
  <c r="AP93" i="3"/>
  <c r="AP97" i="3"/>
  <c r="AP113" i="3"/>
  <c r="AP133" i="3"/>
  <c r="AP26" i="3"/>
  <c r="AP87" i="3"/>
  <c r="AP99" i="3"/>
  <c r="AP111" i="3"/>
  <c r="AP147" i="3"/>
  <c r="AP155" i="3"/>
  <c r="AP28" i="3"/>
  <c r="AP108" i="3"/>
  <c r="AP116" i="3"/>
  <c r="AP140" i="3"/>
  <c r="AP129" i="3"/>
  <c r="AP18" i="3"/>
  <c r="AP81" i="3"/>
  <c r="AP85" i="3"/>
  <c r="AP14" i="3"/>
  <c r="AP19" i="3"/>
  <c r="AP8" i="3"/>
  <c r="AP13" i="3"/>
  <c r="AP21" i="3"/>
  <c r="AP45" i="3"/>
  <c r="AP10" i="3"/>
  <c r="AP22" i="3"/>
  <c r="AP30" i="3"/>
  <c r="AP34" i="3"/>
  <c r="AP11" i="3"/>
  <c r="AP35" i="3"/>
  <c r="AP55" i="3"/>
  <c r="AP67" i="3"/>
  <c r="AP4" i="3"/>
  <c r="AP24" i="3"/>
  <c r="AP52" i="3"/>
  <c r="AP72" i="3"/>
  <c r="AP76" i="3"/>
  <c r="AP57" i="3"/>
  <c r="AP46" i="3"/>
  <c r="AP150" i="3"/>
  <c r="AP142" i="3"/>
  <c r="AP130" i="3"/>
  <c r="AP82" i="3"/>
  <c r="AP66" i="3"/>
  <c r="AL57" i="3"/>
  <c r="AL76" i="3"/>
  <c r="AL106" i="3"/>
  <c r="AL28" i="3"/>
  <c r="AL29" i="3"/>
  <c r="AL37" i="3"/>
  <c r="AN3" i="3"/>
  <c r="AN7" i="3"/>
  <c r="AN31" i="3"/>
  <c r="AN51" i="3"/>
  <c r="AN59" i="3"/>
  <c r="AN71" i="3"/>
  <c r="AN12" i="3"/>
  <c r="AN44" i="3"/>
  <c r="AN87" i="3"/>
  <c r="AN99" i="3"/>
  <c r="AN111" i="3"/>
  <c r="AN147" i="3"/>
  <c r="AN155" i="3"/>
  <c r="AN28" i="3"/>
  <c r="AN19" i="3"/>
  <c r="AN8" i="3"/>
  <c r="AN11" i="3"/>
  <c r="AN35" i="3"/>
  <c r="AN55" i="3"/>
  <c r="AN67" i="3"/>
  <c r="AN4" i="3"/>
  <c r="AN24" i="3"/>
  <c r="AN52" i="3"/>
  <c r="AN72" i="3"/>
  <c r="AN76" i="3"/>
  <c r="AN142" i="3"/>
  <c r="AN137" i="3"/>
  <c r="AN132" i="3"/>
  <c r="AN126" i="3"/>
  <c r="AN121" i="3"/>
  <c r="AN116" i="3"/>
  <c r="AN110" i="3"/>
  <c r="AN105" i="3"/>
  <c r="AN97" i="3"/>
  <c r="AN89" i="3"/>
  <c r="AN81" i="3"/>
  <c r="AN73" i="3"/>
  <c r="AN65" i="3"/>
  <c r="AN57" i="3"/>
  <c r="AN49" i="3"/>
  <c r="AN41" i="3"/>
  <c r="AN33" i="3"/>
  <c r="AN25" i="3"/>
  <c r="AN17" i="3"/>
  <c r="AP69" i="3"/>
  <c r="AP73" i="3"/>
  <c r="AP54" i="3"/>
  <c r="AP47" i="3"/>
  <c r="AP135" i="3"/>
  <c r="AP143" i="3"/>
  <c r="AP68" i="3"/>
  <c r="AP124" i="3"/>
  <c r="AP144" i="3"/>
  <c r="AP65" i="3"/>
  <c r="AP77" i="3"/>
  <c r="AP43" i="3"/>
  <c r="AP83" i="3"/>
  <c r="AP103" i="3"/>
  <c r="AP127" i="3"/>
  <c r="AP56" i="3"/>
  <c r="AP50" i="3"/>
  <c r="AP58" i="3"/>
  <c r="AP39" i="3"/>
  <c r="AP123" i="3"/>
  <c r="AP139" i="3"/>
  <c r="AP80" i="3"/>
  <c r="AP128" i="3"/>
  <c r="AP132" i="3"/>
  <c r="AP148" i="3"/>
  <c r="AP117" i="3"/>
  <c r="AP137" i="3"/>
  <c r="AP27" i="3"/>
  <c r="AP107" i="3"/>
  <c r="AP136" i="3"/>
  <c r="AP37" i="3"/>
  <c r="AP53" i="3"/>
  <c r="AP61" i="3"/>
  <c r="AP89" i="3"/>
  <c r="AP109" i="3"/>
  <c r="AP125" i="3"/>
  <c r="AP15" i="3"/>
  <c r="AP63" i="3"/>
  <c r="AP75" i="3"/>
  <c r="AP151" i="3"/>
  <c r="AP32" i="3"/>
  <c r="AP36" i="3"/>
  <c r="AP96" i="3"/>
  <c r="AP101" i="3"/>
  <c r="AP105" i="3"/>
  <c r="AP121" i="3"/>
  <c r="AP149" i="3"/>
  <c r="AP141" i="3"/>
  <c r="AP126" i="3"/>
  <c r="AP110" i="3"/>
  <c r="AP94" i="3"/>
  <c r="AP78" i="3"/>
  <c r="AP62" i="3"/>
  <c r="AP49" i="3"/>
  <c r="AP41" i="3"/>
  <c r="AP33" i="3"/>
  <c r="AP25" i="3"/>
  <c r="AP17" i="3"/>
  <c r="AN64" i="3"/>
  <c r="AN60" i="3"/>
  <c r="AN48" i="3"/>
  <c r="AN40" i="3"/>
  <c r="AN20" i="3"/>
  <c r="AN16" i="3"/>
  <c r="AP120" i="3"/>
  <c r="AP112" i="3"/>
  <c r="AP104" i="3"/>
  <c r="AP100" i="3"/>
  <c r="AP92" i="3"/>
  <c r="AP88" i="3"/>
  <c r="AP84" i="3"/>
  <c r="AP64" i="3"/>
  <c r="AP60" i="3"/>
  <c r="AP48" i="3"/>
  <c r="AP40" i="3"/>
  <c r="AP20" i="3"/>
  <c r="AP16" i="3"/>
  <c r="AN131" i="3"/>
  <c r="AN119" i="3"/>
  <c r="AN115" i="3"/>
  <c r="AP131" i="3"/>
  <c r="AP119" i="3"/>
  <c r="AP115" i="3"/>
  <c r="AL127" i="3"/>
  <c r="AL123" i="3"/>
  <c r="AL119" i="3"/>
  <c r="AL115" i="3"/>
  <c r="AL111" i="3"/>
  <c r="AL107" i="3"/>
  <c r="AL103" i="3"/>
  <c r="AL99" i="3"/>
  <c r="AL95" i="3"/>
  <c r="AL91" i="3"/>
  <c r="AL87" i="3"/>
  <c r="AL83" i="3"/>
  <c r="AL79" i="3"/>
  <c r="AL75" i="3"/>
  <c r="AL71" i="3"/>
  <c r="AL67" i="3"/>
  <c r="AL63" i="3"/>
  <c r="AL59" i="3"/>
  <c r="AL55" i="3"/>
  <c r="AL51" i="3"/>
  <c r="AL47" i="3"/>
  <c r="AL43" i="3"/>
  <c r="AL39" i="3"/>
  <c r="AL35" i="3"/>
  <c r="AL31" i="3"/>
  <c r="AL27" i="3"/>
  <c r="AL23" i="3"/>
  <c r="AL19" i="3"/>
  <c r="AL15" i="3"/>
  <c r="AL11" i="3"/>
  <c r="AL7" i="3"/>
  <c r="AL3" i="3"/>
  <c r="AL122" i="3"/>
  <c r="AL118" i="3"/>
  <c r="AL114" i="3"/>
  <c r="AL110" i="3"/>
  <c r="AL102" i="3"/>
  <c r="AL98" i="3"/>
  <c r="AL90" i="3"/>
  <c r="AL82" i="3"/>
  <c r="AL78" i="3"/>
  <c r="AL74" i="3"/>
  <c r="AL70" i="3"/>
  <c r="AL66" i="3"/>
  <c r="AL62" i="3"/>
  <c r="AL58" i="3"/>
  <c r="AL54" i="3"/>
  <c r="AL46" i="3"/>
  <c r="AL42" i="3"/>
  <c r="AL38" i="3"/>
  <c r="AL34" i="3"/>
  <c r="AL30" i="3"/>
  <c r="AL26" i="3"/>
  <c r="AL22" i="3"/>
  <c r="AL18" i="3"/>
  <c r="AL14" i="3"/>
  <c r="AL10" i="3"/>
  <c r="AL85" i="3"/>
  <c r="AL81" i="3"/>
  <c r="AL77" i="3"/>
  <c r="AL73" i="3"/>
  <c r="AL69" i="3"/>
  <c r="AL61" i="3"/>
  <c r="AL53" i="3"/>
  <c r="AL49" i="3"/>
  <c r="AL45" i="3"/>
  <c r="AL41" i="3"/>
  <c r="AL33" i="3"/>
  <c r="AL25" i="3"/>
  <c r="AL21" i="3"/>
</calcChain>
</file>

<file path=xl/sharedStrings.xml><?xml version="1.0" encoding="utf-8"?>
<sst xmlns="http://schemas.openxmlformats.org/spreadsheetml/2006/main" count="908" uniqueCount="405">
  <si>
    <t>Clave</t>
  </si>
  <si>
    <t>Nombre</t>
  </si>
  <si>
    <t>Correo</t>
  </si>
  <si>
    <t>Equipo</t>
  </si>
  <si>
    <t>Insignias</t>
  </si>
  <si>
    <t>Retos totales</t>
  </si>
  <si>
    <t>Retos ganados</t>
  </si>
  <si>
    <t>Retos perdidos</t>
  </si>
  <si>
    <t>Efectividad General (%)</t>
  </si>
  <si>
    <t>México (%)</t>
  </si>
  <si>
    <t>México (correctas)</t>
  </si>
  <si>
    <t>México (incorrectas)</t>
  </si>
  <si>
    <t>Cultura Pop (%)</t>
  </si>
  <si>
    <t>Cultura Pop (correctas)</t>
  </si>
  <si>
    <t>Cultura Pop (incorrectas)</t>
  </si>
  <si>
    <t>Historia (%)</t>
  </si>
  <si>
    <t>Historia (correctas)</t>
  </si>
  <si>
    <t>Historia (incorrectas)</t>
  </si>
  <si>
    <t>Bases Médicas (%)</t>
  </si>
  <si>
    <t>Bases Médicas (correctas)</t>
  </si>
  <si>
    <t>Bases Médicas (incorrectas)</t>
  </si>
  <si>
    <t>Competencia (%)</t>
  </si>
  <si>
    <t>Competencia (correctas)</t>
  </si>
  <si>
    <t>Competencia (incorrectas)</t>
  </si>
  <si>
    <t>Estrategia Promocional (%)</t>
  </si>
  <si>
    <t>Estrategia Promocional (correctas)</t>
  </si>
  <si>
    <t>Estrategia Promocional (incorrectas)</t>
  </si>
  <si>
    <t>Producto (%)</t>
  </si>
  <si>
    <t>Producto (correctas)</t>
  </si>
  <si>
    <t>Producto (incorrectas)</t>
  </si>
  <si>
    <t>Lanzamientos (%)</t>
  </si>
  <si>
    <t>Lanzamientos (correctas)</t>
  </si>
  <si>
    <t>Lanzamientos (incorrectas)</t>
  </si>
  <si>
    <t/>
  </si>
  <si>
    <t>-</t>
  </si>
  <si>
    <t>NANCY RIOS HERNANDEZ</t>
  </si>
  <si>
    <t>nancy.rios@exeltis.com</t>
  </si>
  <si>
    <t>Distrito 2500</t>
  </si>
  <si>
    <t>MIGUEL ANGEL VALENCIA URENA</t>
  </si>
  <si>
    <t>miguel.valencia@exeltis.com</t>
  </si>
  <si>
    <t>MARIO LEONCIO REYES SANCHEZ</t>
  </si>
  <si>
    <t>mario.reyes@exeltis.com</t>
  </si>
  <si>
    <t>Distrito 3300</t>
  </si>
  <si>
    <t>LUZ MARIA DE LA GARZA ARREGUIN</t>
  </si>
  <si>
    <t>luz.garza@exeltis.com</t>
  </si>
  <si>
    <t>Distrito 2200</t>
  </si>
  <si>
    <t>GERARDO VALDEZ LUGO</t>
  </si>
  <si>
    <t>gerardo.valdez@exeltis.com</t>
  </si>
  <si>
    <t>SALVADOR BORUNDA LEOPOLDO</t>
  </si>
  <si>
    <t>leopoldo.borunda@exeltis.com</t>
  </si>
  <si>
    <t>MARIA ALICIA PEREZ LEDO</t>
  </si>
  <si>
    <t>alicia.perez@exeltis.com</t>
  </si>
  <si>
    <t>Distrito 3200</t>
  </si>
  <si>
    <t>ALFREDO ALFONSO RUIZ MURILLO</t>
  </si>
  <si>
    <t>alfredo.ruiz@exeltis.com</t>
  </si>
  <si>
    <t>Distrito 1400</t>
  </si>
  <si>
    <t>LUZ ANFREA REYES CANCINO</t>
  </si>
  <si>
    <t>andrea.reyes@exeltis.com</t>
  </si>
  <si>
    <t>ROSA JILIAN LEON DE PAZ</t>
  </si>
  <si>
    <t>jilian.leon@exeltis.com</t>
  </si>
  <si>
    <t>JAIME RAMON AHUMADA LOZOYA</t>
  </si>
  <si>
    <t>jaime.ahumada@exeltis.com</t>
  </si>
  <si>
    <t>GREGORIO DE JESUS FOMPEROSA ROSALES</t>
  </si>
  <si>
    <t>gregorio.fomperosa@exeltis.com</t>
  </si>
  <si>
    <t>ROGELIO MUÑOZ SALGADO</t>
  </si>
  <si>
    <t>rogelio.munoz@exeltis.com</t>
  </si>
  <si>
    <t>ALVARO GARRIDO RODRIGUEZ</t>
  </si>
  <si>
    <t>alvaro.garrido@exeltis.com</t>
  </si>
  <si>
    <t>Distrito 1200</t>
  </si>
  <si>
    <t>LUZ GABRIELA GOMEZ MARTINEZ</t>
  </si>
  <si>
    <t>gabriela.gomez@exeltis.com</t>
  </si>
  <si>
    <t>SANDRA MARGARITA LEAL TAMEZ</t>
  </si>
  <si>
    <t>sandra.leal@exeltis.com</t>
  </si>
  <si>
    <t>Distrito 2300</t>
  </si>
  <si>
    <t>JOSE LUIS GUZMAN MARTINEZ</t>
  </si>
  <si>
    <t>jluis.guzman@exeltis.com</t>
  </si>
  <si>
    <t>ANA ELENA AULIS VEGA</t>
  </si>
  <si>
    <t>ana.aulis@exeltis.com</t>
  </si>
  <si>
    <t>ATENAS LARA CABAÑAS</t>
  </si>
  <si>
    <t>atenas.lara@exeltis.com</t>
  </si>
  <si>
    <t>HYPATYA GODOY CHIMELY</t>
  </si>
  <si>
    <t>hypatya.godoy@exeltis.com</t>
  </si>
  <si>
    <t>MARIANA ORTIZ ESPINOZA</t>
  </si>
  <si>
    <t>mariana.ortiz@exeltis.com</t>
  </si>
  <si>
    <t>IGNACIO FUENTES SANCHEZ</t>
  </si>
  <si>
    <t>ignacio.fuentes@exeltis.com</t>
  </si>
  <si>
    <t>VIRIDIANA LEON MON</t>
  </si>
  <si>
    <t>viridiana.leon@exeltis.com</t>
  </si>
  <si>
    <t>LETICIA GARCIA ALBA</t>
  </si>
  <si>
    <t>leticia.garcia@exeltis.com</t>
  </si>
  <si>
    <t>MIGUEL ANGEL CABRERA HERNANDEZ</t>
  </si>
  <si>
    <t>miguel.cabrera@exeltis.com</t>
  </si>
  <si>
    <t>LILIANA ALARCON ROGEL</t>
  </si>
  <si>
    <t>liliana.alarcon@exeltis.com</t>
  </si>
  <si>
    <t>Distrito 1500</t>
  </si>
  <si>
    <t>ELENA MONSERRAT BERNAL PRECIADO</t>
  </si>
  <si>
    <t>monserrat.bernal@exeltis.com</t>
  </si>
  <si>
    <t>Distrito 2100</t>
  </si>
  <si>
    <t>VICTORIA EDURNE GONZALEZ ORTIZ</t>
  </si>
  <si>
    <t>victoria.gonzalez@exeltis.com</t>
  </si>
  <si>
    <t>Distrito 1300</t>
  </si>
  <si>
    <t>JORGE LUIS MALDONADO BERNES</t>
  </si>
  <si>
    <t>jorge.maldonado@exeltis.com</t>
  </si>
  <si>
    <t>ANGELICA SAGARNAGA CHACON</t>
  </si>
  <si>
    <t>angelica.sagarnaga@exeltis.com</t>
  </si>
  <si>
    <t>LUIS JOAQUIN JIMENEZ RODRIGUEZ</t>
  </si>
  <si>
    <t>luis.jimenez@exeltis.com</t>
  </si>
  <si>
    <t>MA. ELENA LAGUNAS CORONA</t>
  </si>
  <si>
    <t>elena.lagunas@exeltis.com</t>
  </si>
  <si>
    <t>GUILLERMO DE JESUS BURGUETE ESPINOSA</t>
  </si>
  <si>
    <t>guillermo.burguete@exeltis.com</t>
  </si>
  <si>
    <t>MINERVA CARRASCO JIMENEZ</t>
  </si>
  <si>
    <t>minerva.carrasco@exeltis.com</t>
  </si>
  <si>
    <t>LIZBETH LILIAN RESENDIZ VILLASEÑOR</t>
  </si>
  <si>
    <t>lizbeth.resendiz@exeltis.com</t>
  </si>
  <si>
    <t>GEORGINA HERNANDEZ QUINTANAR</t>
  </si>
  <si>
    <t>georgina.hernandez@exeltis.com</t>
  </si>
  <si>
    <t>MARIBEL DE SANTIAGO RENTERIA</t>
  </si>
  <si>
    <t>maribel.de_santiago@exeltis.com</t>
  </si>
  <si>
    <t>CLAUDIO SANCHEZ FERRE</t>
  </si>
  <si>
    <t>claudio.sanchez@exeltis.com</t>
  </si>
  <si>
    <t>Distrito 2400</t>
  </si>
  <si>
    <t>MARIA DEL CONSUELO DE LAS NIEVES RIVERA GUERRA</t>
  </si>
  <si>
    <t>consuelo.rivera@exeltis.com</t>
  </si>
  <si>
    <t>NANCY RAMIREZ MARTINEZ</t>
  </si>
  <si>
    <t>nancy.ramirez@exeltis.com</t>
  </si>
  <si>
    <t>JAIME MOLINA BUSTILLOS</t>
  </si>
  <si>
    <t>jaime.molina@exeltis.com</t>
  </si>
  <si>
    <t>NORMA CAROLINA CASTRO GALVEZ</t>
  </si>
  <si>
    <t>carolina.castro@exeltis.com</t>
  </si>
  <si>
    <t>Distrito 3100</t>
  </si>
  <si>
    <t>JESUS ALFONSO RODRIGUEZ CENICEROS</t>
  </si>
  <si>
    <t>alfonso.rodriguez@exeltis.com</t>
  </si>
  <si>
    <t>BERLIN YABEL JIMENEZ VAZQUEZ</t>
  </si>
  <si>
    <t>berlin.jimenez@exeltis.com</t>
  </si>
  <si>
    <t>ERICK ERNESTO NOVELO AYUSO</t>
  </si>
  <si>
    <t>erick.novelo@exeltis.com</t>
  </si>
  <si>
    <t>MARIA TERESA HERRERA MARTINEZ</t>
  </si>
  <si>
    <t>maria.herrera@exeltis.com</t>
  </si>
  <si>
    <t>Distrito 1100</t>
  </si>
  <si>
    <t>NORMA EVELIA HERRERA HERNANDEZ</t>
  </si>
  <si>
    <t>norma.herrera@exeltis.com</t>
  </si>
  <si>
    <t>JUDITH BERENICE MORALES LOPEZ</t>
  </si>
  <si>
    <t>judith.morales@exeltis.com</t>
  </si>
  <si>
    <t>CARLOS JIMENEZ LESTRADE</t>
  </si>
  <si>
    <t>carlos.jimenez@exeltis.com</t>
  </si>
  <si>
    <t>MARIA GUADALUPE MARTINEZ CHAIREZ</t>
  </si>
  <si>
    <t>guadalupe.martinez@exeltis.com</t>
  </si>
  <si>
    <t>DAVID MORALES GIRON</t>
  </si>
  <si>
    <t>david.morales@exeltis.com</t>
  </si>
  <si>
    <t>ALEJANDRA JIMENEZ MORALES</t>
  </si>
  <si>
    <t>alejandra.jimenez@exeltis.com</t>
  </si>
  <si>
    <t>SILVIA FA LEO CARMONA</t>
  </si>
  <si>
    <t>fa.leo@exeltis.com</t>
  </si>
  <si>
    <t>DANIEL JOEL PEREZ ROSADO</t>
  </si>
  <si>
    <t>daniel.perez@exeltis.com</t>
  </si>
  <si>
    <t>LILIA ORTEGA CASTELAN</t>
  </si>
  <si>
    <t>lilia.ortega@exeltis.com</t>
  </si>
  <si>
    <t>ANDRES DE ATOCHA SOSA BLANCO</t>
  </si>
  <si>
    <t>andres.sosa@exeltis.com</t>
  </si>
  <si>
    <t>JUAN LUIS ALDAZ CRUZ</t>
  </si>
  <si>
    <t>juanluis.aldaz@exeltis.com</t>
  </si>
  <si>
    <t>BERTHA GARCIA AGUILERA</t>
  </si>
  <si>
    <t>bertha.garcia@exeltis.com</t>
  </si>
  <si>
    <t>TOMAS JIMENEZ DEL VALLE</t>
  </si>
  <si>
    <t>tomas.jimenez@exeltis.com</t>
  </si>
  <si>
    <t>GABRIELA CASTRO SANCHEZ</t>
  </si>
  <si>
    <t>gabriela.castro@exeltis.com</t>
  </si>
  <si>
    <t>MARIA GUADALUPE VILLALOBOS PEDRAZA</t>
  </si>
  <si>
    <t>guadalupe.villalobos@exeltis.com</t>
  </si>
  <si>
    <t>MARTHA ROSBY RODRIGUEZ RIVERA</t>
  </si>
  <si>
    <t>rosby.rodriguez@exeltis.com</t>
  </si>
  <si>
    <t>JOSE RAFAEL GARCIA GIL</t>
  </si>
  <si>
    <t>rafael.garcia@exeltis.com</t>
  </si>
  <si>
    <t>ADRIANA MONTES MENDOZA</t>
  </si>
  <si>
    <t>adriana.montesdeoca@exeltis.com</t>
  </si>
  <si>
    <t>MIREYA ABREU ZUÑIGA</t>
  </si>
  <si>
    <t>mireya.abreu@exeltis.com</t>
  </si>
  <si>
    <t>JULIO CESAR MEDINA LOPEZ</t>
  </si>
  <si>
    <t>julio.medina@exeltis.com</t>
  </si>
  <si>
    <t>ALEJANDRO VICENTE NORIEGA MANCILLA</t>
  </si>
  <si>
    <t>alejandro.noriega@exeltis.com</t>
  </si>
  <si>
    <t>YANELY VALENZO LOPEZ</t>
  </si>
  <si>
    <t>yanely.valenzo@exeltis.com</t>
  </si>
  <si>
    <t>ESTEFANIA GUZMAN PACHECO</t>
  </si>
  <si>
    <t>estefania.guzman@exeltis.com</t>
  </si>
  <si>
    <t>KARINA LINDORO SALAZAR</t>
  </si>
  <si>
    <t>karina.lindoro@exeltis.com</t>
  </si>
  <si>
    <t>PEDRO MEGCHUN TOLEDO</t>
  </si>
  <si>
    <t>pedro.megchun@exeltis.com</t>
  </si>
  <si>
    <t>LAURA CASTRO MIÑON</t>
  </si>
  <si>
    <t>laura.castro@exeltis.com</t>
  </si>
  <si>
    <t>CANDIDO CONTRERAS GARCIA</t>
  </si>
  <si>
    <t>candido.contreras@exeltis.com</t>
  </si>
  <si>
    <t>TANIA LIZBETH ESPINOZA LOPEZ</t>
  </si>
  <si>
    <t>tania.espinoza@exeltis.com</t>
  </si>
  <si>
    <t>VICTOR DANIEL RUIZ GUTIERREZ</t>
  </si>
  <si>
    <t>victor.ruiz@exeltis.com</t>
  </si>
  <si>
    <t>JOSE LUIS MORALES JIMENEZ</t>
  </si>
  <si>
    <t>jluis.morales@exeltis.com</t>
  </si>
  <si>
    <t>JORGE GARCIA ALTAMIRANO</t>
  </si>
  <si>
    <t>jorge.garcia@exeltis.com</t>
  </si>
  <si>
    <t>VICTOR GERARDO GUZMAN TORRES</t>
  </si>
  <si>
    <t>victor.guzman@exeltis.com</t>
  </si>
  <si>
    <t>VICTOR ANDRES VILLA VERDUZCO</t>
  </si>
  <si>
    <t>victor.villa@exeltis.com</t>
  </si>
  <si>
    <t>MIGUEL ANGEL QUEVEDO VAZQUEZ</t>
  </si>
  <si>
    <t>miguelangel.quevedo@exeltis.com</t>
  </si>
  <si>
    <t>MARIA ELENA GARCIA CALDERON</t>
  </si>
  <si>
    <t>elena.calderon@exeltis.com</t>
  </si>
  <si>
    <t>XYMENA CABRERA GUZMAN</t>
  </si>
  <si>
    <t>xymena.cabrera@exeltis.com</t>
  </si>
  <si>
    <t>MARIANO BERNARDO GONZALEZ CRUZ</t>
  </si>
  <si>
    <t>mariano.gonzalez@exeltis.com</t>
  </si>
  <si>
    <t>MARICELA COMPEAN GAMA</t>
  </si>
  <si>
    <t>maricela.compean@exeltis.com</t>
  </si>
  <si>
    <t>KARINA PAREDES GONZALEZ</t>
  </si>
  <si>
    <t>karina.paredes@exeltis.com</t>
  </si>
  <si>
    <t>CARLOS ROBLEDO MARTINEZ</t>
  </si>
  <si>
    <t>carlos.robledo@exeltis.com</t>
  </si>
  <si>
    <t>OMAR RODRIGUEZ PEREZ</t>
  </si>
  <si>
    <t>omar.rodriguez@exeltis.com</t>
  </si>
  <si>
    <t>GABRIELA VIRGINIA GALVEZ GONZALEZ</t>
  </si>
  <si>
    <t>gabriela.galvez@exeltis.com</t>
  </si>
  <si>
    <t>GUILLERMO TORRES FAZ</t>
  </si>
  <si>
    <t>guillermo.torres@exeltis.com</t>
  </si>
  <si>
    <t>ROSA MARIA VAZQUEZ LOPEZ</t>
  </si>
  <si>
    <t>rosa.vazquez@exeltis.com</t>
  </si>
  <si>
    <t>OSCAR ALEJANDRO FRANCO GARCIA</t>
  </si>
  <si>
    <t>oscar.franco@exeltis.com</t>
  </si>
  <si>
    <t>MARIO ALBERTO HERNANDEZ ULLOA</t>
  </si>
  <si>
    <t>mario.hernandez@exeltis.com</t>
  </si>
  <si>
    <t>MANUEL ALBERTO ALVAREZ MARTINEZ</t>
  </si>
  <si>
    <t>manuel.alvarez@exeltis.com</t>
  </si>
  <si>
    <t>JOSE DE JESUS RODRIGUEZ NORIEGA</t>
  </si>
  <si>
    <t>jose.rodriguez@exeltis.com</t>
  </si>
  <si>
    <t>GUADALUPE MARITZA RODRIGUEZ GOMEZ</t>
  </si>
  <si>
    <t>maritza.rodriguez@exeltis.com</t>
  </si>
  <si>
    <t>SANDRA VERONICA GUERRERO PLATA</t>
  </si>
  <si>
    <t>sandra.guerrero@exeltis.com</t>
  </si>
  <si>
    <t>ALBERTO ALAM GARCIA SAMPERIO</t>
  </si>
  <si>
    <t>alberto.garcia@exeltis.com</t>
  </si>
  <si>
    <t>DIANA BLANCO TERRONES</t>
  </si>
  <si>
    <t>diana.blanco@exeltis.com</t>
  </si>
  <si>
    <t>JOAQUIN SALVADOR CAMACHO</t>
  </si>
  <si>
    <t>joaquin.salvador@exeltis.com</t>
  </si>
  <si>
    <t>STEFANY LETICIA REYES CORIA</t>
  </si>
  <si>
    <t>stefany.reyes@exeltis.com</t>
  </si>
  <si>
    <t>JORGE ESCALONA COLIN</t>
  </si>
  <si>
    <t>jorge.escalona@exeltis.com</t>
  </si>
  <si>
    <t>VICTOR JIMENEZ GARCIA</t>
  </si>
  <si>
    <t>victor.jimenez@exeltis.com</t>
  </si>
  <si>
    <t>KAREN IVONNE AGUILAR PEREZ</t>
  </si>
  <si>
    <t>ivonne.aguilar@exeltis.com</t>
  </si>
  <si>
    <t>LILIA MILIAR GARCIA</t>
  </si>
  <si>
    <t>lilia.miliar@exeltis.com</t>
  </si>
  <si>
    <t>CARLOS IVAN TRUJILLO OLIVARES</t>
  </si>
  <si>
    <t>ivan.trujillo@exeltis.com</t>
  </si>
  <si>
    <t>BENJAMIN GUTIERREZ MARTINEZ</t>
  </si>
  <si>
    <t>benjamin.gutierrez@exeltis.com</t>
  </si>
  <si>
    <t>HERNANDEZ JULIETA TORRES OROZCO</t>
  </si>
  <si>
    <t>julieta.torres@exeltis.com</t>
  </si>
  <si>
    <t>ISABEL MALERVA OBRADOR</t>
  </si>
  <si>
    <t>isabel.malerva@exeltis.com</t>
  </si>
  <si>
    <t>ANELSY RODRIGUEZ PALACIOS</t>
  </si>
  <si>
    <t>anelsy.rodriguez@exeltis.com</t>
  </si>
  <si>
    <t>JAVIER ANTONIO ZARATE JAIME</t>
  </si>
  <si>
    <t>javier.zarate@exeltis.com</t>
  </si>
  <si>
    <t>JULIO CESAR TORRES VALDES</t>
  </si>
  <si>
    <t>juliocesar.torres@exeltis.com</t>
  </si>
  <si>
    <t>VERONICA GARCIA ALCANTAR</t>
  </si>
  <si>
    <t>veronica.garcia@exeltis.com</t>
  </si>
  <si>
    <t>NOE BULMARO MARTINEZ ALCANTAR</t>
  </si>
  <si>
    <t>noe.martinez@exeltis.com</t>
  </si>
  <si>
    <t>BRENDA LIZETH LOPEZ MENDOZA</t>
  </si>
  <si>
    <t>lizeth.lopez@exeltis.com</t>
  </si>
  <si>
    <t>ARMANDO CESAR BAUTISTA RUIZ</t>
  </si>
  <si>
    <t>armando.bautista@exeltis.com</t>
  </si>
  <si>
    <t>NUBIA MARGARITA TOLENTINO SALAS</t>
  </si>
  <si>
    <t>nubia.tolentino@exeltis.com</t>
  </si>
  <si>
    <t>CINDY CRUZ JUAREZ</t>
  </si>
  <si>
    <t>cindy.cruz@exeltis.com</t>
  </si>
  <si>
    <t>MARTHA SUSANA JIMÉNEZ LÓPEZ</t>
  </si>
  <si>
    <t>susana.jimenez@exeltis.com</t>
  </si>
  <si>
    <t>GABRIEL ALEJANDRO ROBLES SALMAN</t>
  </si>
  <si>
    <t>gabriel.robles@exeltis.com</t>
  </si>
  <si>
    <t>CLAUDIA ALVARADO SANDOVAL</t>
  </si>
  <si>
    <t>claudia.alvarado@exeltis.com</t>
  </si>
  <si>
    <t>ANTONIO OCTAVIO RAMOS VAZQUEZ</t>
  </si>
  <si>
    <t>octavio.ramos@exeltis.com</t>
  </si>
  <si>
    <t>RICARDO MONTES MORALES</t>
  </si>
  <si>
    <t>ricardo.montes@exeltis.com</t>
  </si>
  <si>
    <t>MARISA SALGADO MANJARREZ</t>
  </si>
  <si>
    <t>marisa.salgado@exeltis.com</t>
  </si>
  <si>
    <t>CITLALI SANTANA ESLAVA</t>
  </si>
  <si>
    <t>citlali.santana@exeltis.com</t>
  </si>
  <si>
    <t>LAURA GEORGINA NIETO URIBE</t>
  </si>
  <si>
    <t>laura.nieto@exeltis.com</t>
  </si>
  <si>
    <t>LETICIA JUAREZ ZAPATA</t>
  </si>
  <si>
    <t>leticia.juarez@exeltis.com</t>
  </si>
  <si>
    <t>MARIO RAUL ARMENTA GASTELUM</t>
  </si>
  <si>
    <t>mario.armenta@exeltis.com</t>
  </si>
  <si>
    <t>RUTH EDITH ARAMBULA MEDINA</t>
  </si>
  <si>
    <t>ruth.arambula@exeltis.com</t>
  </si>
  <si>
    <t>PATRICIA BELÉN SALAZAR LÓPEZ</t>
  </si>
  <si>
    <t>patricia.salazar@exeltis.com</t>
  </si>
  <si>
    <t>JESÚS ÁNGEL CAZARES SAN MIGUEL</t>
  </si>
  <si>
    <t>jesus.cazares@exeltis.com</t>
  </si>
  <si>
    <t>OBETD MIZAEL BORQUEZ CARRASCO</t>
  </si>
  <si>
    <t>obetd.borquez@exeltis.com</t>
  </si>
  <si>
    <t>NARCISO ZARCO SOTO</t>
  </si>
  <si>
    <t>narciso.zarco@exeltis.com</t>
  </si>
  <si>
    <t>OSCAR ALEJANDRO GARCIA CEDILLO</t>
  </si>
  <si>
    <t>oscar.garciac@exeltis.com</t>
  </si>
  <si>
    <t>ALBA GABRIELA CHAVIRA CASTELAN</t>
  </si>
  <si>
    <t>gabriela.chavira@exeltis.com</t>
  </si>
  <si>
    <t>SARAÍ MONTSERRAT CORTÉS ROBLES</t>
  </si>
  <si>
    <t>montserrat.cortes@exeltis.com</t>
  </si>
  <si>
    <t>BEATRIZ PAMELA CARRILLO LOPEZ</t>
  </si>
  <si>
    <t>pamela.carrillo@exeltis.com</t>
  </si>
  <si>
    <t>César Becerra Fuentes</t>
  </si>
  <si>
    <t>cesar.becerra@exeltis.com</t>
  </si>
  <si>
    <t>CLAUDIA RIVERA ARMENDARIZ</t>
  </si>
  <si>
    <t>claudia.rivera@exeltis.com</t>
  </si>
  <si>
    <t>HESTER ALEJANDRA RAMÍREZ LÓPEZ</t>
  </si>
  <si>
    <t>alejandra.ramirez@exeltis.com</t>
  </si>
  <si>
    <t>MARIA DEL CARMEN RAMIREZ CARDENAS</t>
  </si>
  <si>
    <t>carmen.ramirez@exeltis.com</t>
  </si>
  <si>
    <t>KAREN MARIELA DOMINGUEZ PEÑA</t>
  </si>
  <si>
    <t>mariela.dominguez@exeltis.com</t>
  </si>
  <si>
    <t>CARLOS RAFAEL MELGOZA CHAVEZ</t>
  </si>
  <si>
    <t>carlos.melgoza@exeltis.com</t>
  </si>
  <si>
    <t>JOSE LUIS ESTRADA ZAVALA</t>
  </si>
  <si>
    <t>joseluis.estrada@exeltis.com</t>
  </si>
  <si>
    <t>DAVID AUGUSTO REYNA WALLS</t>
  </si>
  <si>
    <t>david.reyna@exeltis.com</t>
  </si>
  <si>
    <t>CARLOS MARIO GALLEGOS GARCIA</t>
  </si>
  <si>
    <t>carlos.gallegos@exeltis.com</t>
  </si>
  <si>
    <t>ALAN RICARDO ANGULO GONZALEZ</t>
  </si>
  <si>
    <t>alan.angulo@exeltis.com</t>
  </si>
  <si>
    <t>KARLA CALDERA FONG</t>
  </si>
  <si>
    <t>karla.caldera@exeltis.com</t>
  </si>
  <si>
    <t>MARTHA YADIRA GARCIA MARTINEZ</t>
  </si>
  <si>
    <t>yadira.garcia@exeltis.com</t>
  </si>
  <si>
    <t>ANDREA CECILIA VARGAS MARTÍNEZ</t>
  </si>
  <si>
    <t>andrea.vargas@exeltis.com</t>
  </si>
  <si>
    <t>GERARDO JUAREZ ESCALONA</t>
  </si>
  <si>
    <t>gerardo.jaurez@exeltis.com</t>
  </si>
  <si>
    <t>ADRIANA QUEZADA RAMOS</t>
  </si>
  <si>
    <t>adriana.quezada@exeltis.com</t>
  </si>
  <si>
    <t>EVELYN MIRIAM CASTILLO RODRÍGUEZ</t>
  </si>
  <si>
    <t>evelyn.castillo@exeltis.com</t>
  </si>
  <si>
    <t>CAROLINA CANALES BERMUDEZ</t>
  </si>
  <si>
    <t>carolina.canales@exeltis.com</t>
  </si>
  <si>
    <t>ROSA ILIANA FUENTES GÓMEZ</t>
  </si>
  <si>
    <t>iliana.fuentes@exeltis.com</t>
  </si>
  <si>
    <t>Promedio Retos Totales</t>
  </si>
  <si>
    <t>Promedio Retos Ganados</t>
  </si>
  <si>
    <t>Promedio Retos Perdidos</t>
  </si>
  <si>
    <t>Respuestas Totales X PX</t>
  </si>
  <si>
    <t>Promedio Distrito Totales</t>
  </si>
  <si>
    <t>Respuestas Correctas X PX</t>
  </si>
  <si>
    <t>Promedio Respuestas Correctas</t>
  </si>
  <si>
    <t>Respuestas Incorrectas X PX</t>
  </si>
  <si>
    <t>Promedio Respuestas Incorrectas</t>
  </si>
  <si>
    <t>Egagement Rank</t>
  </si>
  <si>
    <t>Average Part</t>
  </si>
  <si>
    <t>(Todas)</t>
  </si>
  <si>
    <t>Suma de Estrategia Promocional (correctas)</t>
  </si>
  <si>
    <t>Suma de Estrategia Promocional (incorrectas)</t>
  </si>
  <si>
    <t>Suma de Producto (correctas)</t>
  </si>
  <si>
    <t>Suma de Producto (incorrectas)</t>
  </si>
  <si>
    <t>Suma de Lanzamientos (correctas)</t>
  </si>
  <si>
    <t>Suma de Lanzamientos (incorrectas)</t>
  </si>
  <si>
    <t>Reporte de avance quincenal Game If</t>
  </si>
  <si>
    <t>Del</t>
  </si>
  <si>
    <t>Al</t>
  </si>
  <si>
    <t>Máx. de Promedio Retos Totales</t>
  </si>
  <si>
    <t>Máx. de Promedio Retos Ganados</t>
  </si>
  <si>
    <t>Máx. de Promedio Retos Perdidos</t>
  </si>
  <si>
    <t>Máx. de Promedio Distrito Totales</t>
  </si>
  <si>
    <t>Máx. de Promedio Respuestas Correctas</t>
  </si>
  <si>
    <t>Máx. de Promedio Respuestas Incorrectas</t>
  </si>
  <si>
    <t>Valores</t>
  </si>
  <si>
    <t xml:space="preserve"> México (%)</t>
  </si>
  <si>
    <t>Cultura Pop. (%)</t>
  </si>
  <si>
    <t>Historia. (%)</t>
  </si>
  <si>
    <t>Bases Médicas (%).</t>
  </si>
  <si>
    <t>Competencia (%).</t>
  </si>
  <si>
    <t xml:space="preserve"> Estrategia Promocional (%).</t>
  </si>
  <si>
    <t>Producto (%).</t>
  </si>
  <si>
    <t>Lanzamientos (%).</t>
  </si>
  <si>
    <t>Retos ganados.</t>
  </si>
  <si>
    <t>Retos perdidos.</t>
  </si>
  <si>
    <t xml:space="preserve"> Retos totales.</t>
  </si>
  <si>
    <t>México (correctas).</t>
  </si>
  <si>
    <t>México (incorrectas).</t>
  </si>
  <si>
    <t>Bases Médicas (correctas).</t>
  </si>
  <si>
    <t>Bases Médicas (incorrectas).</t>
  </si>
  <si>
    <t>Cultura Pop (correctas).</t>
  </si>
  <si>
    <t xml:space="preserve"> Cultura Pop (incorrectas).</t>
  </si>
  <si>
    <t>Historia (correctas).</t>
  </si>
  <si>
    <t>Historia (incorrectas).</t>
  </si>
  <si>
    <t>Competencia (correctas).</t>
  </si>
  <si>
    <t>Competencia (incorrectas).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</si>
</sst>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1" formatCode="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entury Gothic"/>
      <family val="2"/>
    </font>
    <font>
      <sz val="16"/>
      <color theme="0"/>
      <name val="Century Gothic"/>
      <family val="2"/>
    </font>
    <font>
      <sz val="26"/>
      <name val="Clarendon"/>
      <family val="1"/>
    </font>
    <font>
      <sz val="28"/>
      <name val="Clarendon"/>
      <family val="1"/>
    </font>
    <font>
      <sz val="28"/>
      <color rgb="FFFF0000"/>
      <name val="Clarendon"/>
      <family val="1"/>
    </font>
    <font>
      <sz val="12"/>
      <color theme="1"/>
      <name val="Cooper Black"/>
      <family val="1"/>
    </font>
    <font>
      <sz val="12"/>
      <name val="Cooper Black"/>
      <family val="1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1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2" fillId="2" borderId="0" xfId="2" applyNumberFormat="1" applyAlignment="1">
      <alignment horizontal="center" vertical="center" wrapText="1"/>
    </xf>
    <xf numFmtId="43" fontId="2" fillId="2" borderId="0" xfId="1" applyFont="1" applyFill="1" applyAlignment="1">
      <alignment horizontal="center" vertical="center" wrapText="1"/>
    </xf>
    <xf numFmtId="43" fontId="2" fillId="3" borderId="0" xfId="1" applyFont="1" applyFill="1" applyAlignment="1">
      <alignment horizontal="center" vertical="center" wrapText="1"/>
    </xf>
    <xf numFmtId="43" fontId="0" fillId="0" borderId="0" xfId="1" applyFont="1"/>
    <xf numFmtId="0" fontId="0" fillId="0" borderId="0" xfId="0" pivotButton="1"/>
    <xf numFmtId="43" fontId="0" fillId="0" borderId="0" xfId="1" pivotButton="1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3" fillId="5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0" fillId="4" borderId="6" xfId="0" applyFill="1" applyBorder="1"/>
    <xf numFmtId="0" fontId="0" fillId="4" borderId="7" xfId="0" applyFill="1" applyBorder="1"/>
    <xf numFmtId="0" fontId="8" fillId="4" borderId="7" xfId="0" applyFont="1" applyFill="1" applyBorder="1"/>
    <xf numFmtId="0" fontId="9" fillId="4" borderId="7" xfId="0" applyFont="1" applyFill="1" applyBorder="1"/>
    <xf numFmtId="0" fontId="0" fillId="4" borderId="8" xfId="0" applyFill="1" applyBorder="1"/>
    <xf numFmtId="0" fontId="0" fillId="6" borderId="4" xfId="0" applyFill="1" applyBorder="1"/>
    <xf numFmtId="0" fontId="0" fillId="6" borderId="0" xfId="0" applyFill="1"/>
    <xf numFmtId="0" fontId="0" fillId="6" borderId="5" xfId="0" applyFill="1" applyBorder="1"/>
    <xf numFmtId="0" fontId="10" fillId="6" borderId="4" xfId="0" applyFont="1" applyFill="1" applyBorder="1"/>
    <xf numFmtId="0" fontId="10" fillId="6" borderId="0" xfId="0" applyFont="1" applyFill="1"/>
    <xf numFmtId="0" fontId="0" fillId="6" borderId="0" xfId="0" applyFill="1" applyAlignment="1">
      <alignment horizontal="left"/>
    </xf>
    <xf numFmtId="0" fontId="0" fillId="6" borderId="6" xfId="0" applyFill="1" applyBorder="1"/>
    <xf numFmtId="0" fontId="0" fillId="0" borderId="7" xfId="0" applyBorder="1"/>
    <xf numFmtId="0" fontId="0" fillId="6" borderId="7" xfId="0" applyFill="1" applyBorder="1"/>
    <xf numFmtId="0" fontId="0" fillId="6" borderId="8" xfId="0" applyFill="1" applyBorder="1"/>
    <xf numFmtId="14" fontId="4" fillId="5" borderId="4" xfId="0" applyNumberFormat="1" applyFont="1" applyFill="1" applyBorder="1" applyAlignment="1">
      <alignment horizontal="center" vertical="center"/>
    </xf>
    <xf numFmtId="14" fontId="4" fillId="5" borderId="0" xfId="0" applyNumberFormat="1" applyFont="1" applyFill="1" applyBorder="1" applyAlignment="1">
      <alignment horizontal="center" vertical="center"/>
    </xf>
    <xf numFmtId="16" fontId="4" fillId="5" borderId="0" xfId="0" applyNumberFormat="1" applyFont="1" applyFill="1" applyBorder="1" applyAlignment="1">
      <alignment horizontal="center" vertical="center"/>
    </xf>
    <xf numFmtId="171" fontId="0" fillId="0" borderId="0" xfId="0" applyNumberFormat="1"/>
    <xf numFmtId="0" fontId="0" fillId="0" borderId="0" xfId="0" applyAlignment="1">
      <alignment horizontal="left"/>
    </xf>
  </cellXfs>
  <cellStyles count="3">
    <cellStyle name="Énfasis1" xfId="2" builtinId="29"/>
    <cellStyle name="Millares" xfId="1" builtinId="3"/>
    <cellStyle name="Normal" xfId="0" builtinId="0"/>
  </cellStyles>
  <dxfs count="5">
    <dxf>
      <numFmt numFmtId="2" formatCode="0.00"/>
    </dxf>
    <dxf>
      <numFmt numFmtId="2" formatCode="0.00"/>
    </dxf>
    <dxf>
      <numFmt numFmtId="171" formatCode="0.0"/>
    </dxf>
    <dxf>
      <font>
        <color rgb="FF9C5700"/>
      </font>
      <fill>
        <patternFill>
          <fgColor indexed="64"/>
          <bgColor rgb="FFFFEB9C"/>
        </patternFill>
      </fill>
    </dxf>
    <dxf>
      <font>
        <color theme="9" tint="-0.499984740745262"/>
      </font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colors>
    <mruColors>
      <color rgb="FF047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global_2_dic - copia.xlsx]Ginecología!TablaDinámica1</c:name>
    <c:fmtId val="0"/>
  </c:pivotSource>
  <c:chart>
    <c:autoTitleDeleted val="1"/>
    <c:pivotFmts>
      <c:pivotFmt>
        <c:idx val="0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FF3F3F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068958781918142E-2"/>
              <c:y val="-9.92880190085960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333356872991783E-2"/>
          <c:y val="6.3916266980299008E-2"/>
          <c:w val="0.57198771229829459"/>
          <c:h val="0.78391617406749414"/>
        </c:manualLayout>
      </c:layout>
      <c:pieChart>
        <c:varyColors val="1"/>
        <c:ser>
          <c:idx val="0"/>
          <c:order val="0"/>
          <c:tx>
            <c:strRef>
              <c:f>Ginecología!$C$176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Ginecología!$B$177:$B$178</c:f>
              <c:strCache>
                <c:ptCount val="2"/>
                <c:pt idx="0">
                  <c:v>Retos ganados.</c:v>
                </c:pt>
                <c:pt idx="1">
                  <c:v>Retos perdidos.</c:v>
                </c:pt>
              </c:strCache>
            </c:strRef>
          </c:cat>
          <c:val>
            <c:numRef>
              <c:f>Ginecología!$C$177:$C$178</c:f>
              <c:numCache>
                <c:formatCode>General</c:formatCode>
                <c:ptCount val="2"/>
                <c:pt idx="0">
                  <c:v>70895</c:v>
                </c:pt>
                <c:pt idx="1">
                  <c:v>70895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7A-481F-AAAC-483E3F3B164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02672928215812"/>
          <c:y val="0.88716552842028473"/>
          <c:w val="0.43601286465467898"/>
          <c:h val="5.66724022901241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global_2_dic - copia.xlsx]Ginecología!TablaDinámica6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Bases Médicas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61042014379035"/>
          <c:y val="0.15522049466291979"/>
          <c:w val="0.69624281937474364"/>
          <c:h val="0.405305426672215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Ginecología!$B$199</c:f>
              <c:strCache>
                <c:ptCount val="1"/>
                <c:pt idx="0">
                  <c:v>Bases Médicas (correctas).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Ginecología!$B$200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Ginecología!$B$200</c:f>
              <c:numCache>
                <c:formatCode>General</c:formatCode>
                <c:ptCount val="1"/>
                <c:pt idx="0">
                  <c:v>633210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68-4991-8407-290C26A86408}"/>
            </c:ext>
          </c:extLst>
        </c:ser>
        <c:ser>
          <c:idx val="1"/>
          <c:order val="1"/>
          <c:tx>
            <c:strRef>
              <c:f>Ginecología!$C$199</c:f>
              <c:strCache>
                <c:ptCount val="1"/>
                <c:pt idx="0">
                  <c:v>Bases Médicas (incorrectas).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Ginecología!$B$200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Ginecología!$C$200</c:f>
              <c:numCache>
                <c:formatCode>General</c:formatCode>
                <c:ptCount val="1"/>
                <c:pt idx="0">
                  <c:v>36839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68-4991-8407-290C26A86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79953856"/>
        <c:axId val="1350238912"/>
      </c:barChart>
      <c:valAx>
        <c:axId val="135023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9953856"/>
        <c:crosses val="autoZero"/>
        <c:crossBetween val="between"/>
      </c:valAx>
      <c:catAx>
        <c:axId val="97995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5023891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global_2_dic - copia.xlsx]Ginecología!TablaDinámica8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Estrategia Promocional</a:t>
            </a:r>
          </a:p>
        </c:rich>
      </c:tx>
      <c:layout>
        <c:manualLayout>
          <c:xMode val="edge"/>
          <c:yMode val="edge"/>
          <c:x val="0.21287489063867018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264839858749621"/>
          <c:y val="0.20663688804033081"/>
          <c:w val="0.69802221853414426"/>
          <c:h val="0.3598010577598574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Ginecología!$B$207</c:f>
              <c:strCache>
                <c:ptCount val="1"/>
                <c:pt idx="0">
                  <c:v>Suma de Estrategia Promocional (correctas)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Ginecología!$B$208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Ginecología!$B$208</c:f>
              <c:numCache>
                <c:formatCode>General</c:formatCode>
                <c:ptCount val="1"/>
                <c:pt idx="0">
                  <c:v>86653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B-43A1-925C-C38480E7B5A6}"/>
            </c:ext>
          </c:extLst>
        </c:ser>
        <c:ser>
          <c:idx val="1"/>
          <c:order val="1"/>
          <c:tx>
            <c:strRef>
              <c:f>Ginecología!$C$207</c:f>
              <c:strCache>
                <c:ptCount val="1"/>
                <c:pt idx="0">
                  <c:v>Suma de Estrategia Promocional (incorrectas)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Ginecología!$B$208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Ginecología!$C$208</c:f>
              <c:numCache>
                <c:formatCode>General</c:formatCode>
                <c:ptCount val="1"/>
                <c:pt idx="0">
                  <c:v>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CB-43A1-925C-C38480E7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15829776"/>
        <c:axId val="1341557616"/>
      </c:barChart>
      <c:catAx>
        <c:axId val="141582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1557616"/>
        <c:crosses val="autoZero"/>
        <c:auto val="1"/>
        <c:lblAlgn val="ctr"/>
        <c:lblOffset val="100"/>
        <c:noMultiLvlLbl val="0"/>
      </c:catAx>
      <c:valAx>
        <c:axId val="134155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5829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global_2_dic - copia.xlsx]Ginecología!TablaDinámica9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Ginecología!$B$211</c:f>
              <c:strCache>
                <c:ptCount val="1"/>
                <c:pt idx="0">
                  <c:v>Suma de Producto (correctas)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Ginecología!$B$212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Ginecología!$B$212</c:f>
              <c:numCache>
                <c:formatCode>General</c:formatCode>
                <c:ptCount val="1"/>
                <c:pt idx="0">
                  <c:v>341951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D-4ADF-8851-BB45E5ABF918}"/>
            </c:ext>
          </c:extLst>
        </c:ser>
        <c:ser>
          <c:idx val="1"/>
          <c:order val="1"/>
          <c:tx>
            <c:strRef>
              <c:f>Ginecología!$C$211</c:f>
              <c:strCache>
                <c:ptCount val="1"/>
                <c:pt idx="0">
                  <c:v>Suma de Producto (incorrectas)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Ginecología!$B$212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Ginecología!$C$212</c:f>
              <c:numCache>
                <c:formatCode>General</c:formatCode>
                <c:ptCount val="1"/>
                <c:pt idx="0">
                  <c:v>25262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D-4ADF-8851-BB45E5ABF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27474064"/>
        <c:axId val="1419380880"/>
      </c:barChart>
      <c:catAx>
        <c:axId val="142747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380880"/>
        <c:crosses val="autoZero"/>
        <c:auto val="1"/>
        <c:lblAlgn val="ctr"/>
        <c:lblOffset val="100"/>
        <c:noMultiLvlLbl val="0"/>
      </c:catAx>
      <c:valAx>
        <c:axId val="14193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7474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[informe global_2_dic - copia.xlsx]Ginecología!TablaDinámica7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Competencia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Ginecología!$B$203</c:f>
              <c:strCache>
                <c:ptCount val="1"/>
                <c:pt idx="0">
                  <c:v>Competencia (correctas).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Ginecología!$B$204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Ginecología!$B$204</c:f>
              <c:numCache>
                <c:formatCode>General</c:formatCode>
                <c:ptCount val="1"/>
                <c:pt idx="0">
                  <c:v>725763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35-4D5D-96CA-6D36AE0F5977}"/>
            </c:ext>
          </c:extLst>
        </c:ser>
        <c:ser>
          <c:idx val="1"/>
          <c:order val="1"/>
          <c:tx>
            <c:strRef>
              <c:f>Ginecología!$C$203</c:f>
              <c:strCache>
                <c:ptCount val="1"/>
                <c:pt idx="0">
                  <c:v>Competencia (incorrectas).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Ginecología!$B$204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Ginecología!$C$204</c:f>
              <c:numCache>
                <c:formatCode>General</c:formatCode>
                <c:ptCount val="1"/>
                <c:pt idx="0">
                  <c:v>43027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35-4D5D-96CA-6D36AE0F5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07463152"/>
        <c:axId val="1419378384"/>
      </c:barChart>
      <c:catAx>
        <c:axId val="1307463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19378384"/>
        <c:crosses val="autoZero"/>
        <c:auto val="1"/>
        <c:lblAlgn val="ctr"/>
        <c:lblOffset val="100"/>
        <c:noMultiLvlLbl val="0"/>
      </c:catAx>
      <c:valAx>
        <c:axId val="141937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746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[informe global_2_dic - copia.xlsx]Ginecología!TablaDinámica11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tint val="5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5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5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Ginecología!$B$219</c:f>
              <c:strCache>
                <c:ptCount val="1"/>
                <c:pt idx="0">
                  <c:v> México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4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4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4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Ginecología!$B$220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Ginecología!$B$220</c:f>
              <c:numCache>
                <c:formatCode>_(* #,##0.00_);_(* \(#,##0.00\);_(* "-"??_);_(@_)</c:formatCode>
                <c:ptCount val="1"/>
                <c:pt idx="0">
                  <c:v>81.688811188811229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7-4E76-BAB8-B3BFA2B14499}"/>
            </c:ext>
          </c:extLst>
        </c:ser>
        <c:ser>
          <c:idx val="1"/>
          <c:order val="1"/>
          <c:tx>
            <c:strRef>
              <c:f>Ginecología!$C$219</c:f>
              <c:strCache>
                <c:ptCount val="1"/>
                <c:pt idx="0">
                  <c:v>Cultura Pop.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6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6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6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Ginecología!$B$220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Ginecología!$C$220</c:f>
              <c:numCache>
                <c:formatCode>_(* #,##0.00_);_(* \(#,##0.00\);_(* "-"??_);_(@_)</c:formatCode>
                <c:ptCount val="1"/>
                <c:pt idx="0">
                  <c:v>89.079510489510511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7-4E76-BAB8-B3BFA2B14499}"/>
            </c:ext>
          </c:extLst>
        </c:ser>
        <c:ser>
          <c:idx val="2"/>
          <c:order val="2"/>
          <c:tx>
            <c:strRef>
              <c:f>Ginecología!$D$219</c:f>
              <c:strCache>
                <c:ptCount val="1"/>
                <c:pt idx="0">
                  <c:v>Historia.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Ginecología!$B$220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Ginecología!$D$220</c:f>
              <c:numCache>
                <c:formatCode>_(* #,##0.00_);_(* \(#,##0.00\);_(* "-"??_);_(@_)</c:formatCode>
                <c:ptCount val="1"/>
                <c:pt idx="0">
                  <c:v>78.532027972027947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07-4E76-BAB8-B3BFA2B14499}"/>
            </c:ext>
          </c:extLst>
        </c:ser>
        <c:ser>
          <c:idx val="3"/>
          <c:order val="3"/>
          <c:tx>
            <c:strRef>
              <c:f>Ginecología!$E$219</c:f>
              <c:strCache>
                <c:ptCount val="1"/>
                <c:pt idx="0">
                  <c:v>Bases Médicas (%).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3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tint val="93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tint val="9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Ginecología!$B$220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Ginecología!$E$220</c:f>
              <c:numCache>
                <c:formatCode>_(* #,##0.00_);_(* \(#,##0.00\);_(* "-"??_);_(@_)</c:formatCode>
                <c:ptCount val="1"/>
                <c:pt idx="0">
                  <c:v>83.969127516778514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07-4E76-BAB8-B3BFA2B14499}"/>
            </c:ext>
          </c:extLst>
        </c:ser>
        <c:ser>
          <c:idx val="4"/>
          <c:order val="4"/>
          <c:tx>
            <c:strRef>
              <c:f>Ginecología!$F$219</c:f>
              <c:strCache>
                <c:ptCount val="1"/>
                <c:pt idx="0">
                  <c:v>Competencia (%).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92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92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9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Ginecología!$B$220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Ginecología!$F$220</c:f>
              <c:numCache>
                <c:formatCode>_(* #,##0.00_);_(* \(#,##0.00\);_(* "-"??_);_(@_)</c:formatCode>
                <c:ptCount val="1"/>
                <c:pt idx="0">
                  <c:v>85.400402684563758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07-4E76-BAB8-B3BFA2B14499}"/>
            </c:ext>
          </c:extLst>
        </c:ser>
        <c:ser>
          <c:idx val="5"/>
          <c:order val="5"/>
          <c:tx>
            <c:strRef>
              <c:f>Ginecología!$G$219</c:f>
              <c:strCache>
                <c:ptCount val="1"/>
                <c:pt idx="0">
                  <c:v> Estrategia Promocional (%).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Ginecología!$B$220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Ginecología!$G$220</c:f>
              <c:numCache>
                <c:formatCode>_(* #,##0.00_);_(* \(#,##0.00\);_(* "-"??_);_(@_)</c:formatCode>
                <c:ptCount val="1"/>
                <c:pt idx="0">
                  <c:v>80.707986577181202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07-4E76-BAB8-B3BFA2B14499}"/>
            </c:ext>
          </c:extLst>
        </c:ser>
        <c:ser>
          <c:idx val="6"/>
          <c:order val="6"/>
          <c:tx>
            <c:strRef>
              <c:f>Ginecología!$H$219</c:f>
              <c:strCache>
                <c:ptCount val="1"/>
                <c:pt idx="0">
                  <c:v>Producto (%).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61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61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61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Ginecología!$B$220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Ginecología!$H$220</c:f>
              <c:numCache>
                <c:formatCode>_(* #,##0.00_);_(* \(#,##0.00\);_(* "-"??_);_(@_)</c:formatCode>
                <c:ptCount val="1"/>
                <c:pt idx="0">
                  <c:v>87.564295302013406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07-4E76-BAB8-B3BFA2B14499}"/>
            </c:ext>
          </c:extLst>
        </c:ser>
        <c:ser>
          <c:idx val="7"/>
          <c:order val="7"/>
          <c:tx>
            <c:strRef>
              <c:f>Ginecología!$I$219</c:f>
              <c:strCache>
                <c:ptCount val="1"/>
                <c:pt idx="0">
                  <c:v>Lanzamientos (%).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45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hade val="45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shade val="4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Ginecología!$B$220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Ginecología!$I$220</c:f>
              <c:numCache>
                <c:formatCode>_(* #,##0.00_);_(* \(#,##0.00\);_(*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07-4E76-BAB8-B3BFA2B14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360813568"/>
        <c:axId val="1308457136"/>
      </c:barChart>
      <c:catAx>
        <c:axId val="1360813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8457136"/>
        <c:crosses val="autoZero"/>
        <c:auto val="1"/>
        <c:lblAlgn val="ctr"/>
        <c:lblOffset val="100"/>
        <c:noMultiLvlLbl val="0"/>
      </c:catAx>
      <c:valAx>
        <c:axId val="1308457136"/>
        <c:scaling>
          <c:orientation val="minMax"/>
          <c:max val="100"/>
          <c:min val="5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08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image" Target="../media/image7.svg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12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image" Target="../media/image5.svg"/><Relationship Id="rId5" Type="http://schemas.openxmlformats.org/officeDocument/2006/relationships/chart" Target="../charts/chart3.xml"/><Relationship Id="rId10" Type="http://schemas.openxmlformats.org/officeDocument/2006/relationships/image" Target="../media/image4.png"/><Relationship Id="rId4" Type="http://schemas.openxmlformats.org/officeDocument/2006/relationships/chart" Target="../charts/chart2.xml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428985</xdr:colOff>
      <xdr:row>10</xdr:row>
      <xdr:rowOff>127566</xdr:rowOff>
    </xdr:from>
    <xdr:to>
      <xdr:col>6</xdr:col>
      <xdr:colOff>469497</xdr:colOff>
      <xdr:row>13</xdr:row>
      <xdr:rowOff>143442</xdr:rowOff>
    </xdr:to>
    <xdr:pic>
      <xdr:nvPicPr>
        <xdr:cNvPr id="4" name="Imagen 3" descr="Exeltis | Rethinking Healthcare">
          <a:extLst>
            <a:ext uri="{FF2B5EF4-FFF2-40B4-BE49-F238E27FC236}">
              <a16:creationId xmlns:a16="http://schemas.microsoft.com/office/drawing/2014/main" id="{E1C19670-AD3B-4FA1-94CD-60D3DB310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3556" y="2250280"/>
          <a:ext cx="1727798" cy="628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193333</xdr:colOff>
      <xdr:row>10</xdr:row>
      <xdr:rowOff>82221</xdr:rowOff>
    </xdr:from>
    <xdr:ext cx="1397002" cy="669576"/>
    <xdr:pic>
      <xdr:nvPicPr>
        <xdr:cNvPr id="5" name="Imagen 4">
          <a:extLst>
            <a:ext uri="{FF2B5EF4-FFF2-40B4-BE49-F238E27FC236}">
              <a16:creationId xmlns:a16="http://schemas.microsoft.com/office/drawing/2014/main" id="{4B01B46B-0AF3-4F5D-B0EF-B2D27A239F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53" b="12868"/>
        <a:stretch/>
      </xdr:blipFill>
      <xdr:spPr>
        <a:xfrm>
          <a:off x="6942476" y="2204935"/>
          <a:ext cx="1397002" cy="669576"/>
        </a:xfrm>
        <a:prstGeom prst="rect">
          <a:avLst/>
        </a:prstGeom>
      </xdr:spPr>
    </xdr:pic>
    <xdr:clientData/>
  </xdr:oneCellAnchor>
  <xdr:twoCellAnchor>
    <xdr:from>
      <xdr:col>3</xdr:col>
      <xdr:colOff>0</xdr:colOff>
      <xdr:row>15</xdr:row>
      <xdr:rowOff>112568</xdr:rowOff>
    </xdr:from>
    <xdr:to>
      <xdr:col>16</xdr:col>
      <xdr:colOff>0</xdr:colOff>
      <xdr:row>18</xdr:row>
      <xdr:rowOff>86591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DC07B61B-3B56-4AAC-BF78-CC824B08B86A}"/>
            </a:ext>
          </a:extLst>
        </xdr:cNvPr>
        <xdr:cNvSpPr/>
      </xdr:nvSpPr>
      <xdr:spPr>
        <a:xfrm>
          <a:off x="2552700" y="2865293"/>
          <a:ext cx="12153900" cy="459798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  <a:latin typeface="Century Gothic" panose="020B0502020202020204" pitchFamily="34" charset="0"/>
            </a:rPr>
            <a:t>Promedios a nivel distrito </a:t>
          </a:r>
        </a:p>
      </xdr:txBody>
    </xdr:sp>
    <xdr:clientData/>
  </xdr:twoCellAnchor>
  <xdr:twoCellAnchor>
    <xdr:from>
      <xdr:col>3</xdr:col>
      <xdr:colOff>31749</xdr:colOff>
      <xdr:row>36</xdr:row>
      <xdr:rowOff>4558</xdr:rowOff>
    </xdr:from>
    <xdr:to>
      <xdr:col>8</xdr:col>
      <xdr:colOff>492125</xdr:colOff>
      <xdr:row>54</xdr:row>
      <xdr:rowOff>142875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830CC782-F507-49D2-8E07-A906CC55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400391</xdr:colOff>
      <xdr:row>60</xdr:row>
      <xdr:rowOff>54428</xdr:rowOff>
    </xdr:from>
    <xdr:to>
      <xdr:col>8</xdr:col>
      <xdr:colOff>574905</xdr:colOff>
      <xdr:row>72</xdr:row>
      <xdr:rowOff>181996</xdr:rowOff>
    </xdr:to>
    <xdr:graphicFrame macro="">
      <xdr:nvGraphicFramePr>
        <xdr:cNvPr id="46" name="Gráfico 45">
          <a:extLst>
            <a:ext uri="{FF2B5EF4-FFF2-40B4-BE49-F238E27FC236}">
              <a16:creationId xmlns:a16="http://schemas.microsoft.com/office/drawing/2014/main" id="{DC233971-9E0A-4E3F-B0A8-E390A8F2A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73</xdr:row>
      <xdr:rowOff>99220</xdr:rowOff>
    </xdr:from>
    <xdr:to>
      <xdr:col>8</xdr:col>
      <xdr:colOff>534080</xdr:colOff>
      <xdr:row>88</xdr:row>
      <xdr:rowOff>11906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E899A3FA-D56D-484F-99EF-AAA0C9797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204106</xdr:colOff>
      <xdr:row>73</xdr:row>
      <xdr:rowOff>22680</xdr:rowOff>
    </xdr:from>
    <xdr:to>
      <xdr:col>15</xdr:col>
      <xdr:colOff>54428</xdr:colOff>
      <xdr:row>88</xdr:row>
      <xdr:rowOff>6804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64077877-29FD-488D-87F4-ACB0DFD46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258536</xdr:colOff>
      <xdr:row>60</xdr:row>
      <xdr:rowOff>54427</xdr:rowOff>
    </xdr:from>
    <xdr:to>
      <xdr:col>14</xdr:col>
      <xdr:colOff>748392</xdr:colOff>
      <xdr:row>72</xdr:row>
      <xdr:rowOff>136072</xdr:rowOff>
    </xdr:to>
    <xdr:graphicFrame macro="">
      <xdr:nvGraphicFramePr>
        <xdr:cNvPr id="49" name="Gráfico 48">
          <a:extLst>
            <a:ext uri="{FF2B5EF4-FFF2-40B4-BE49-F238E27FC236}">
              <a16:creationId xmlns:a16="http://schemas.microsoft.com/office/drawing/2014/main" id="{A6837695-93C2-4C25-AEF4-E9D09CE02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542018</xdr:colOff>
      <xdr:row>35</xdr:row>
      <xdr:rowOff>196850</xdr:rowOff>
    </xdr:from>
    <xdr:to>
      <xdr:col>15</xdr:col>
      <xdr:colOff>634093</xdr:colOff>
      <xdr:row>55</xdr:row>
      <xdr:rowOff>0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DC3F8E41-5E30-4A33-9D26-C0DC5B6C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167821</xdr:colOff>
      <xdr:row>37</xdr:row>
      <xdr:rowOff>85044</xdr:rowOff>
    </xdr:from>
    <xdr:to>
      <xdr:col>8</xdr:col>
      <xdr:colOff>462643</xdr:colOff>
      <xdr:row>39</xdr:row>
      <xdr:rowOff>180295</xdr:rowOff>
    </xdr:to>
    <xdr:grpSp>
      <xdr:nvGrpSpPr>
        <xdr:cNvPr id="51" name="Grupo 50">
          <a:extLst>
            <a:ext uri="{FF2B5EF4-FFF2-40B4-BE49-F238E27FC236}">
              <a16:creationId xmlns:a16="http://schemas.microsoft.com/office/drawing/2014/main" id="{5A3A600A-27EE-45F3-B8B7-8B7320256F61}"/>
            </a:ext>
          </a:extLst>
        </xdr:cNvPr>
        <xdr:cNvGrpSpPr/>
      </xdr:nvGrpSpPr>
      <xdr:grpSpPr>
        <a:xfrm>
          <a:off x="5168446" y="7931263"/>
          <a:ext cx="1961697" cy="500063"/>
          <a:chOff x="5389563" y="4202905"/>
          <a:chExt cx="1551780" cy="476251"/>
        </a:xfrm>
        <a:solidFill>
          <a:schemeClr val="accent2"/>
        </a:solidFill>
      </xdr:grpSpPr>
      <xdr:sp macro="" textlink="$R$37">
        <xdr:nvSpPr>
          <xdr:cNvPr id="52" name="Rectángulo: esquinas redondeadas 51">
            <a:extLst>
              <a:ext uri="{FF2B5EF4-FFF2-40B4-BE49-F238E27FC236}">
                <a16:creationId xmlns:a16="http://schemas.microsoft.com/office/drawing/2014/main" id="{9298C029-686F-445C-BD4B-67C537858095}"/>
              </a:ext>
            </a:extLst>
          </xdr:cNvPr>
          <xdr:cNvSpPr/>
        </xdr:nvSpPr>
        <xdr:spPr>
          <a:xfrm>
            <a:off x="5389563" y="4230687"/>
            <a:ext cx="1210468" cy="428626"/>
          </a:xfrm>
          <a:prstGeom prst="roundRect">
            <a:avLst/>
          </a:prstGeom>
          <a:grpFill/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2D6BBD3-61F7-4F54-BD7F-50F70C9E9A72}" type="TxLink">
              <a:rPr lang="en-US" sz="1200" b="0" i="0" u="none" strike="noStrike">
                <a:solidFill>
                  <a:srgbClr val="000000"/>
                </a:solidFill>
                <a:latin typeface="Century Gothic" panose="020B0502020202020204" pitchFamily="34" charset="0"/>
                <a:cs typeface="Arial"/>
              </a:rPr>
              <a:pPr algn="ctr"/>
              <a:t>Ganados</a:t>
            </a:fld>
            <a:endParaRPr lang="es-MX" sz="2400">
              <a:latin typeface="Century Gothic" panose="020B0502020202020204" pitchFamily="34" charset="0"/>
            </a:endParaRPr>
          </a:p>
        </xdr:txBody>
      </xdr:sp>
      <xdr:sp macro="" textlink="Ginecología!C177">
        <xdr:nvSpPr>
          <xdr:cNvPr id="53" name="Rectángulo: esquinas redondeadas 52">
            <a:extLst>
              <a:ext uri="{FF2B5EF4-FFF2-40B4-BE49-F238E27FC236}">
                <a16:creationId xmlns:a16="http://schemas.microsoft.com/office/drawing/2014/main" id="{0EA221A5-EDE7-4D14-838B-19F6A7DF86F1}"/>
              </a:ext>
            </a:extLst>
          </xdr:cNvPr>
          <xdr:cNvSpPr/>
        </xdr:nvSpPr>
        <xdr:spPr>
          <a:xfrm>
            <a:off x="6453642" y="4202905"/>
            <a:ext cx="487701" cy="476251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057697D-E4AD-4F18-9F5C-D10F55CE3B75}" type="TxLink">
              <a:rPr lang="en-US" sz="12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70895</a:t>
            </a:fld>
            <a:endParaRPr lang="es-MX" sz="2800">
              <a:solidFill>
                <a:sysClr val="windowText" lastClr="000000"/>
              </a:solidFill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6</xdr:col>
      <xdr:colOff>327023</xdr:colOff>
      <xdr:row>40</xdr:row>
      <xdr:rowOff>140492</xdr:rowOff>
    </xdr:from>
    <xdr:to>
      <xdr:col>8</xdr:col>
      <xdr:colOff>476248</xdr:colOff>
      <xdr:row>43</xdr:row>
      <xdr:rowOff>116681</xdr:rowOff>
    </xdr:to>
    <xdr:grpSp>
      <xdr:nvGrpSpPr>
        <xdr:cNvPr id="54" name="Grupo 53">
          <a:extLst>
            <a:ext uri="{FF2B5EF4-FFF2-40B4-BE49-F238E27FC236}">
              <a16:creationId xmlns:a16="http://schemas.microsoft.com/office/drawing/2014/main" id="{12973343-24C3-445C-AA00-18DB0E53A645}"/>
            </a:ext>
          </a:extLst>
        </xdr:cNvPr>
        <xdr:cNvGrpSpPr/>
      </xdr:nvGrpSpPr>
      <xdr:grpSpPr>
        <a:xfrm>
          <a:off x="5327648" y="8593930"/>
          <a:ext cx="1816100" cy="583407"/>
          <a:chOff x="5389563" y="4202905"/>
          <a:chExt cx="1596130" cy="476251"/>
        </a:xfrm>
        <a:solidFill>
          <a:schemeClr val="accent6">
            <a:lumMod val="75000"/>
          </a:schemeClr>
        </a:solidFill>
      </xdr:grpSpPr>
      <xdr:sp macro="" textlink="$S$37">
        <xdr:nvSpPr>
          <xdr:cNvPr id="55" name="Rectángulo: esquinas redondeadas 54">
            <a:extLst>
              <a:ext uri="{FF2B5EF4-FFF2-40B4-BE49-F238E27FC236}">
                <a16:creationId xmlns:a16="http://schemas.microsoft.com/office/drawing/2014/main" id="{53ECB40F-427D-4293-85B5-9E1FD6FA261C}"/>
              </a:ext>
            </a:extLst>
          </xdr:cNvPr>
          <xdr:cNvSpPr/>
        </xdr:nvSpPr>
        <xdr:spPr>
          <a:xfrm>
            <a:off x="5389563" y="4230687"/>
            <a:ext cx="1210468" cy="428626"/>
          </a:xfrm>
          <a:prstGeom prst="roundRect">
            <a:avLst/>
          </a:prstGeom>
          <a:solidFill>
            <a:schemeClr val="accent1"/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CC6658D-03C7-4E98-ACA6-FA7B7A882029}" type="TxLink">
              <a:rPr lang="en-US" sz="1200" b="0" i="0" u="none" strike="noStrike">
                <a:solidFill>
                  <a:srgbClr val="000000"/>
                </a:solidFill>
                <a:latin typeface="Century Gothic" panose="020B0502020202020204" pitchFamily="34" charset="0"/>
                <a:cs typeface="Arial"/>
              </a:rPr>
              <a:pPr algn="ctr"/>
              <a:t>Perdidos</a:t>
            </a:fld>
            <a:endParaRPr lang="es-MX" sz="1200">
              <a:latin typeface="Century Gothic" panose="020B0502020202020204" pitchFamily="34" charset="0"/>
            </a:endParaRPr>
          </a:p>
        </xdr:txBody>
      </xdr:sp>
      <xdr:sp macro="" textlink="Ginecología!C178">
        <xdr:nvSpPr>
          <xdr:cNvPr id="56" name="Rectángulo: esquinas redondeadas 55">
            <a:extLst>
              <a:ext uri="{FF2B5EF4-FFF2-40B4-BE49-F238E27FC236}">
                <a16:creationId xmlns:a16="http://schemas.microsoft.com/office/drawing/2014/main" id="{F0E02A24-747E-4820-98DD-21594567AD0B}"/>
              </a:ext>
            </a:extLst>
          </xdr:cNvPr>
          <xdr:cNvSpPr/>
        </xdr:nvSpPr>
        <xdr:spPr>
          <a:xfrm>
            <a:off x="6465702" y="4202905"/>
            <a:ext cx="519991" cy="476251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FC1F2AC-C6EA-4B8A-998C-497AFE28C33E}" type="TxLink">
              <a:rPr lang="en-US" sz="11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70895</a:t>
            </a:fld>
            <a:endParaRPr lang="es-MX" sz="1100"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3</xdr:col>
      <xdr:colOff>0</xdr:colOff>
      <xdr:row>15</xdr:row>
      <xdr:rowOff>112568</xdr:rowOff>
    </xdr:from>
    <xdr:to>
      <xdr:col>16</xdr:col>
      <xdr:colOff>0</xdr:colOff>
      <xdr:row>18</xdr:row>
      <xdr:rowOff>86591</xdr:rowOff>
    </xdr:to>
    <xdr:sp macro="" textlink="">
      <xdr:nvSpPr>
        <xdr:cNvPr id="57" name="Rectángulo: esquinas redondeadas 56">
          <a:extLst>
            <a:ext uri="{FF2B5EF4-FFF2-40B4-BE49-F238E27FC236}">
              <a16:creationId xmlns:a16="http://schemas.microsoft.com/office/drawing/2014/main" id="{FFCA2386-18E8-42F6-ADA4-4A670E8093B5}"/>
            </a:ext>
          </a:extLst>
        </xdr:cNvPr>
        <xdr:cNvSpPr/>
      </xdr:nvSpPr>
      <xdr:spPr>
        <a:xfrm>
          <a:off x="2552700" y="2865293"/>
          <a:ext cx="12153900" cy="459798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  <a:latin typeface="Century Gothic" panose="020B0502020202020204" pitchFamily="34" charset="0"/>
            </a:rPr>
            <a:t>Promedios a nivel distrito </a:t>
          </a:r>
        </a:p>
      </xdr:txBody>
    </xdr:sp>
    <xdr:clientData/>
  </xdr:twoCellAnchor>
  <xdr:twoCellAnchor>
    <xdr:from>
      <xdr:col>6</xdr:col>
      <xdr:colOff>379763</xdr:colOff>
      <xdr:row>22</xdr:row>
      <xdr:rowOff>69703</xdr:rowOff>
    </xdr:from>
    <xdr:to>
      <xdr:col>9</xdr:col>
      <xdr:colOff>792513</xdr:colOff>
      <xdr:row>24</xdr:row>
      <xdr:rowOff>128441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C327A958-AC5C-41E2-82E4-D42662EF833C}"/>
            </a:ext>
          </a:extLst>
        </xdr:cNvPr>
        <xdr:cNvGrpSpPr/>
      </xdr:nvGrpSpPr>
      <xdr:grpSpPr>
        <a:xfrm>
          <a:off x="5380388" y="4879828"/>
          <a:ext cx="2913063" cy="463551"/>
          <a:chOff x="3365500" y="3041649"/>
          <a:chExt cx="2524125" cy="371476"/>
        </a:xfrm>
      </xdr:grpSpPr>
      <xdr:sp macro="" textlink="$R$46">
        <xdr:nvSpPr>
          <xdr:cNvPr id="59" name="Rectángulo: esquinas redondeadas 58">
            <a:extLst>
              <a:ext uri="{FF2B5EF4-FFF2-40B4-BE49-F238E27FC236}">
                <a16:creationId xmlns:a16="http://schemas.microsoft.com/office/drawing/2014/main" id="{4F6630C1-1751-44B9-8733-8D1F88DA4ED3}"/>
              </a:ext>
            </a:extLst>
          </xdr:cNvPr>
          <xdr:cNvSpPr/>
        </xdr:nvSpPr>
        <xdr:spPr>
          <a:xfrm>
            <a:off x="3365500" y="3047999"/>
            <a:ext cx="1920875" cy="365126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A5FE47B-50CF-41CE-AFDD-BC56AF1867AE}" type="TxLink">
              <a:rPr lang="en-US" sz="1200" b="0" i="0" u="none" strike="noStrike">
                <a:solidFill>
                  <a:schemeClr val="bg1"/>
                </a:solidFill>
                <a:latin typeface="Century Gothic" panose="020B0502020202020204" pitchFamily="34" charset="0"/>
                <a:cs typeface="Arial"/>
              </a:rPr>
              <a:pPr algn="ctr"/>
              <a:t>Retos totales-Distrito</a:t>
            </a:fld>
            <a:endParaRPr lang="es-MX" sz="24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sp macro="" textlink="Ginecología!E224">
        <xdr:nvSpPr>
          <xdr:cNvPr id="60" name="Rectángulo: esquinas redondeadas 59">
            <a:extLst>
              <a:ext uri="{FF2B5EF4-FFF2-40B4-BE49-F238E27FC236}">
                <a16:creationId xmlns:a16="http://schemas.microsoft.com/office/drawing/2014/main" id="{88FEA3E7-43FE-4EF9-8826-ED64719DA83C}"/>
              </a:ext>
            </a:extLst>
          </xdr:cNvPr>
          <xdr:cNvSpPr/>
        </xdr:nvSpPr>
        <xdr:spPr>
          <a:xfrm>
            <a:off x="5248274" y="3041649"/>
            <a:ext cx="641351" cy="371476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1A1AB0A-BFD6-4F52-833A-2ACF267ED4B8}" type="TxLink">
              <a:rPr lang="en-US" sz="12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66438.38</a:t>
            </a:fld>
            <a:endParaRPr lang="es-MX" sz="1800"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3</xdr:col>
      <xdr:colOff>314325</xdr:colOff>
      <xdr:row>24</xdr:row>
      <xdr:rowOff>152110</xdr:rowOff>
    </xdr:from>
    <xdr:to>
      <xdr:col>6</xdr:col>
      <xdr:colOff>250825</xdr:colOff>
      <xdr:row>27</xdr:row>
      <xdr:rowOff>40986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30FD5861-6EAD-4CA0-A543-92C08A654CF4}"/>
            </a:ext>
          </a:extLst>
        </xdr:cNvPr>
        <xdr:cNvGrpSpPr/>
      </xdr:nvGrpSpPr>
      <xdr:grpSpPr>
        <a:xfrm>
          <a:off x="2814638" y="5367048"/>
          <a:ext cx="2436812" cy="496094"/>
          <a:chOff x="3365500" y="3041649"/>
          <a:chExt cx="2524125" cy="371476"/>
        </a:xfrm>
      </xdr:grpSpPr>
      <xdr:sp macro="" textlink="$T$46">
        <xdr:nvSpPr>
          <xdr:cNvPr id="62" name="Rectángulo: esquinas redondeadas 61">
            <a:extLst>
              <a:ext uri="{FF2B5EF4-FFF2-40B4-BE49-F238E27FC236}">
                <a16:creationId xmlns:a16="http://schemas.microsoft.com/office/drawing/2014/main" id="{1D1C7FA6-30DF-491B-8C48-4A18CDBD7AE3}"/>
              </a:ext>
            </a:extLst>
          </xdr:cNvPr>
          <xdr:cNvSpPr/>
        </xdr:nvSpPr>
        <xdr:spPr>
          <a:xfrm>
            <a:off x="3365500" y="3047999"/>
            <a:ext cx="1920875" cy="365126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A3F8294-8FC2-4C32-82D3-84DDCED915D2}" type="TxLink">
              <a:rPr lang="en-US" sz="1200" b="0" i="0" u="none" strike="noStrike">
                <a:solidFill>
                  <a:srgbClr val="000000"/>
                </a:solidFill>
                <a:latin typeface="Century Gothic" panose="020B0502020202020204" pitchFamily="34" charset="0"/>
                <a:cs typeface="Arial"/>
              </a:rPr>
              <a:pPr algn="ctr"/>
              <a:t>Retos perdidos- Distrito</a:t>
            </a:fld>
            <a:endParaRPr lang="es-MX" sz="3600">
              <a:latin typeface="Century Gothic" panose="020B0502020202020204" pitchFamily="34" charset="0"/>
            </a:endParaRPr>
          </a:p>
        </xdr:txBody>
      </xdr:sp>
      <xdr:sp macro="" textlink="Ginecología!D224">
        <xdr:nvSpPr>
          <xdr:cNvPr id="63" name="Rectángulo: esquinas redondeadas 62">
            <a:extLst>
              <a:ext uri="{FF2B5EF4-FFF2-40B4-BE49-F238E27FC236}">
                <a16:creationId xmlns:a16="http://schemas.microsoft.com/office/drawing/2014/main" id="{8C0CA5F3-0D68-44D2-848D-B7991DF60E7D}"/>
              </a:ext>
            </a:extLst>
          </xdr:cNvPr>
          <xdr:cNvSpPr/>
        </xdr:nvSpPr>
        <xdr:spPr>
          <a:xfrm>
            <a:off x="5248274" y="3041649"/>
            <a:ext cx="641351" cy="371476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C95503E-2ADF-43BB-9653-76C4CA516593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1528.69</a:t>
            </a:fld>
            <a:endParaRPr lang="es-MX" sz="3200"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3</xdr:col>
      <xdr:colOff>287338</xdr:colOff>
      <xdr:row>20</xdr:row>
      <xdr:rowOff>24317</xdr:rowOff>
    </xdr:from>
    <xdr:to>
      <xdr:col>6</xdr:col>
      <xdr:colOff>223838</xdr:colOff>
      <xdr:row>22</xdr:row>
      <xdr:rowOff>81325</xdr:rowOff>
    </xdr:to>
    <xdr:grpSp>
      <xdr:nvGrpSpPr>
        <xdr:cNvPr id="64" name="Grupo 63">
          <a:extLst>
            <a:ext uri="{FF2B5EF4-FFF2-40B4-BE49-F238E27FC236}">
              <a16:creationId xmlns:a16="http://schemas.microsoft.com/office/drawing/2014/main" id="{08996CF5-76AB-4F7D-8A26-D179F20101C0}"/>
            </a:ext>
          </a:extLst>
        </xdr:cNvPr>
        <xdr:cNvGrpSpPr/>
      </xdr:nvGrpSpPr>
      <xdr:grpSpPr>
        <a:xfrm>
          <a:off x="2787651" y="4429630"/>
          <a:ext cx="2436812" cy="461820"/>
          <a:chOff x="3365500" y="3041649"/>
          <a:chExt cx="2524125" cy="371476"/>
        </a:xfrm>
      </xdr:grpSpPr>
      <xdr:sp macro="" textlink="$S$46">
        <xdr:nvSpPr>
          <xdr:cNvPr id="65" name="Rectángulo: esquinas redondeadas 64">
            <a:extLst>
              <a:ext uri="{FF2B5EF4-FFF2-40B4-BE49-F238E27FC236}">
                <a16:creationId xmlns:a16="http://schemas.microsoft.com/office/drawing/2014/main" id="{B946C86A-9C97-499D-A283-171ACF32F475}"/>
              </a:ext>
            </a:extLst>
          </xdr:cNvPr>
          <xdr:cNvSpPr/>
        </xdr:nvSpPr>
        <xdr:spPr>
          <a:xfrm>
            <a:off x="3365500" y="3047999"/>
            <a:ext cx="1920875" cy="365126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EDE156B-3836-40F7-A568-8EB4746C9D02}" type="TxLink">
              <a:rPr lang="en-US" sz="1200" b="0" i="0" u="none" strike="noStrike">
                <a:solidFill>
                  <a:srgbClr val="000000"/>
                </a:solidFill>
                <a:latin typeface="Century Gothic" panose="020B0502020202020204" pitchFamily="34" charset="0"/>
                <a:cs typeface="Arial"/>
              </a:rPr>
              <a:pPr algn="ctr"/>
              <a:t>Retos ganados- Distrito</a:t>
            </a:fld>
            <a:endParaRPr lang="es-MX" sz="2400">
              <a:latin typeface="Century Gothic" panose="020B0502020202020204" pitchFamily="34" charset="0"/>
            </a:endParaRPr>
          </a:p>
        </xdr:txBody>
      </xdr:sp>
      <xdr:sp macro="" textlink="Ginecología!C224">
        <xdr:nvSpPr>
          <xdr:cNvPr id="66" name="Rectángulo: esquinas redondeadas 65">
            <a:extLst>
              <a:ext uri="{FF2B5EF4-FFF2-40B4-BE49-F238E27FC236}">
                <a16:creationId xmlns:a16="http://schemas.microsoft.com/office/drawing/2014/main" id="{D28BFE79-21F9-4515-BDF3-CD68366311FE}"/>
              </a:ext>
            </a:extLst>
          </xdr:cNvPr>
          <xdr:cNvSpPr/>
        </xdr:nvSpPr>
        <xdr:spPr>
          <a:xfrm>
            <a:off x="5248274" y="3041649"/>
            <a:ext cx="641351" cy="371476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B854276-8A10-48EE-BF23-DCD468C9A497}" type="TxLink">
              <a:rPr lang="en-US" sz="14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1568.7</a:t>
            </a:fld>
            <a:endParaRPr lang="es-MX" sz="2000"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10</xdr:col>
      <xdr:colOff>54427</xdr:colOff>
      <xdr:row>19</xdr:row>
      <xdr:rowOff>73683</xdr:rowOff>
    </xdr:from>
    <xdr:to>
      <xdr:col>12</xdr:col>
      <xdr:colOff>761999</xdr:colOff>
      <xdr:row>23</xdr:row>
      <xdr:rowOff>15463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561AB3AC-AB94-46A6-B35C-03860AB23DA8}"/>
            </a:ext>
          </a:extLst>
        </xdr:cNvPr>
        <xdr:cNvGrpSpPr/>
      </xdr:nvGrpSpPr>
      <xdr:grpSpPr>
        <a:xfrm>
          <a:off x="8388802" y="4276589"/>
          <a:ext cx="2374447" cy="751405"/>
          <a:chOff x="3365500" y="3041649"/>
          <a:chExt cx="2671059" cy="371476"/>
        </a:xfrm>
      </xdr:grpSpPr>
      <xdr:sp macro="" textlink="$V$46">
        <xdr:nvSpPr>
          <xdr:cNvPr id="68" name="Rectángulo: esquinas redondeadas 67">
            <a:extLst>
              <a:ext uri="{FF2B5EF4-FFF2-40B4-BE49-F238E27FC236}">
                <a16:creationId xmlns:a16="http://schemas.microsoft.com/office/drawing/2014/main" id="{6837B742-3BD1-4327-B07E-3CBF36ED630F}"/>
              </a:ext>
            </a:extLst>
          </xdr:cNvPr>
          <xdr:cNvSpPr/>
        </xdr:nvSpPr>
        <xdr:spPr>
          <a:xfrm>
            <a:off x="3365500" y="3047999"/>
            <a:ext cx="1920875" cy="365126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AC98626-80D3-4C34-862B-0CEB8134051F}" type="TxLink">
              <a:rPr lang="en-US" sz="1100" b="0" i="0" u="none" strike="noStrike">
                <a:solidFill>
                  <a:srgbClr val="000000"/>
                </a:solidFill>
                <a:latin typeface="Century Gothic" panose="020B0502020202020204" pitchFamily="34" charset="0"/>
                <a:cs typeface="Arial"/>
              </a:rPr>
              <a:pPr algn="ctr"/>
              <a:t>Respuestas correctas contestadas por participante</a:t>
            </a:fld>
            <a:endParaRPr lang="es-MX" sz="2800">
              <a:latin typeface="Century Gothic" panose="020B0502020202020204" pitchFamily="34" charset="0"/>
            </a:endParaRPr>
          </a:p>
        </xdr:txBody>
      </xdr:sp>
      <xdr:sp macro="" textlink="Ginecología!C224">
        <xdr:nvSpPr>
          <xdr:cNvPr id="69" name="Rectángulo: esquinas redondeadas 68">
            <a:extLst>
              <a:ext uri="{FF2B5EF4-FFF2-40B4-BE49-F238E27FC236}">
                <a16:creationId xmlns:a16="http://schemas.microsoft.com/office/drawing/2014/main" id="{17806917-CE96-4A78-95E1-9FA69AB882E0}"/>
              </a:ext>
            </a:extLst>
          </xdr:cNvPr>
          <xdr:cNvSpPr/>
        </xdr:nvSpPr>
        <xdr:spPr>
          <a:xfrm>
            <a:off x="5085419" y="3041649"/>
            <a:ext cx="951140" cy="371476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9DC54D5-CB2F-470C-ABC2-F6F40B1490AA}" type="TxLink">
              <a:rPr lang="en-US" sz="12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1568.7</a:t>
            </a:fld>
            <a:endParaRPr lang="es-MX" sz="1800"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13</xdr:col>
      <xdr:colOff>0</xdr:colOff>
      <xdr:row>21</xdr:row>
      <xdr:rowOff>136071</xdr:rowOff>
    </xdr:from>
    <xdr:to>
      <xdr:col>15</xdr:col>
      <xdr:colOff>835027</xdr:colOff>
      <xdr:row>25</xdr:row>
      <xdr:rowOff>54429</xdr:rowOff>
    </xdr:to>
    <xdr:grpSp>
      <xdr:nvGrpSpPr>
        <xdr:cNvPr id="70" name="Grupo 69">
          <a:extLst>
            <a:ext uri="{FF2B5EF4-FFF2-40B4-BE49-F238E27FC236}">
              <a16:creationId xmlns:a16="http://schemas.microsoft.com/office/drawing/2014/main" id="{3C44B0BF-68AC-46E8-A909-810828ECD11C}"/>
            </a:ext>
          </a:extLst>
        </xdr:cNvPr>
        <xdr:cNvGrpSpPr/>
      </xdr:nvGrpSpPr>
      <xdr:grpSpPr>
        <a:xfrm>
          <a:off x="10834688" y="4743790"/>
          <a:ext cx="2501902" cy="727983"/>
          <a:chOff x="3365500" y="3041649"/>
          <a:chExt cx="2624947" cy="371478"/>
        </a:xfrm>
      </xdr:grpSpPr>
      <xdr:sp macro="" textlink="$U$46">
        <xdr:nvSpPr>
          <xdr:cNvPr id="71" name="Rectángulo: esquinas redondeadas 70">
            <a:extLst>
              <a:ext uri="{FF2B5EF4-FFF2-40B4-BE49-F238E27FC236}">
                <a16:creationId xmlns:a16="http://schemas.microsoft.com/office/drawing/2014/main" id="{E8CE99D4-D597-444B-BC6E-8FF7649AC01A}"/>
              </a:ext>
            </a:extLst>
          </xdr:cNvPr>
          <xdr:cNvSpPr/>
        </xdr:nvSpPr>
        <xdr:spPr>
          <a:xfrm>
            <a:off x="3365500" y="3048001"/>
            <a:ext cx="1920875" cy="365126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AC3CBA9-912A-47C2-9CBE-BEF2F6A5B573}" type="TxLink">
              <a:rPr lang="en-US" sz="1100" b="0" i="0" u="none" strike="noStrike">
                <a:solidFill>
                  <a:schemeClr val="bg1"/>
                </a:solidFill>
                <a:latin typeface="Century Gothic" panose="020B0502020202020204" pitchFamily="34" charset="0"/>
                <a:cs typeface="Arial"/>
              </a:rPr>
              <a:pPr algn="ctr"/>
              <a:t>Respuestas contestadas por participante</a:t>
            </a:fld>
            <a:endParaRPr lang="es-MX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sp macro="" textlink="Ginecología!B224">
        <xdr:nvSpPr>
          <xdr:cNvPr id="72" name="Rectángulo: esquinas redondeadas 71">
            <a:extLst>
              <a:ext uri="{FF2B5EF4-FFF2-40B4-BE49-F238E27FC236}">
                <a16:creationId xmlns:a16="http://schemas.microsoft.com/office/drawing/2014/main" id="{8DA5FA05-1114-403C-B9B1-F653C61010AA}"/>
              </a:ext>
            </a:extLst>
          </xdr:cNvPr>
          <xdr:cNvSpPr/>
        </xdr:nvSpPr>
        <xdr:spPr>
          <a:xfrm>
            <a:off x="5149765" y="3041649"/>
            <a:ext cx="840682" cy="371476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53F95F2-F66E-4C79-A84D-6A07BAFE13F5}" type="TxLink">
              <a:rPr lang="en-US" sz="12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2855.6</a:t>
            </a:fld>
            <a:endParaRPr lang="es-MX" sz="1100"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10</xdr:col>
      <xdr:colOff>28122</xdr:colOff>
      <xdr:row>24</xdr:row>
      <xdr:rowOff>103619</xdr:rowOff>
    </xdr:from>
    <xdr:to>
      <xdr:col>12</xdr:col>
      <xdr:colOff>775608</xdr:colOff>
      <xdr:row>28</xdr:row>
      <xdr:rowOff>136072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DDF6119E-7B80-43C3-BE66-E830196B62F2}"/>
            </a:ext>
          </a:extLst>
        </xdr:cNvPr>
        <xdr:cNvGrpSpPr/>
      </xdr:nvGrpSpPr>
      <xdr:grpSpPr>
        <a:xfrm>
          <a:off x="8362497" y="5318557"/>
          <a:ext cx="2414361" cy="842078"/>
          <a:chOff x="3365500" y="3041649"/>
          <a:chExt cx="2732306" cy="371476"/>
        </a:xfrm>
      </xdr:grpSpPr>
      <xdr:sp macro="" textlink="$W$46">
        <xdr:nvSpPr>
          <xdr:cNvPr id="74" name="Rectángulo: esquinas redondeadas 73">
            <a:extLst>
              <a:ext uri="{FF2B5EF4-FFF2-40B4-BE49-F238E27FC236}">
                <a16:creationId xmlns:a16="http://schemas.microsoft.com/office/drawing/2014/main" id="{1BCCA122-FB1C-40FC-8957-20A187D460D3}"/>
              </a:ext>
            </a:extLst>
          </xdr:cNvPr>
          <xdr:cNvSpPr/>
        </xdr:nvSpPr>
        <xdr:spPr>
          <a:xfrm>
            <a:off x="3365500" y="3047999"/>
            <a:ext cx="1920875" cy="365126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9A180BD-38F9-4A5A-B477-EAD14B0D6C62}" type="TxLink">
              <a:rPr lang="en-US" sz="1100" b="0" i="0" u="none" strike="noStrike">
                <a:solidFill>
                  <a:srgbClr val="000000"/>
                </a:solidFill>
                <a:latin typeface="Century Gothic" panose="020B0502020202020204" pitchFamily="34" charset="0"/>
                <a:cs typeface="Arial"/>
              </a:rPr>
              <a:pPr algn="ctr"/>
              <a:t>Respuestas incorrectas contestadas por participante</a:t>
            </a:fld>
            <a:endParaRPr lang="es-MX" sz="2800">
              <a:latin typeface="Century Gothic" panose="020B0502020202020204" pitchFamily="34" charset="0"/>
            </a:endParaRPr>
          </a:p>
        </xdr:txBody>
      </xdr:sp>
      <xdr:sp macro="" textlink="Ginecología!G224">
        <xdr:nvSpPr>
          <xdr:cNvPr id="75" name="Rectángulo: esquinas redondeadas 74">
            <a:extLst>
              <a:ext uri="{FF2B5EF4-FFF2-40B4-BE49-F238E27FC236}">
                <a16:creationId xmlns:a16="http://schemas.microsoft.com/office/drawing/2014/main" id="{6CEEBEF4-5FB1-4D3C-B9DA-56C9AB8AB03A}"/>
              </a:ext>
            </a:extLst>
          </xdr:cNvPr>
          <xdr:cNvSpPr/>
        </xdr:nvSpPr>
        <xdr:spPr>
          <a:xfrm>
            <a:off x="5135797" y="3041649"/>
            <a:ext cx="962009" cy="371476"/>
          </a:xfrm>
          <a:prstGeom prst="roundRect">
            <a:avLst/>
          </a:prstGeom>
          <a:solidFill>
            <a:schemeClr val="bg1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9125B3C-E0A3-4840-9FCB-411EA2B8A718}" type="TxLink">
              <a:rPr lang="en-US" sz="12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2816.10</a:t>
            </a:fld>
            <a:endParaRPr lang="es-MX" sz="2000">
              <a:latin typeface="Century Gothic" panose="020B0502020202020204" pitchFamily="34" charset="0"/>
            </a:endParaRPr>
          </a:p>
        </xdr:txBody>
      </xdr:sp>
    </xdr:grpSp>
    <xdr:clientData/>
  </xdr:twoCellAnchor>
  <xdr:twoCellAnchor>
    <xdr:from>
      <xdr:col>3</xdr:col>
      <xdr:colOff>0</xdr:colOff>
      <xdr:row>29</xdr:row>
      <xdr:rowOff>103909</xdr:rowOff>
    </xdr:from>
    <xdr:to>
      <xdr:col>15</xdr:col>
      <xdr:colOff>1160318</xdr:colOff>
      <xdr:row>32</xdr:row>
      <xdr:rowOff>51955</xdr:rowOff>
    </xdr:to>
    <xdr:sp macro="" textlink="">
      <xdr:nvSpPr>
        <xdr:cNvPr id="76" name="Rectángulo: esquinas redondeadas 75">
          <a:extLst>
            <a:ext uri="{FF2B5EF4-FFF2-40B4-BE49-F238E27FC236}">
              <a16:creationId xmlns:a16="http://schemas.microsoft.com/office/drawing/2014/main" id="{427734E4-AF09-44C9-8497-D17E5C544A0B}"/>
            </a:ext>
          </a:extLst>
        </xdr:cNvPr>
        <xdr:cNvSpPr/>
      </xdr:nvSpPr>
      <xdr:spPr>
        <a:xfrm>
          <a:off x="2552700" y="5133109"/>
          <a:ext cx="12133118" cy="433821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  <a:latin typeface="Century Gothic" panose="020B0502020202020204" pitchFamily="34" charset="0"/>
            </a:rPr>
            <a:t> Resultados por representante</a:t>
          </a:r>
        </a:p>
      </xdr:txBody>
    </xdr:sp>
    <xdr:clientData/>
  </xdr:twoCellAnchor>
  <xdr:twoCellAnchor>
    <xdr:from>
      <xdr:col>4</xdr:col>
      <xdr:colOff>598713</xdr:colOff>
      <xdr:row>33</xdr:row>
      <xdr:rowOff>40823</xdr:rowOff>
    </xdr:from>
    <xdr:to>
      <xdr:col>7</xdr:col>
      <xdr:colOff>258536</xdr:colOff>
      <xdr:row>35</xdr:row>
      <xdr:rowOff>163286</xdr:rowOff>
    </xdr:to>
    <xdr:sp macro="" textlink="$R$18">
      <xdr:nvSpPr>
        <xdr:cNvPr id="77" name="Rectángulo: esquinas redondeadas 76">
          <a:extLst>
            <a:ext uri="{FF2B5EF4-FFF2-40B4-BE49-F238E27FC236}">
              <a16:creationId xmlns:a16="http://schemas.microsoft.com/office/drawing/2014/main" id="{9C515351-6019-4D0A-BE62-F9EA935C6391}"/>
            </a:ext>
          </a:extLst>
        </xdr:cNvPr>
        <xdr:cNvSpPr/>
      </xdr:nvSpPr>
      <xdr:spPr>
        <a:xfrm>
          <a:off x="3973284" y="7062109"/>
          <a:ext cx="2190752" cy="530677"/>
        </a:xfrm>
        <a:prstGeom prst="roundRect">
          <a:avLst/>
        </a:prstGeom>
        <a:solidFill>
          <a:schemeClr val="bg1">
            <a:lumMod val="95000"/>
          </a:schemeClr>
        </a:solidFill>
        <a:ln w="28575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2292CE70-59FA-463C-AD1B-12E523E9FB23}" type="TxLink">
            <a:rPr lang="en-US" sz="16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pPr algn="l"/>
            <a:t> </a:t>
          </a:fld>
          <a:r>
            <a:rPr lang="en-US" sz="16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t>Retos Ganados</a:t>
          </a:r>
          <a:endParaRPr lang="es-MX" sz="1100" b="1"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6</xdr:col>
      <xdr:colOff>620942</xdr:colOff>
      <xdr:row>33</xdr:row>
      <xdr:rowOff>11180</xdr:rowOff>
    </xdr:from>
    <xdr:to>
      <xdr:col>7</xdr:col>
      <xdr:colOff>269875</xdr:colOff>
      <xdr:row>35</xdr:row>
      <xdr:rowOff>167217</xdr:rowOff>
    </xdr:to>
    <xdr:pic>
      <xdr:nvPicPr>
        <xdr:cNvPr id="78" name="Imagen 77" descr="Un estratega en busca de &quot;inteligenciar&quot; los retos del retail ...">
          <a:extLst>
            <a:ext uri="{FF2B5EF4-FFF2-40B4-BE49-F238E27FC236}">
              <a16:creationId xmlns:a16="http://schemas.microsoft.com/office/drawing/2014/main" id="{C0D46F04-AFEB-4900-8333-73C8B103F8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702" t="16938" r="21743" b="15961"/>
        <a:stretch/>
      </xdr:blipFill>
      <xdr:spPr bwMode="auto">
        <a:xfrm>
          <a:off x="5682799" y="7032466"/>
          <a:ext cx="492576" cy="564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261253</xdr:colOff>
      <xdr:row>55</xdr:row>
      <xdr:rowOff>122464</xdr:rowOff>
    </xdr:from>
    <xdr:to>
      <xdr:col>11</xdr:col>
      <xdr:colOff>81641</xdr:colOff>
      <xdr:row>59</xdr:row>
      <xdr:rowOff>81643</xdr:rowOff>
    </xdr:to>
    <xdr:sp macro="" textlink="$R$24">
      <xdr:nvSpPr>
        <xdr:cNvPr id="79" name="Rectángulo: esquinas redondeadas 78">
          <a:extLst>
            <a:ext uri="{FF2B5EF4-FFF2-40B4-BE49-F238E27FC236}">
              <a16:creationId xmlns:a16="http://schemas.microsoft.com/office/drawing/2014/main" id="{A84E99AA-012E-457F-9E5C-578C3C13CA11}"/>
            </a:ext>
          </a:extLst>
        </xdr:cNvPr>
        <xdr:cNvSpPr/>
      </xdr:nvSpPr>
      <xdr:spPr>
        <a:xfrm>
          <a:off x="7010396" y="11634107"/>
          <a:ext cx="2351316" cy="775607"/>
        </a:xfrm>
        <a:prstGeom prst="roundRect">
          <a:avLst/>
        </a:prstGeom>
        <a:solidFill>
          <a:schemeClr val="bg1">
            <a:lumMod val="95000"/>
          </a:schemeClr>
        </a:solidFill>
        <a:ln w="28575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C00A2438-EFFC-4920-9472-5A1EA327E088}" type="TxLink">
            <a:rPr lang="en-US" sz="16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pPr algn="l"/>
            <a:t> </a:t>
          </a:fld>
          <a:r>
            <a:rPr lang="en-US" sz="16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t>Respuesta por Categoría</a:t>
          </a:r>
          <a:endParaRPr lang="es-MX" sz="1100" b="1"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10</xdr:col>
      <xdr:colOff>517071</xdr:colOff>
      <xdr:row>32</xdr:row>
      <xdr:rowOff>161018</xdr:rowOff>
    </xdr:from>
    <xdr:to>
      <xdr:col>14</xdr:col>
      <xdr:colOff>449035</xdr:colOff>
      <xdr:row>35</xdr:row>
      <xdr:rowOff>140608</xdr:rowOff>
    </xdr:to>
    <xdr:sp macro="" textlink="$R$21">
      <xdr:nvSpPr>
        <xdr:cNvPr id="80" name="Rectángulo: esquinas redondeadas 79">
          <a:extLst>
            <a:ext uri="{FF2B5EF4-FFF2-40B4-BE49-F238E27FC236}">
              <a16:creationId xmlns:a16="http://schemas.microsoft.com/office/drawing/2014/main" id="{0B28BCD0-55E5-4AFB-8C84-D80535DE7FB5}"/>
            </a:ext>
          </a:extLst>
        </xdr:cNvPr>
        <xdr:cNvSpPr/>
      </xdr:nvSpPr>
      <xdr:spPr>
        <a:xfrm>
          <a:off x="8953500" y="7019018"/>
          <a:ext cx="3306535" cy="591911"/>
        </a:xfrm>
        <a:prstGeom prst="roundRect">
          <a:avLst/>
        </a:prstGeom>
        <a:solidFill>
          <a:schemeClr val="bg1">
            <a:lumMod val="95000"/>
          </a:schemeClr>
        </a:solidFill>
        <a:ln w="28575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CEF7DCC0-DB51-452B-8C3B-C816DF9CBF31}" type="TxLink">
            <a:rPr lang="en-US" sz="16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pPr algn="l"/>
            <a:t> </a:t>
          </a:fld>
          <a:r>
            <a:rPr lang="en-US" sz="1200" b="1" i="0" u="none" strike="noStrike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t>Efectividad</a:t>
          </a:r>
          <a:r>
            <a:rPr lang="en-US" sz="1200" b="1" i="0" u="none" strike="noStrike" baseline="0">
              <a:solidFill>
                <a:srgbClr val="000000"/>
              </a:solidFill>
              <a:latin typeface="Century Gothic" panose="020B0502020202020204" pitchFamily="34" charset="0"/>
              <a:cs typeface="Calibri"/>
            </a:rPr>
            <a:t> por Categoria</a:t>
          </a:r>
        </a:p>
      </xdr:txBody>
    </xdr:sp>
    <xdr:clientData/>
  </xdr:twoCellAnchor>
  <xdr:twoCellAnchor editAs="oneCell">
    <xdr:from>
      <xdr:col>13</xdr:col>
      <xdr:colOff>595198</xdr:colOff>
      <xdr:row>33</xdr:row>
      <xdr:rowOff>109424</xdr:rowOff>
    </xdr:from>
    <xdr:to>
      <xdr:col>14</xdr:col>
      <xdr:colOff>244361</xdr:colOff>
      <xdr:row>35</xdr:row>
      <xdr:rowOff>197531</xdr:rowOff>
    </xdr:to>
    <xdr:pic>
      <xdr:nvPicPr>
        <xdr:cNvPr id="81" name="Gráfico 80" descr="Gráfico de barras con tendencia alcista">
          <a:extLst>
            <a:ext uri="{FF2B5EF4-FFF2-40B4-BE49-F238E27FC236}">
              <a16:creationId xmlns:a16="http://schemas.microsoft.com/office/drawing/2014/main" id="{C71495BE-358B-4C74-A417-317FC7E92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1562555" y="7171531"/>
          <a:ext cx="492806" cy="496321"/>
        </a:xfrm>
        <a:prstGeom prst="rect">
          <a:avLst/>
        </a:prstGeom>
      </xdr:spPr>
    </xdr:pic>
    <xdr:clientData/>
  </xdr:twoCellAnchor>
  <xdr:twoCellAnchor editAs="oneCell">
    <xdr:from>
      <xdr:col>10</xdr:col>
      <xdr:colOff>341879</xdr:colOff>
      <xdr:row>56</xdr:row>
      <xdr:rowOff>39459</xdr:rowOff>
    </xdr:from>
    <xdr:to>
      <xdr:col>11</xdr:col>
      <xdr:colOff>52728</xdr:colOff>
      <xdr:row>58</xdr:row>
      <xdr:rowOff>179047</xdr:rowOff>
    </xdr:to>
    <xdr:pic>
      <xdr:nvPicPr>
        <xdr:cNvPr id="82" name="Gráfico 81" descr="Portapapeles parcialmente comprobado">
          <a:extLst>
            <a:ext uri="{FF2B5EF4-FFF2-40B4-BE49-F238E27FC236}">
              <a16:creationId xmlns:a16="http://schemas.microsoft.com/office/drawing/2014/main" id="{71DD8F25-C223-4EAC-AE17-3780D7676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778308" y="11755209"/>
          <a:ext cx="554491" cy="547803"/>
        </a:xfrm>
        <a:prstGeom prst="rect">
          <a:avLst/>
        </a:prstGeom>
      </xdr:spPr>
    </xdr:pic>
    <xdr:clientData/>
  </xdr:twoCellAnchor>
  <xdr:twoCellAnchor editAs="oneCell">
    <xdr:from>
      <xdr:col>11</xdr:col>
      <xdr:colOff>176893</xdr:colOff>
      <xdr:row>0</xdr:row>
      <xdr:rowOff>54428</xdr:rowOff>
    </xdr:from>
    <xdr:to>
      <xdr:col>13</xdr:col>
      <xdr:colOff>318407</xdr:colOff>
      <xdr:row>12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4" name="Nombre">
              <a:extLst>
                <a:ext uri="{FF2B5EF4-FFF2-40B4-BE49-F238E27FC236}">
                  <a16:creationId xmlns:a16="http://schemas.microsoft.com/office/drawing/2014/main" id="{1A493823-B632-46B2-B25E-0EBB1F38F5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44706" y="54428"/>
              <a:ext cx="1808389" cy="2660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476250</xdr:colOff>
      <xdr:row>0</xdr:row>
      <xdr:rowOff>54428</xdr:rowOff>
    </xdr:from>
    <xdr:to>
      <xdr:col>15</xdr:col>
      <xdr:colOff>617764</xdr:colOff>
      <xdr:row>12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5" name="Equipo">
              <a:extLst>
                <a:ext uri="{FF2B5EF4-FFF2-40B4-BE49-F238E27FC236}">
                  <a16:creationId xmlns:a16="http://schemas.microsoft.com/office/drawing/2014/main" id="{5BC85235-44AD-4D68-8EE2-C6CD8F8298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qu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10938" y="54428"/>
              <a:ext cx="1808389" cy="26601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0.58405</cdr:x>
      <cdr:y>0.68089</cdr:y>
    </cdr:from>
    <cdr:to>
      <cdr:x>1</cdr:x>
      <cdr:y>0.85586</cdr:y>
    </cdr:to>
    <cdr:grpSp>
      <cdr:nvGrpSpPr>
        <cdr:cNvPr id="2" name="Grupo 1">
          <a:extLst xmlns:a="http://schemas.openxmlformats.org/drawingml/2006/main">
            <a:ext uri="{FF2B5EF4-FFF2-40B4-BE49-F238E27FC236}">
              <a16:creationId xmlns:a16="http://schemas.microsoft.com/office/drawing/2014/main" id="{B8CBC1EE-A185-4BA5-8E55-81CA29D711B2}"/>
            </a:ext>
          </a:extLst>
        </cdr:cNvPr>
        <cdr:cNvGrpSpPr/>
      </cdr:nvGrpSpPr>
      <cdr:grpSpPr>
        <a:xfrm xmlns:a="http://schemas.openxmlformats.org/drawingml/2006/main">
          <a:off x="2702728" y="2574866"/>
          <a:ext cx="1924835" cy="661671"/>
          <a:chOff x="0" y="0"/>
          <a:chExt cx="1866638" cy="476251"/>
        </a:xfrm>
      </cdr:grpSpPr>
      <cdr:sp macro="" textlink="[1]REPORTE!$T$36">
        <cdr:nvSpPr>
          <cdr:cNvPr id="3" name="Rectángulo: esquinas redondeadas 2">
            <a:extLst xmlns:a="http://schemas.openxmlformats.org/drawingml/2006/main">
              <a:ext uri="{FF2B5EF4-FFF2-40B4-BE49-F238E27FC236}">
                <a16:creationId xmlns:a16="http://schemas.microsoft.com/office/drawing/2014/main" id="{47BAFB62-84DA-42AE-AFA2-CE5EB8164BF0}"/>
              </a:ext>
            </a:extLst>
          </cdr:cNvPr>
          <cdr:cNvSpPr/>
        </cdr:nvSpPr>
        <cdr:spPr>
          <a:xfrm xmlns:a="http://schemas.openxmlformats.org/drawingml/2006/main">
            <a:off x="0" y="27782"/>
            <a:ext cx="1210468" cy="428626"/>
          </a:xfrm>
          <a:prstGeom xmlns:a="http://schemas.openxmlformats.org/drawingml/2006/main" prst="roundRect">
            <a:avLst/>
          </a:prstGeom>
          <a:solidFill xmlns:a="http://schemas.openxmlformats.org/drawingml/2006/main">
            <a:schemeClr val="accent6">
              <a:lumMod val="75000"/>
            </a:schemeClr>
          </a:solidFill>
          <a:ln xmlns:a="http://schemas.openxmlformats.org/drawingml/2006/main">
            <a:solidFill>
              <a:schemeClr val="accent6">
                <a:lumMod val="60000"/>
                <a:lumOff val="4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fld id="{73EA8789-719C-46BC-93A3-BE456AE010F8}" type="TxLink">
              <a:rPr lang="en-US" sz="1400" b="0" i="0" u="none" strike="noStrike">
                <a:solidFill>
                  <a:srgbClr val="000000"/>
                </a:solidFill>
                <a:latin typeface="Century Gothic" panose="020B0502020202020204" pitchFamily="34" charset="0"/>
                <a:cs typeface="Arial"/>
              </a:rPr>
              <a:pPr algn="ctr"/>
              <a:t>Total retos</a:t>
            </a:fld>
            <a:endParaRPr lang="es-MX" sz="2400" b="1">
              <a:solidFill>
                <a:schemeClr val="bg1"/>
              </a:solidFill>
              <a:latin typeface="Century Gothic" panose="020B0502020202020204" pitchFamily="34" charset="0"/>
            </a:endParaRPr>
          </a:p>
        </cdr:txBody>
      </cdr:sp>
      <cdr:sp macro="" textlink="Ginecología!$B$184">
        <cdr:nvSpPr>
          <cdr:cNvPr id="4" name="Rectángulo: esquinas redondeadas 3">
            <a:extLst xmlns:a="http://schemas.openxmlformats.org/drawingml/2006/main">
              <a:ext uri="{FF2B5EF4-FFF2-40B4-BE49-F238E27FC236}">
                <a16:creationId xmlns:a16="http://schemas.microsoft.com/office/drawing/2014/main" id="{CEA45DA6-03B6-4FCA-B012-5D7E58EA543D}"/>
              </a:ext>
            </a:extLst>
          </cdr:cNvPr>
          <cdr:cNvSpPr/>
        </cdr:nvSpPr>
        <cdr:spPr>
          <a:xfrm xmlns:a="http://schemas.openxmlformats.org/drawingml/2006/main">
            <a:off x="1120775" y="0"/>
            <a:ext cx="745863" cy="476251"/>
          </a:xfrm>
          <a:prstGeom xmlns:a="http://schemas.openxmlformats.org/drawingml/2006/main" prst="roundRect">
            <a:avLst/>
          </a:prstGeom>
          <a:solidFill xmlns:a="http://schemas.openxmlformats.org/drawingml/2006/main">
            <a:schemeClr val="bg1"/>
          </a:solidFill>
          <a:ln xmlns:a="http://schemas.openxmlformats.org/drawingml/2006/main">
            <a:solidFill>
              <a:schemeClr val="accent6">
                <a:lumMod val="60000"/>
                <a:lumOff val="40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fld id="{74109702-E492-4698-9040-00E7A2A119E2}" type="TxLink">
              <a:rPr lang="en-US" sz="12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141790</a:t>
            </a:fld>
            <a:endParaRPr lang="es-MX" sz="6000" b="1">
              <a:latin typeface="Century Gothic" panose="020B0502020202020204" pitchFamily="34" charset="0"/>
            </a:endParaRPr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il Michelle Gamiño Martínez" refreshedDate="44284.726588310186" createdVersion="6" refreshedVersion="6" minRefreshableVersion="3" recordCount="155" xr:uid="{6A7D2492-AB69-441F-BA77-AA17E983F876}">
  <cacheSource type="worksheet">
    <worksheetSource ref="B1:AR170" sheet="Ginecología"/>
  </cacheSource>
  <cacheFields count="43">
    <cacheField name="Nombre" numFmtId="0">
      <sharedItems containsBlank="1" count="155">
        <s v="NANCY RIOS HERNANDEZ"/>
        <s v="MIGUEL ANGEL VALENCIA URENA"/>
        <s v="MARIO LEONCIO REYES SANCHEZ"/>
        <s v="LUZ MARIA DE LA GARZA ARREGUIN"/>
        <s v="GERARDO VALDEZ LUGO"/>
        <s v="SALVADOR BORUNDA LEOPOLDO"/>
        <s v="MARIA ALICIA PEREZ LEDO"/>
        <s v="ALFREDO ALFONSO RUIZ MURILLO"/>
        <s v="LUZ ANFREA REYES CANCINO"/>
        <s v="ROSA JILIAN LEON DE PAZ"/>
        <s v="JAIME RAMON AHUMADA LOZOYA"/>
        <s v="GREGORIO DE JESUS FOMPEROSA ROSALES"/>
        <s v="ROGELIO MUÑOZ SALGADO"/>
        <s v="ALVARO GARRIDO RODRIGUEZ"/>
        <s v="LUZ GABRIELA GOMEZ MARTINEZ"/>
        <s v="SANDRA MARGARITA LEAL TAMEZ"/>
        <s v="JOSE LUIS GUZMAN MARTINEZ"/>
        <s v="ANA ELENA AULIS VEGA"/>
        <s v="ATENAS LARA CABAÑAS"/>
        <s v="HYPATYA GODOY CHIMELY"/>
        <s v="MARIANA ORTIZ ESPINOZA"/>
        <s v="IGNACIO FUENTES SANCHEZ"/>
        <s v="VIRIDIANA LEON MON"/>
        <s v="LETICIA GARCIA ALBA"/>
        <s v="MIGUEL ANGEL CABRERA HERNANDEZ"/>
        <s v="LILIANA ALARCON ROGEL"/>
        <s v="ELENA MONSERRAT BERNAL PRECIADO"/>
        <s v="VICTORIA EDURNE GONZALEZ ORTIZ"/>
        <s v="JORGE LUIS MALDONADO BERNES"/>
        <s v="ANGELICA SAGARNAGA CHACON"/>
        <s v="LUIS JOAQUIN JIMENEZ RODRIGUEZ"/>
        <s v="MA. ELENA LAGUNAS CORONA"/>
        <s v="GUILLERMO DE JESUS BURGUETE ESPINOSA"/>
        <s v="MINERVA CARRASCO JIMENEZ"/>
        <s v="LIZBETH LILIAN RESENDIZ VILLASEÑOR"/>
        <s v="GEORGINA HERNANDEZ QUINTANAR"/>
        <s v="MARIBEL DE SANTIAGO RENTERIA"/>
        <s v="CLAUDIO SANCHEZ FERRE"/>
        <s v="MARIA DEL CONSUELO DE LAS NIEVES RIVERA GUERRA"/>
        <s v="NANCY RAMIREZ MARTINEZ"/>
        <s v="JAIME MOLINA BUSTILLOS"/>
        <s v="NORMA CAROLINA CASTRO GALVEZ"/>
        <s v="JESUS ALFONSO RODRIGUEZ CENICEROS"/>
        <s v="BERLIN YABEL JIMENEZ VAZQUEZ"/>
        <s v="ERICK ERNESTO NOVELO AYUSO"/>
        <s v="MARIA TERESA HERRERA MARTINEZ"/>
        <s v="NORMA EVELIA HERRERA HERNANDEZ"/>
        <s v="JUDITH BERENICE MORALES LOPEZ"/>
        <s v="CARLOS JIMENEZ LESTRADE"/>
        <s v="MARIA GUADALUPE MARTINEZ CHAIREZ"/>
        <s v="DAVID MORALES GIRON"/>
        <s v="ALEJANDRA JIMENEZ MORALES"/>
        <s v="SILVIA FA LEO CARMONA"/>
        <s v="DANIEL JOEL PEREZ ROSADO"/>
        <s v="LILIA ORTEGA CASTELAN"/>
        <s v="ANDRES DE ATOCHA SOSA BLANCO"/>
        <s v="JUAN LUIS ALDAZ CRUZ"/>
        <s v="BERTHA GARCIA AGUILERA"/>
        <s v="TOMAS JIMENEZ DEL VALLE"/>
        <s v="GABRIELA CASTRO SANCHEZ"/>
        <s v="MARIA GUADALUPE VILLALOBOS PEDRAZA"/>
        <s v="MARTHA ROSBY RODRIGUEZ RIVERA"/>
        <s v="JOSE RAFAEL GARCIA GIL"/>
        <s v="ADRIANA MONTES MENDOZA"/>
        <s v="MIREYA ABREU ZUÑIGA"/>
        <s v="JULIO CESAR MEDINA LOPEZ"/>
        <s v="ALEJANDRO VICENTE NORIEGA MANCILLA"/>
        <s v="YANELY VALENZO LOPEZ"/>
        <s v="ESTEFANIA GUZMAN PACHECO"/>
        <s v="KARINA LINDORO SALAZAR"/>
        <s v="PEDRO MEGCHUN TOLEDO"/>
        <s v="LAURA CASTRO MIÑON"/>
        <s v="CANDIDO CONTRERAS GARCIA"/>
        <s v="TANIA LIZBETH ESPINOZA LOPEZ"/>
        <s v="VICTOR DANIEL RUIZ GUTIERREZ"/>
        <s v="JOSE LUIS MORALES JIMENEZ"/>
        <s v="JORGE GARCIA ALTAMIRANO"/>
        <s v="VICTOR GERARDO GUZMAN TORRES"/>
        <s v="VICTOR ANDRES VILLA VERDUZCO"/>
        <s v="MIGUEL ANGEL QUEVEDO VAZQUEZ"/>
        <s v="MARIA ELENA GARCIA CALDERON"/>
        <s v="XYMENA CABRERA GUZMAN"/>
        <s v="MARIANO BERNARDO GONZALEZ CRUZ"/>
        <s v="MARICELA COMPEAN GAMA"/>
        <s v="KARINA PAREDES GONZALEZ"/>
        <s v="CARLOS ROBLEDO MARTINEZ"/>
        <s v="OMAR RODRIGUEZ PEREZ"/>
        <s v="GABRIELA VIRGINIA GALVEZ GONZALEZ"/>
        <s v="GUILLERMO TORRES FAZ"/>
        <s v="ROSA MARIA VAZQUEZ LOPEZ"/>
        <s v="OSCAR ALEJANDRO FRANCO GARCIA"/>
        <s v="MARIO ALBERTO HERNANDEZ ULLOA"/>
        <s v="MANUEL ALBERTO ALVAREZ MARTINEZ"/>
        <s v="JOSE DE JESUS RODRIGUEZ NORIEGA"/>
        <s v="GUADALUPE MARITZA RODRIGUEZ GOMEZ"/>
        <s v="SANDRA VERONICA GUERRERO PLATA"/>
        <s v="ALBERTO ALAM GARCIA SAMPERIO"/>
        <s v="DIANA BLANCO TERRONES"/>
        <s v="JOAQUIN SALVADOR CAMACHO"/>
        <s v="STEFANY LETICIA REYES CORIA"/>
        <s v="JORGE ESCALONA COLIN"/>
        <s v="VICTOR JIMENEZ GARCIA"/>
        <s v="KAREN IVONNE AGUILAR PEREZ"/>
        <s v="LILIA MILIAR GARCIA"/>
        <s v="CARLOS IVAN TRUJILLO OLIVARES"/>
        <s v="BENJAMIN GUTIERREZ MARTINEZ"/>
        <s v="HERNANDEZ JULIETA TORRES OROZCO"/>
        <s v="ISABEL MALERVA OBRADOR"/>
        <s v="ANELSY RODRIGUEZ PALACIOS"/>
        <s v="JAVIER ANTONIO ZARATE JAIME"/>
        <s v="JULIO CESAR TORRES VALDES"/>
        <s v="VERONICA GARCIA ALCANTAR"/>
        <s v="NOE BULMARO MARTINEZ ALCANTAR"/>
        <s v="BRENDA LIZETH LOPEZ MENDOZA"/>
        <s v="ARMANDO CESAR BAUTISTA RUIZ"/>
        <s v="NUBIA MARGARITA TOLENTINO SALAS"/>
        <s v="CINDY CRUZ JUAREZ"/>
        <s v="MARTHA SUSANA JIMÉNEZ LÓPEZ"/>
        <s v="GABRIEL ALEJANDRO ROBLES SALMAN"/>
        <s v="CLAUDIA ALVARADO SANDOVAL"/>
        <s v="ANTONIO OCTAVIO RAMOS VAZQUEZ"/>
        <s v="RICARDO MONTES MORALES"/>
        <s v="MARISA SALGADO MANJARREZ"/>
        <s v="CITLALI SANTANA ESLAVA"/>
        <s v="LAURA GEORGINA NIETO URIBE"/>
        <s v="LETICIA JUAREZ ZAPATA"/>
        <s v="MARIO RAUL ARMENTA GASTELUM"/>
        <s v="RUTH EDITH ARAMBULA MEDINA"/>
        <s v="PATRICIA BELÉN SALAZAR LÓPEZ"/>
        <s v="JESÚS ÁNGEL CAZARES SAN MIGUEL"/>
        <s v="OBETD MIZAEL BORQUEZ CARRASCO"/>
        <s v="NARCISO ZARCO SOTO"/>
        <s v="OSCAR ALEJANDRO GARCIA CEDILLO"/>
        <s v="ALBA GABRIELA CHAVIRA CASTELAN"/>
        <s v="SARAÍ MONTSERRAT CORTÉS ROBLES"/>
        <s v="BEATRIZ PAMELA CARRILLO LOPEZ"/>
        <s v="César Becerra Fuentes"/>
        <s v="CLAUDIA RIVERA ARMENDARIZ"/>
        <s v="HESTER ALEJANDRA RAMÍREZ LÓPEZ"/>
        <s v="MARIA DEL CARMEN RAMIREZ CARDENAS"/>
        <s v="KAREN MARIELA DOMINGUEZ PEÑA"/>
        <s v="CARLOS RAFAEL MELGOZA CHAVEZ"/>
        <s v="JOSE LUIS ESTRADA ZAVALA"/>
        <s v="DAVID AUGUSTO REYNA WALLS"/>
        <s v="CARLOS MARIO GALLEGOS GARCIA"/>
        <s v="ALAN RICARDO ANGULO GONZALEZ"/>
        <s v="KARLA CALDERA FONG"/>
        <s v="MARTHA YADIRA GARCIA MARTINEZ"/>
        <s v="ANDREA CECILIA VARGAS MARTÍNEZ"/>
        <s v="GERARDO JUAREZ ESCALONA"/>
        <s v="ADRIANA QUEZADA RAMOS"/>
        <s v="EVELYN MIRIAM CASTILLO RODRÍGUEZ"/>
        <s v="CAROLINA CANALES BERMUDEZ"/>
        <s v="ROSA ILIANA FUENTES GÓMEZ"/>
        <m/>
      </sharedItems>
    </cacheField>
    <cacheField name="Correo" numFmtId="0">
      <sharedItems containsBlank="1"/>
    </cacheField>
    <cacheField name="Equipo" numFmtId="0">
      <sharedItems containsBlank="1" count="14">
        <s v="Distrito 2500"/>
        <s v="Distrito 3300"/>
        <s v="Distrito 2200"/>
        <s v="Distrito 3200"/>
        <s v="Distrito 1400"/>
        <s v="Distrito 1200"/>
        <s v="Distrito 2300"/>
        <s v="Distrito 1500"/>
        <s v="Distrito 2100"/>
        <s v="Distrito 1300"/>
        <s v="Distrito 2400"/>
        <s v="Distrito 3100"/>
        <s v="Distrito 1100"/>
        <m/>
      </sharedItems>
    </cacheField>
    <cacheField name="Insignias" numFmtId="43">
      <sharedItems containsString="0" containsBlank="1" containsNumber="1" containsInteger="1" minValue="0" maxValue="33"/>
    </cacheField>
    <cacheField name="Retos totales" numFmtId="43">
      <sharedItems containsString="0" containsBlank="1" containsNumber="1" containsInteger="1" minValue="0" maxValue="8899"/>
    </cacheField>
    <cacheField name="Promedio Retos Totales" numFmtId="43">
      <sharedItems containsString="0" containsBlank="1" containsNumber="1" minValue="155.83333333333334" maxValue="2855.6153846153848"/>
    </cacheField>
    <cacheField name="Retos ganados" numFmtId="43">
      <sharedItems containsString="0" containsBlank="1" containsNumber="1" containsInteger="1" minValue="0" maxValue="5647"/>
    </cacheField>
    <cacheField name="Promedio Retos Ganados" numFmtId="43">
      <sharedItems containsString="0" containsBlank="1" containsNumber="1" minValue="57.833333333333336" maxValue="1568.7"/>
    </cacheField>
    <cacheField name="Retos perdidos" numFmtId="43">
      <sharedItems containsString="0" containsBlank="1" containsNumber="1" containsInteger="1" minValue="0" maxValue="5285"/>
    </cacheField>
    <cacheField name="Promedio Retos Perdidos" numFmtId="43">
      <sharedItems containsString="0" containsBlank="1" containsNumber="1" minValue="98" maxValue="1528.6923076923076"/>
    </cacheField>
    <cacheField name="Efectividad General (%)" numFmtId="43">
      <sharedItems containsString="0" containsBlank="1" containsNumber="1" minValue="0" maxValue="98.97"/>
    </cacheField>
    <cacheField name="México (%)" numFmtId="43">
      <sharedItems containsBlank="1" containsMixedTypes="1" containsNumber="1" minValue="37.76" maxValue="99.17"/>
    </cacheField>
    <cacheField name="México (correctas)" numFmtId="43">
      <sharedItems containsString="0" containsBlank="1" containsNumber="1" containsInteger="1" minValue="0" maxValue="43734"/>
    </cacheField>
    <cacheField name="México (incorrectas)" numFmtId="43">
      <sharedItems containsString="0" containsBlank="1" containsNumber="1" containsInteger="1" minValue="0" maxValue="1384"/>
    </cacheField>
    <cacheField name="Cultura Pop (%)" numFmtId="43">
      <sharedItems containsBlank="1" containsMixedTypes="1" containsNumber="1" minValue="46.14" maxValue="99.03"/>
    </cacheField>
    <cacheField name="Cultura Pop (correctas)" numFmtId="43">
      <sharedItems containsString="0" containsBlank="1" containsNumber="1" containsInteger="1" minValue="0" maxValue="40025"/>
    </cacheField>
    <cacheField name="Cultura Pop (incorrectas)" numFmtId="43">
      <sharedItems containsString="0" containsBlank="1" containsNumber="1" containsInteger="1" minValue="0" maxValue="636"/>
    </cacheField>
    <cacheField name="Historia (%)" numFmtId="43">
      <sharedItems containsBlank="1" containsMixedTypes="1" containsNumber="1" minValue="34.39" maxValue="98.39"/>
    </cacheField>
    <cacheField name="Historia (correctas)" numFmtId="43">
      <sharedItems containsString="0" containsBlank="1" containsNumber="1" containsInteger="1" minValue="0" maxValue="60263"/>
    </cacheField>
    <cacheField name="Historia (incorrectas)" numFmtId="43">
      <sharedItems containsString="0" containsBlank="1" containsNumber="1" containsInteger="1" minValue="0" maxValue="1578"/>
    </cacheField>
    <cacheField name="Bases Médicas (%)" numFmtId="43">
      <sharedItems containsBlank="1" containsMixedTypes="1" containsNumber="1" minValue="34.020000000000003" maxValue="99.39"/>
    </cacheField>
    <cacheField name="Bases Médicas (correctas)" numFmtId="43">
      <sharedItems containsString="0" containsBlank="1" containsNumber="1" containsInteger="1" minValue="0" maxValue="46153"/>
    </cacheField>
    <cacheField name="Bases Médicas (incorrectas)" numFmtId="43">
      <sharedItems containsString="0" containsBlank="1" containsNumber="1" containsInteger="1" minValue="0" maxValue="4156"/>
    </cacheField>
    <cacheField name="Competencia (%)" numFmtId="43">
      <sharedItems containsBlank="1" containsMixedTypes="1" containsNumber="1" minValue="38.42" maxValue="99.23"/>
    </cacheField>
    <cacheField name="Competencia (correctas)" numFmtId="43">
      <sharedItems containsString="0" containsBlank="1" containsNumber="1" containsInteger="1" minValue="0" maxValue="77362"/>
    </cacheField>
    <cacheField name="Competencia (incorrectas)" numFmtId="43">
      <sharedItems containsString="0" containsBlank="1" containsNumber="1" containsInteger="1" minValue="0" maxValue="4560"/>
    </cacheField>
    <cacheField name="Estrategia Promocional (%)" numFmtId="43">
      <sharedItems containsBlank="1" containsMixedTypes="1" containsNumber="1" minValue="0" maxValue="100"/>
    </cacheField>
    <cacheField name="Estrategia Promocional (correctas)" numFmtId="43">
      <sharedItems containsString="0" containsBlank="1" containsNumber="1" containsInteger="1" minValue="0" maxValue="6877"/>
    </cacheField>
    <cacheField name="Estrategia Promocional (incorrectas)" numFmtId="43">
      <sharedItems containsString="0" containsBlank="1" containsNumber="1" containsInteger="1" minValue="0" maxValue="641"/>
    </cacheField>
    <cacheField name="Producto (%)" numFmtId="43">
      <sharedItems containsBlank="1" containsMixedTypes="1" containsNumber="1" minValue="37.74" maxValue="99.32"/>
    </cacheField>
    <cacheField name="Producto (correctas)" numFmtId="43">
      <sharedItems containsString="0" containsBlank="1" containsNumber="1" containsInteger="1" minValue="0" maxValue="25044"/>
    </cacheField>
    <cacheField name="Producto (incorrectas)" numFmtId="43">
      <sharedItems containsString="0" containsBlank="1" containsNumber="1" containsInteger="1" minValue="0" maxValue="6120"/>
    </cacheField>
    <cacheField name="Lanzamientos (%)" numFmtId="43">
      <sharedItems containsBlank="1"/>
    </cacheField>
    <cacheField name="Lanzamientos (correctas)" numFmtId="43">
      <sharedItems containsString="0" containsBlank="1" containsNumber="1" containsInteger="1" minValue="0" maxValue="0"/>
    </cacheField>
    <cacheField name="Lanzamientos (incorrectas)" numFmtId="43">
      <sharedItems containsString="0" containsBlank="1" containsNumber="1" containsInteger="1" minValue="0" maxValue="0"/>
    </cacheField>
    <cacheField name="Respuestas Totales X PX" numFmtId="43">
      <sharedItems containsString="0" containsBlank="1" containsNumber="1" containsInteger="1" minValue="0" maxValue="264066"/>
    </cacheField>
    <cacheField name="Promedio Distrito Totales" numFmtId="43">
      <sharedItems containsString="0" containsBlank="1" containsNumber="1" minValue="3958.1666666666665" maxValue="66438.38461538461"/>
    </cacheField>
    <cacheField name="Respuestas Correctas X PX" numFmtId="43">
      <sharedItems containsString="0" containsBlank="1" containsNumber="1" containsInteger="1" minValue="0" maxValue="257222"/>
    </cacheField>
    <cacheField name="Promedio Respuestas Correctas" numFmtId="43">
      <sharedItems containsString="0" containsBlank="1" containsNumber="1" minValue="3354.1666666666665" maxValue="64355.846153846156"/>
    </cacheField>
    <cacheField name="Respuestas Incorrectas X PX" numFmtId="43">
      <sharedItems containsString="0" containsBlank="1" containsNumber="1" containsInteger="1" minValue="0" maxValue="14130"/>
    </cacheField>
    <cacheField name="Promedio Respuestas Incorrectas" numFmtId="43">
      <sharedItems containsString="0" containsBlank="1" containsNumber="1" minValue="604" maxValue="2816.1"/>
    </cacheField>
    <cacheField name="Egagement Rank" numFmtId="43">
      <sharedItems containsString="0" containsBlank="1" containsNumber="1" containsInteger="1" minValue="1" maxValue="1"/>
    </cacheField>
    <cacheField name="Average Part" numFmtId="43">
      <sharedItems containsString="0" containsBlank="1" containsNumber="1" containsInteger="1" minValue="2" maxValue="2"/>
    </cacheField>
  </cacheFields>
  <extLst>
    <ext xmlns:x14="http://schemas.microsoft.com/office/spreadsheetml/2009/9/main" uri="{725AE2AE-9491-48be-B2B4-4EB974FC3084}">
      <x14:pivotCacheDefinition pivotCacheId="15480508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  <s v="nancy.rios@exeltis.com"/>
    <x v="0"/>
    <n v="31"/>
    <n v="7941"/>
    <n v="2855.6153846153848"/>
    <n v="5647"/>
    <n v="1326.9230769230769"/>
    <n v="2294"/>
    <n v="1528.6923076923076"/>
    <n v="97.41"/>
    <n v="93.58"/>
    <n v="20186"/>
    <n v="1384"/>
    <n v="98.66"/>
    <n v="40025"/>
    <n v="543"/>
    <n v="97.45"/>
    <n v="60263"/>
    <n v="1578"/>
    <n v="96.99"/>
    <n v="35316"/>
    <n v="1097"/>
    <n v="98.38"/>
    <n v="77362"/>
    <n v="1275"/>
    <n v="96.05"/>
    <n v="5037"/>
    <n v="207"/>
    <n v="96.16"/>
    <n v="19033"/>
    <n v="760"/>
    <s v="-"/>
    <n v="0"/>
    <n v="0"/>
    <n v="264066"/>
    <n v="66438.38461538461"/>
    <n v="257222"/>
    <n v="64355.846153846156"/>
    <n v="6844"/>
    <n v="2082.5384615384614"/>
    <n v="1"/>
    <n v="2"/>
  </r>
  <r>
    <x v="1"/>
    <s v="miguel.valencia@exeltis.com"/>
    <x v="0"/>
    <n v="31"/>
    <n v="8899"/>
    <n v="2855.6153846153848"/>
    <n v="3614"/>
    <n v="1326.9230769230769"/>
    <n v="5285"/>
    <n v="1528.6923076923076"/>
    <n v="98.76"/>
    <n v="98.52"/>
    <n v="14255"/>
    <n v="214"/>
    <n v="98.82"/>
    <n v="14093"/>
    <n v="168"/>
    <n v="98"/>
    <n v="13890"/>
    <n v="283"/>
    <n v="98.89"/>
    <n v="46153"/>
    <n v="520"/>
    <n v="98.8"/>
    <n v="49512"/>
    <n v="600"/>
    <n v="98.92"/>
    <n v="6877"/>
    <n v="75"/>
    <n v="98.93"/>
    <n v="25044"/>
    <n v="272"/>
    <s v="-"/>
    <n v="0"/>
    <n v="0"/>
    <n v="171956"/>
    <n v="66438.38461538461"/>
    <n v="169824"/>
    <n v="64355.846153846156"/>
    <n v="2132"/>
    <n v="2082.5384615384614"/>
    <n v="1"/>
    <n v="2"/>
  </r>
  <r>
    <x v="2"/>
    <s v="mario.reyes@exeltis.com"/>
    <x v="1"/>
    <n v="31"/>
    <n v="7062"/>
    <n v="1535.2727272727273"/>
    <n v="2800"/>
    <n v="853"/>
    <n v="4262"/>
    <n v="682.27272727272725"/>
    <n v="95.61"/>
    <n v="98.72"/>
    <n v="43734"/>
    <n v="566"/>
    <n v="98.81"/>
    <n v="39387"/>
    <n v="475"/>
    <n v="98.28"/>
    <n v="42366"/>
    <n v="740"/>
    <n v="97.92"/>
    <n v="41756"/>
    <n v="888"/>
    <n v="95.71"/>
    <n v="40406"/>
    <n v="1812"/>
    <n v="95.56"/>
    <n v="4479"/>
    <n v="208"/>
    <n v="79.02"/>
    <n v="23054"/>
    <n v="6120"/>
    <s v="-"/>
    <n v="0"/>
    <n v="0"/>
    <n v="245991"/>
    <n v="42644.272727272728"/>
    <n v="235182"/>
    <n v="40381"/>
    <n v="10809"/>
    <n v="2263.2727272727275"/>
    <n v="1"/>
    <n v="2"/>
  </r>
  <r>
    <x v="3"/>
    <s v="luz.garza@exeltis.com"/>
    <x v="2"/>
    <n v="31"/>
    <n v="7225"/>
    <n v="974.73333333333335"/>
    <n v="5193"/>
    <n v="517.4"/>
    <n v="2032"/>
    <n v="457.33333333333331"/>
    <n v="98.54"/>
    <n v="98.05"/>
    <n v="28741"/>
    <n v="572"/>
    <n v="98.86"/>
    <n v="28062"/>
    <n v="324"/>
    <n v="98.25"/>
    <n v="29941"/>
    <n v="534"/>
    <n v="98.94"/>
    <n v="40690"/>
    <n v="437"/>
    <n v="98.68"/>
    <n v="49769"/>
    <n v="666"/>
    <n v="98.19"/>
    <n v="4555"/>
    <n v="84"/>
    <n v="98.09"/>
    <n v="16907"/>
    <n v="329"/>
    <s v="-"/>
    <n v="0"/>
    <n v="0"/>
    <n v="201611"/>
    <n v="25441.133333333335"/>
    <n v="198665"/>
    <n v="23866.533333333333"/>
    <n v="2946"/>
    <n v="1574.6"/>
    <n v="1"/>
    <n v="2"/>
  </r>
  <r>
    <x v="4"/>
    <s v="gerardo.valdez@exeltis.com"/>
    <x v="0"/>
    <n v="31"/>
    <n v="7574"/>
    <n v="2855.6153846153848"/>
    <n v="2601"/>
    <n v="1326.9230769230769"/>
    <n v="4973"/>
    <n v="1528.6923076923076"/>
    <n v="98.4"/>
    <n v="97.71"/>
    <n v="13299"/>
    <n v="312"/>
    <n v="98.44"/>
    <n v="12988"/>
    <n v="206"/>
    <n v="96.3"/>
    <n v="12760"/>
    <n v="490"/>
    <n v="98.98"/>
    <n v="40647"/>
    <n v="420"/>
    <n v="98.45"/>
    <n v="42963"/>
    <n v="677"/>
    <n v="98.12"/>
    <n v="6117"/>
    <n v="117"/>
    <n v="98.94"/>
    <n v="22166"/>
    <n v="238"/>
    <s v="-"/>
    <n v="0"/>
    <n v="0"/>
    <n v="153400"/>
    <n v="66438.38461538461"/>
    <n v="150940"/>
    <n v="64355.846153846156"/>
    <n v="2460"/>
    <n v="2082.5384615384614"/>
    <n v="1"/>
    <n v="2"/>
  </r>
  <r>
    <x v="5"/>
    <s v="leopoldo.borunda@exeltis.com"/>
    <x v="0"/>
    <n v="31"/>
    <n v="5516"/>
    <n v="2855.6153846153848"/>
    <n v="3376"/>
    <n v="1326.9230769230769"/>
    <n v="2140"/>
    <n v="1528.6923076923076"/>
    <n v="97.77"/>
    <n v="97.53"/>
    <n v="10526"/>
    <n v="267"/>
    <n v="97.9"/>
    <n v="10668"/>
    <n v="229"/>
    <n v="95.87"/>
    <n v="10394"/>
    <n v="448"/>
    <n v="98.81"/>
    <n v="31775"/>
    <n v="383"/>
    <n v="97.71"/>
    <n v="33822"/>
    <n v="793"/>
    <n v="97.56"/>
    <n v="4635"/>
    <n v="116"/>
    <n v="97.26"/>
    <n v="16711"/>
    <n v="470"/>
    <s v="-"/>
    <n v="0"/>
    <n v="0"/>
    <n v="121237"/>
    <n v="66438.38461538461"/>
    <n v="118531"/>
    <n v="64355.846153846156"/>
    <n v="2706"/>
    <n v="2082.5384615384614"/>
    <n v="1"/>
    <n v="2"/>
  </r>
  <r>
    <x v="6"/>
    <s v="alicia.perez@exeltis.com"/>
    <x v="3"/>
    <n v="31"/>
    <n v="5638"/>
    <n v="2593.4"/>
    <n v="4458"/>
    <n v="1568.7"/>
    <n v="1180"/>
    <n v="1024.7"/>
    <n v="98.56"/>
    <n v="97.8"/>
    <n v="12574"/>
    <n v="283"/>
    <n v="98.89"/>
    <n v="12789"/>
    <n v="143"/>
    <n v="97.86"/>
    <n v="12638"/>
    <n v="276"/>
    <n v="99.06"/>
    <n v="30178"/>
    <n v="285"/>
    <n v="98.56"/>
    <n v="32635"/>
    <n v="477"/>
    <n v="98.62"/>
    <n v="4503"/>
    <n v="63"/>
    <n v="98.48"/>
    <n v="16130"/>
    <n v="249"/>
    <s v="-"/>
    <n v="0"/>
    <n v="0"/>
    <n v="123223"/>
    <n v="55351.7"/>
    <n v="121447"/>
    <n v="52903.3"/>
    <n v="1776"/>
    <n v="2448.4"/>
    <n v="1"/>
    <n v="2"/>
  </r>
  <r>
    <x v="7"/>
    <s v="alfredo.ruiz@exeltis.com"/>
    <x v="4"/>
    <n v="31"/>
    <n v="4822"/>
    <n v="1249"/>
    <n v="4452"/>
    <n v="748.6"/>
    <n v="370"/>
    <n v="500.4"/>
    <n v="97.71"/>
    <n v="98.18"/>
    <n v="12189"/>
    <n v="226"/>
    <n v="99"/>
    <n v="13529"/>
    <n v="137"/>
    <n v="97.69"/>
    <n v="11292"/>
    <n v="267"/>
    <n v="94.91"/>
    <n v="28253"/>
    <n v="1516"/>
    <n v="98.79"/>
    <n v="33159"/>
    <n v="407"/>
    <n v="98.51"/>
    <n v="3959"/>
    <n v="60"/>
    <n v="98.97"/>
    <n v="16245"/>
    <n v="169"/>
    <s v="-"/>
    <n v="0"/>
    <n v="0"/>
    <n v="121408"/>
    <n v="31332.1"/>
    <n v="118626"/>
    <n v="28516"/>
    <n v="2782"/>
    <n v="2816.1"/>
    <n v="1"/>
    <n v="2"/>
  </r>
  <r>
    <x v="8"/>
    <s v="andrea.reyes@exeltis.com"/>
    <x v="3"/>
    <n v="31"/>
    <n v="5136"/>
    <n v="2593.4"/>
    <n v="4140"/>
    <n v="1568.7"/>
    <n v="996"/>
    <n v="1024.7"/>
    <n v="98.7"/>
    <n v="96.52"/>
    <n v="9589"/>
    <n v="346"/>
    <n v="98.5"/>
    <n v="9936"/>
    <n v="151"/>
    <n v="96.38"/>
    <n v="9656"/>
    <n v="363"/>
    <n v="99.39"/>
    <n v="26952"/>
    <n v="165"/>
    <n v="99.23"/>
    <n v="29145"/>
    <n v="225"/>
    <n v="99.55"/>
    <n v="4019"/>
    <n v="18"/>
    <n v="99.32"/>
    <n v="14764"/>
    <n v="101"/>
    <s v="-"/>
    <n v="0"/>
    <n v="0"/>
    <n v="105430"/>
    <n v="55351.7"/>
    <n v="104061"/>
    <n v="52903.3"/>
    <n v="1369"/>
    <n v="2448.4"/>
    <n v="1"/>
    <n v="2"/>
  </r>
  <r>
    <x v="9"/>
    <s v="jilian.leon@exeltis.com"/>
    <x v="1"/>
    <n v="30"/>
    <n v="3656"/>
    <n v="1535.2727272727273"/>
    <n v="2877"/>
    <n v="853"/>
    <n v="779"/>
    <n v="682.27272727272725"/>
    <n v="96.77"/>
    <n v="96.16"/>
    <n v="10346"/>
    <n v="413"/>
    <n v="97.11"/>
    <n v="10198"/>
    <n v="303"/>
    <n v="94.92"/>
    <n v="9857"/>
    <n v="528"/>
    <n v="97.85"/>
    <n v="17491"/>
    <n v="385"/>
    <n v="96.81"/>
    <n v="18548"/>
    <n v="612"/>
    <n v="97.41"/>
    <n v="2368"/>
    <n v="63"/>
    <n v="96.86"/>
    <n v="9373"/>
    <n v="304"/>
    <s v="-"/>
    <n v="0"/>
    <n v="0"/>
    <n v="80789"/>
    <n v="42644.272727272728"/>
    <n v="78181"/>
    <n v="40381"/>
    <n v="2608"/>
    <n v="2263.2727272727275"/>
    <n v="1"/>
    <n v="2"/>
  </r>
  <r>
    <x v="10"/>
    <s v="jaime.ahumada@exeltis.com"/>
    <x v="0"/>
    <n v="30"/>
    <n v="2315"/>
    <n v="2855.6153846153848"/>
    <n v="985"/>
    <n v="1326.9230769230769"/>
    <n v="1330"/>
    <n v="1528.6923076923076"/>
    <n v="96.98"/>
    <n v="87.79"/>
    <n v="1653"/>
    <n v="230"/>
    <n v="95.79"/>
    <n v="1796"/>
    <n v="79"/>
    <n v="83.96"/>
    <n v="1670"/>
    <n v="319"/>
    <n v="98.39"/>
    <n v="15327"/>
    <n v="251"/>
    <n v="97.6"/>
    <n v="16185"/>
    <n v="398"/>
    <n v="97.89"/>
    <n v="2460"/>
    <n v="53"/>
    <n v="98.26"/>
    <n v="8263"/>
    <n v="146"/>
    <s v="-"/>
    <n v="0"/>
    <n v="0"/>
    <n v="48830"/>
    <n v="66438.38461538461"/>
    <n v="47354"/>
    <n v="64355.846153846156"/>
    <n v="1476"/>
    <n v="2082.5384615384614"/>
    <n v="1"/>
    <n v="2"/>
  </r>
  <r>
    <x v="11"/>
    <s v="gregorio.fomperosa@exeltis.com"/>
    <x v="3"/>
    <n v="30"/>
    <n v="3131"/>
    <n v="2593.4"/>
    <n v="1693"/>
    <n v="1568.7"/>
    <n v="1438"/>
    <n v="1024.7"/>
    <n v="97.55"/>
    <n v="97.43"/>
    <n v="9823"/>
    <n v="259"/>
    <n v="98.18"/>
    <n v="10433"/>
    <n v="193"/>
    <n v="96.42"/>
    <n v="9359"/>
    <n v="347"/>
    <n v="98.2"/>
    <n v="14764"/>
    <n v="270"/>
    <n v="97.58"/>
    <n v="16185"/>
    <n v="402"/>
    <n v="97.33"/>
    <n v="2153"/>
    <n v="59"/>
    <n v="97.06"/>
    <n v="8234"/>
    <n v="249"/>
    <s v="-"/>
    <n v="0"/>
    <n v="0"/>
    <n v="72730"/>
    <n v="55351.7"/>
    <n v="70951"/>
    <n v="52903.3"/>
    <n v="1779"/>
    <n v="2448.4"/>
    <n v="1"/>
    <n v="2"/>
  </r>
  <r>
    <x v="12"/>
    <s v="rogelio.munoz@exeltis.com"/>
    <x v="2"/>
    <n v="30"/>
    <n v="2710"/>
    <n v="974.73333333333335"/>
    <n v="1620"/>
    <n v="517.4"/>
    <n v="1090"/>
    <n v="457.33333333333331"/>
    <n v="97.1"/>
    <n v="96.43"/>
    <n v="6584"/>
    <n v="244"/>
    <n v="97.91"/>
    <n v="6752"/>
    <n v="144"/>
    <n v="93.97"/>
    <n v="6358"/>
    <n v="408"/>
    <n v="98.13"/>
    <n v="13887"/>
    <n v="265"/>
    <n v="97.39"/>
    <n v="14650"/>
    <n v="393"/>
    <n v="96.86"/>
    <n v="2034"/>
    <n v="66"/>
    <n v="97.33"/>
    <n v="7592"/>
    <n v="208"/>
    <s v="-"/>
    <n v="0"/>
    <n v="0"/>
    <n v="59585"/>
    <n v="25441.133333333335"/>
    <n v="57857"/>
    <n v="23866.533333333333"/>
    <n v="1728"/>
    <n v="1574.6"/>
    <n v="1"/>
    <n v="2"/>
  </r>
  <r>
    <x v="13"/>
    <s v="alvaro.garrido@exeltis.com"/>
    <x v="5"/>
    <n v="30"/>
    <n v="2184"/>
    <n v="528.92307692307691"/>
    <n v="1894"/>
    <n v="224"/>
    <n v="290"/>
    <n v="304.92307692307691"/>
    <n v="98.97"/>
    <n v="99.17"/>
    <n v="5732"/>
    <n v="48"/>
    <n v="98.93"/>
    <n v="5637"/>
    <n v="61"/>
    <n v="98.39"/>
    <n v="5730"/>
    <n v="94"/>
    <n v="99.07"/>
    <n v="10709"/>
    <n v="101"/>
    <n v="99.1"/>
    <n v="11570"/>
    <n v="105"/>
    <n v="98.89"/>
    <n v="1607"/>
    <n v="18"/>
    <n v="98.98"/>
    <n v="5838"/>
    <n v="60"/>
    <s v="-"/>
    <n v="0"/>
    <n v="0"/>
    <n v="47310"/>
    <n v="11562.76923076923"/>
    <n v="46823"/>
    <n v="10336.846153846154"/>
    <n v="487"/>
    <n v="1225.9230769230769"/>
    <n v="1"/>
    <n v="2"/>
  </r>
  <r>
    <x v="14"/>
    <s v="gabriela.gomez@exeltis.com"/>
    <x v="2"/>
    <n v="30"/>
    <n v="2135"/>
    <n v="974.73333333333335"/>
    <n v="648"/>
    <n v="517.4"/>
    <n v="1487"/>
    <n v="457.33333333333331"/>
    <n v="92.45"/>
    <n v="85.49"/>
    <n v="4936"/>
    <n v="838"/>
    <n v="94.99"/>
    <n v="5779"/>
    <n v="305"/>
    <n v="83.19"/>
    <n v="5136"/>
    <n v="1038"/>
    <n v="95.09"/>
    <n v="10216"/>
    <n v="528"/>
    <n v="95.39"/>
    <n v="10905"/>
    <n v="527"/>
    <n v="94.19"/>
    <n v="1492"/>
    <n v="92"/>
    <n v="95.39"/>
    <n v="5602"/>
    <n v="271"/>
    <s v="-"/>
    <n v="0"/>
    <n v="0"/>
    <n v="47665"/>
    <n v="25441.133333333335"/>
    <n v="44066"/>
    <n v="23866.533333333333"/>
    <n v="3599"/>
    <n v="1574.6"/>
    <n v="1"/>
    <n v="2"/>
  </r>
  <r>
    <x v="15"/>
    <s v="sandra.leal@exeltis.com"/>
    <x v="6"/>
    <n v="30"/>
    <n v="1732"/>
    <n v="441.46666666666664"/>
    <n v="410"/>
    <n v="161.4"/>
    <n v="1322"/>
    <n v="280.06666666666666"/>
    <n v="90.1"/>
    <n v="79.89"/>
    <n v="3381"/>
    <n v="851"/>
    <n v="89.92"/>
    <n v="3713"/>
    <n v="416"/>
    <n v="66.77"/>
    <n v="2761"/>
    <n v="1374"/>
    <n v="95.19"/>
    <n v="9857"/>
    <n v="498"/>
    <n v="94.43"/>
    <n v="10535"/>
    <n v="622"/>
    <n v="96.29"/>
    <n v="1349"/>
    <n v="52"/>
    <n v="95.55"/>
    <n v="5384"/>
    <n v="251"/>
    <s v="-"/>
    <n v="0"/>
    <n v="0"/>
    <n v="41044"/>
    <n v="9958.6666666666661"/>
    <n v="36980"/>
    <n v="8807.2000000000007"/>
    <n v="4064"/>
    <n v="1151.4666666666667"/>
    <n v="1"/>
    <n v="2"/>
  </r>
  <r>
    <x v="16"/>
    <s v="jluis.guzman@exeltis.com"/>
    <x v="4"/>
    <n v="30"/>
    <n v="1028"/>
    <n v="1249"/>
    <n v="417"/>
    <n v="748.6"/>
    <n v="611"/>
    <n v="500.4"/>
    <n v="97"/>
    <n v="93.68"/>
    <n v="1600"/>
    <n v="108"/>
    <n v="95.85"/>
    <n v="1617"/>
    <n v="70"/>
    <n v="91.01"/>
    <n v="1559"/>
    <n v="154"/>
    <n v="98.23"/>
    <n v="9501"/>
    <n v="171"/>
    <n v="97.18"/>
    <n v="10045"/>
    <n v="292"/>
    <n v="97.7"/>
    <n v="1360"/>
    <n v="32"/>
    <n v="97.63"/>
    <n v="5034"/>
    <n v="122"/>
    <s v="-"/>
    <n v="0"/>
    <n v="0"/>
    <n v="31665"/>
    <n v="31332.1"/>
    <n v="30716"/>
    <n v="28516"/>
    <n v="949"/>
    <n v="2816.1"/>
    <n v="1"/>
    <n v="2"/>
  </r>
  <r>
    <x v="17"/>
    <s v="ana.aulis@exeltis.com"/>
    <x v="3"/>
    <n v="30"/>
    <n v="2723"/>
    <n v="2593.4"/>
    <n v="1257"/>
    <n v="1568.7"/>
    <n v="1466"/>
    <n v="1024.7"/>
    <n v="91.22"/>
    <n v="90.51"/>
    <n v="10093"/>
    <n v="1058"/>
    <n v="95.95"/>
    <n v="10740"/>
    <n v="453"/>
    <n v="87.51"/>
    <n v="9608"/>
    <n v="1371"/>
    <n v="91.49"/>
    <n v="7947"/>
    <n v="739"/>
    <n v="90.49"/>
    <n v="8427"/>
    <n v="886"/>
    <n v="91.66"/>
    <n v="1011"/>
    <n v="92"/>
    <n v="91.18"/>
    <n v="4176"/>
    <n v="404"/>
    <s v="-"/>
    <n v="0"/>
    <n v="0"/>
    <n v="57005"/>
    <n v="55351.7"/>
    <n v="52002"/>
    <n v="52903.3"/>
    <n v="5003"/>
    <n v="2448.4"/>
    <n v="1"/>
    <n v="2"/>
  </r>
  <r>
    <x v="18"/>
    <s v="atenas.lara@exeltis.com"/>
    <x v="4"/>
    <n v="30"/>
    <n v="1656"/>
    <n v="1249"/>
    <n v="1034"/>
    <n v="748.6"/>
    <n v="622"/>
    <n v="500.4"/>
    <n v="92.77"/>
    <n v="85.06"/>
    <n v="4203"/>
    <n v="738"/>
    <n v="93.83"/>
    <n v="4760"/>
    <n v="313"/>
    <n v="84.73"/>
    <n v="4252"/>
    <n v="766"/>
    <n v="96.81"/>
    <n v="7748"/>
    <n v="255"/>
    <n v="95.37"/>
    <n v="8213"/>
    <n v="399"/>
    <n v="96.89"/>
    <n v="1154"/>
    <n v="37"/>
    <n v="95.82"/>
    <n v="4215"/>
    <n v="184"/>
    <s v="-"/>
    <n v="0"/>
    <n v="0"/>
    <n v="37237"/>
    <n v="31332.1"/>
    <n v="34545"/>
    <n v="28516"/>
    <n v="2692"/>
    <n v="2816.1"/>
    <n v="1"/>
    <n v="2"/>
  </r>
  <r>
    <x v="19"/>
    <s v="hypatya.godoy@exeltis.com"/>
    <x v="3"/>
    <n v="30"/>
    <n v="2146"/>
    <n v="2593.4"/>
    <n v="929"/>
    <n v="1568.7"/>
    <n v="1217"/>
    <n v="1024.7"/>
    <n v="93.99"/>
    <n v="91.51"/>
    <n v="7417"/>
    <n v="688"/>
    <n v="96.58"/>
    <n v="7931"/>
    <n v="281"/>
    <n v="91.26"/>
    <n v="7687"/>
    <n v="736"/>
    <n v="96.56"/>
    <n v="7458"/>
    <n v="266"/>
    <n v="94.23"/>
    <n v="8074"/>
    <n v="494"/>
    <n v="93.36"/>
    <n v="1013"/>
    <n v="72"/>
    <n v="94.12"/>
    <n v="3905"/>
    <n v="244"/>
    <s v="-"/>
    <n v="0"/>
    <n v="0"/>
    <n v="46266"/>
    <n v="55351.7"/>
    <n v="43485"/>
    <n v="52903.3"/>
    <n v="2781"/>
    <n v="2448.4"/>
    <n v="1"/>
    <n v="2"/>
  </r>
  <r>
    <x v="20"/>
    <s v="mariana.ortiz@exeltis.com"/>
    <x v="3"/>
    <n v="30"/>
    <n v="2363"/>
    <n v="2593.4"/>
    <n v="1008"/>
    <n v="1568.7"/>
    <n v="1355"/>
    <n v="1024.7"/>
    <n v="90.83"/>
    <n v="88.03"/>
    <n v="7983"/>
    <n v="1086"/>
    <n v="95.69"/>
    <n v="9037"/>
    <n v="407"/>
    <n v="83.48"/>
    <n v="7517"/>
    <n v="1488"/>
    <n v="93.3"/>
    <n v="7227"/>
    <n v="519"/>
    <n v="92.82"/>
    <n v="7539"/>
    <n v="583"/>
    <n v="88.7"/>
    <n v="832"/>
    <n v="106"/>
    <n v="93.79"/>
    <n v="3973"/>
    <n v="263"/>
    <s v="-"/>
    <n v="0"/>
    <n v="0"/>
    <n v="48560"/>
    <n v="55351.7"/>
    <n v="44108"/>
    <n v="52903.3"/>
    <n v="4452"/>
    <n v="2448.4"/>
    <n v="1"/>
    <n v="2"/>
  </r>
  <r>
    <x v="21"/>
    <s v="ignacio.fuentes@exeltis.com"/>
    <x v="4"/>
    <n v="28"/>
    <n v="1275"/>
    <n v="1249"/>
    <n v="47"/>
    <n v="748.6"/>
    <n v="1228"/>
    <n v="500.4"/>
    <n v="46.36"/>
    <n v="59.93"/>
    <n v="1433"/>
    <n v="958"/>
    <n v="74.58"/>
    <n v="1866"/>
    <n v="636"/>
    <n v="64.459999999999994"/>
    <n v="1576"/>
    <n v="869"/>
    <n v="39.619999999999997"/>
    <n v="2727"/>
    <n v="4156"/>
    <n v="38.42"/>
    <n v="2845"/>
    <n v="4560"/>
    <n v="36.28"/>
    <n v="365"/>
    <n v="641"/>
    <n v="37.74"/>
    <n v="1400"/>
    <n v="2310"/>
    <s v="-"/>
    <n v="0"/>
    <n v="0"/>
    <n v="26342"/>
    <n v="31332.1"/>
    <n v="12212"/>
    <n v="28516"/>
    <n v="14130"/>
    <n v="2816.1"/>
    <n v="1"/>
    <n v="2"/>
  </r>
  <r>
    <x v="22"/>
    <s v="viridiana.leon@exeltis.com"/>
    <x v="1"/>
    <n v="30"/>
    <n v="3130"/>
    <n v="1535.2727272727273"/>
    <n v="3084"/>
    <n v="853"/>
    <n v="46"/>
    <n v="682.27272727272725"/>
    <n v="98.66"/>
    <n v="98.65"/>
    <n v="13380"/>
    <n v="183"/>
    <n v="99.03"/>
    <n v="13441"/>
    <n v="131"/>
    <n v="98.28"/>
    <n v="13350"/>
    <n v="234"/>
    <n v="98.82"/>
    <n v="6554"/>
    <n v="78"/>
    <n v="98.55"/>
    <n v="7128"/>
    <n v="105"/>
    <n v="97.9"/>
    <n v="793"/>
    <n v="17"/>
    <n v="98.74"/>
    <n v="3455"/>
    <n v="44"/>
    <s v="-"/>
    <n v="0"/>
    <n v="0"/>
    <n v="58893"/>
    <n v="42644.272727272728"/>
    <n v="58101"/>
    <n v="40381"/>
    <n v="792"/>
    <n v="2263.2727272727275"/>
    <n v="1"/>
    <n v="2"/>
  </r>
  <r>
    <x v="23"/>
    <s v="leticia.garcia@exeltis.com"/>
    <x v="4"/>
    <n v="30"/>
    <n v="1367"/>
    <n v="1249"/>
    <n v="544"/>
    <n v="748.6"/>
    <n v="823"/>
    <n v="500.4"/>
    <n v="92.83"/>
    <n v="91.9"/>
    <n v="5091"/>
    <n v="449"/>
    <n v="96.29"/>
    <n v="5456"/>
    <n v="210"/>
    <n v="91.83"/>
    <n v="5252"/>
    <n v="467"/>
    <n v="92.7"/>
    <n v="5382"/>
    <n v="424"/>
    <n v="91.7"/>
    <n v="5533"/>
    <n v="501"/>
    <n v="92.39"/>
    <n v="704"/>
    <n v="58"/>
    <n v="92.62"/>
    <n v="2962"/>
    <n v="236"/>
    <s v="-"/>
    <n v="0"/>
    <n v="0"/>
    <n v="32725"/>
    <n v="31332.1"/>
    <n v="30380"/>
    <n v="28516"/>
    <n v="2345"/>
    <n v="2816.1"/>
    <n v="1"/>
    <n v="2"/>
  </r>
  <r>
    <x v="24"/>
    <s v="miguel.cabrera@exeltis.com"/>
    <x v="6"/>
    <n v="30"/>
    <n v="1753"/>
    <n v="441.46666666666664"/>
    <n v="823"/>
    <n v="161.4"/>
    <n v="930"/>
    <n v="280.06666666666666"/>
    <n v="93.42"/>
    <n v="94.78"/>
    <n v="5107"/>
    <n v="281"/>
    <n v="97.92"/>
    <n v="5314"/>
    <n v="113"/>
    <n v="90.08"/>
    <n v="4906"/>
    <n v="540"/>
    <n v="95.83"/>
    <n v="5444"/>
    <n v="237"/>
    <n v="91.64"/>
    <n v="5610"/>
    <n v="512"/>
    <n v="87.63"/>
    <n v="652"/>
    <n v="92"/>
    <n v="89.63"/>
    <n v="2825"/>
    <n v="327"/>
    <s v="-"/>
    <n v="0"/>
    <n v="0"/>
    <n v="31960"/>
    <n v="9958.6666666666661"/>
    <n v="29858"/>
    <n v="8807.2000000000007"/>
    <n v="2102"/>
    <n v="1151.4666666666667"/>
    <n v="1"/>
    <n v="2"/>
  </r>
  <r>
    <x v="25"/>
    <s v="liliana.alarcon@exeltis.com"/>
    <x v="7"/>
    <n v="33"/>
    <n v="1491"/>
    <n v="466.90909090909093"/>
    <n v="822"/>
    <n v="181.09090909090909"/>
    <n v="669"/>
    <n v="285.81818181818181"/>
    <n v="95.85"/>
    <n v="94.88"/>
    <n v="4614"/>
    <n v="249"/>
    <n v="97.24"/>
    <n v="4855"/>
    <n v="138"/>
    <n v="93.96"/>
    <n v="4462"/>
    <n v="287"/>
    <n v="96.94"/>
    <n v="5584"/>
    <n v="176"/>
    <n v="95.81"/>
    <n v="5851"/>
    <n v="256"/>
    <n v="93.87"/>
    <n v="735"/>
    <n v="48"/>
    <n v="96.62"/>
    <n v="2944"/>
    <n v="103"/>
    <s v="-"/>
    <n v="0"/>
    <n v="0"/>
    <n v="30302"/>
    <n v="9853.181818181818"/>
    <n v="29045"/>
    <n v="8883.2727272727279"/>
    <n v="1257"/>
    <n v="969.90909090909088"/>
    <n v="1"/>
    <n v="2"/>
  </r>
  <r>
    <x v="26"/>
    <s v="monserrat.bernal@exeltis.com"/>
    <x v="8"/>
    <n v="30"/>
    <n v="1143"/>
    <n v="234.33333333333334"/>
    <n v="671"/>
    <n v="100.41666666666667"/>
    <n v="472"/>
    <n v="133.91666666666666"/>
    <n v="70.55"/>
    <n v="89.35"/>
    <n v="4112"/>
    <n v="490"/>
    <n v="93.84"/>
    <n v="4234"/>
    <n v="278"/>
    <n v="83.67"/>
    <n v="3894"/>
    <n v="760"/>
    <n v="56.51"/>
    <n v="3202"/>
    <n v="2464"/>
    <n v="53.37"/>
    <n v="3216"/>
    <n v="2810"/>
    <n v="49.7"/>
    <n v="413"/>
    <n v="418"/>
    <n v="53.78"/>
    <n v="1672"/>
    <n v="1437"/>
    <s v="-"/>
    <n v="0"/>
    <n v="0"/>
    <n v="29400"/>
    <n v="6131.25"/>
    <n v="20743"/>
    <n v="4872.5"/>
    <n v="8657"/>
    <n v="1258.75"/>
    <n v="1"/>
    <n v="2"/>
  </r>
  <r>
    <x v="27"/>
    <s v="victoria.gonzalez@exeltis.com"/>
    <x v="9"/>
    <n v="30"/>
    <n v="1225"/>
    <n v="420.27272727272725"/>
    <n v="635"/>
    <n v="159.81818181818181"/>
    <n v="590"/>
    <n v="260.45454545454544"/>
    <n v="90.29"/>
    <n v="88.41"/>
    <n v="6235"/>
    <n v="817"/>
    <n v="91.29"/>
    <n v="4739"/>
    <n v="452"/>
    <n v="88.8"/>
    <n v="6242"/>
    <n v="787"/>
    <n v="89.28"/>
    <n v="3105"/>
    <n v="373"/>
    <n v="92.46"/>
    <n v="7019"/>
    <n v="572"/>
    <n v="80.650000000000006"/>
    <n v="350"/>
    <n v="84"/>
    <n v="92.81"/>
    <n v="3499"/>
    <n v="271"/>
    <s v="-"/>
    <n v="0"/>
    <n v="0"/>
    <n v="34545"/>
    <n v="10073.636363636364"/>
    <n v="31189"/>
    <n v="8754.7272727272721"/>
    <n v="3356"/>
    <n v="1318.909090909091"/>
    <n v="1"/>
    <n v="2"/>
  </r>
  <r>
    <x v="28"/>
    <s v="jorge.maldonado@exeltis.com"/>
    <x v="3"/>
    <n v="30"/>
    <n v="1648"/>
    <n v="2593.4"/>
    <n v="608"/>
    <n v="1568.7"/>
    <n v="1040"/>
    <n v="1024.7"/>
    <n v="93.26"/>
    <n v="95.01"/>
    <n v="6246"/>
    <n v="328"/>
    <n v="96.46"/>
    <n v="6350"/>
    <n v="233"/>
    <n v="90.95"/>
    <n v="6071"/>
    <n v="604"/>
    <n v="93"/>
    <n v="4687"/>
    <n v="353"/>
    <n v="90.7"/>
    <n v="5040"/>
    <n v="517"/>
    <n v="92.14"/>
    <n v="621"/>
    <n v="53"/>
    <n v="93"/>
    <n v="2564"/>
    <n v="193"/>
    <s v="-"/>
    <n v="0"/>
    <n v="0"/>
    <n v="33860"/>
    <n v="55351.7"/>
    <n v="31579"/>
    <n v="52903.3"/>
    <n v="2281"/>
    <n v="2448.4"/>
    <n v="1"/>
    <n v="2"/>
  </r>
  <r>
    <x v="29"/>
    <s v="angelica.sagarnaga@exeltis.com"/>
    <x v="0"/>
    <n v="30"/>
    <n v="1067"/>
    <n v="2855.6153846153848"/>
    <n v="440"/>
    <n v="1326.9230769230769"/>
    <n v="627"/>
    <n v="1528.6923076923076"/>
    <n v="92.22"/>
    <n v="90.26"/>
    <n v="2039"/>
    <n v="220"/>
    <n v="96.1"/>
    <n v="2144"/>
    <n v="87"/>
    <n v="86.21"/>
    <n v="1988"/>
    <n v="318"/>
    <n v="94.14"/>
    <n v="4482"/>
    <n v="279"/>
    <n v="92.18"/>
    <n v="4670"/>
    <n v="396"/>
    <n v="92.27"/>
    <n v="633"/>
    <n v="53"/>
    <n v="92.45"/>
    <n v="2302"/>
    <n v="188"/>
    <s v="-"/>
    <n v="0"/>
    <n v="0"/>
    <n v="19799"/>
    <n v="66438.38461538461"/>
    <n v="18258"/>
    <n v="64355.846153846156"/>
    <n v="1541"/>
    <n v="2082.5384615384614"/>
    <n v="1"/>
    <n v="2"/>
  </r>
  <r>
    <x v="30"/>
    <s v="luis.jimenez@exeltis.com"/>
    <x v="5"/>
    <n v="30"/>
    <n v="1303"/>
    <n v="528.92307692307691"/>
    <n v="119"/>
    <n v="224"/>
    <n v="1184"/>
    <n v="304.92307692307691"/>
    <n v="87"/>
    <n v="89.26"/>
    <n v="2925"/>
    <n v="352"/>
    <n v="93.26"/>
    <n v="3194"/>
    <n v="231"/>
    <n v="83.05"/>
    <n v="2803"/>
    <n v="572"/>
    <n v="86.53"/>
    <n v="4040"/>
    <n v="629"/>
    <n v="84.01"/>
    <n v="4177"/>
    <n v="795"/>
    <n v="88.96"/>
    <n v="564"/>
    <n v="70"/>
    <n v="87.17"/>
    <n v="2221"/>
    <n v="327"/>
    <s v="-"/>
    <n v="0"/>
    <n v="0"/>
    <n v="22900"/>
    <n v="11562.76923076923"/>
    <n v="19924"/>
    <n v="10336.846153846154"/>
    <n v="2976"/>
    <n v="1225.9230769230769"/>
    <n v="1"/>
    <n v="2"/>
  </r>
  <r>
    <x v="31"/>
    <s v="elena.lagunas@exeltis.com"/>
    <x v="4"/>
    <n v="30"/>
    <n v="965"/>
    <n v="1249"/>
    <n v="440"/>
    <n v="748.6"/>
    <n v="525"/>
    <n v="500.4"/>
    <n v="94.03"/>
    <n v="93.9"/>
    <n v="2693"/>
    <n v="175"/>
    <n v="96.11"/>
    <n v="3037"/>
    <n v="123"/>
    <n v="89.53"/>
    <n v="2626"/>
    <n v="307"/>
    <n v="96.47"/>
    <n v="4339"/>
    <n v="159"/>
    <n v="93.85"/>
    <n v="4364"/>
    <n v="286"/>
    <n v="92.38"/>
    <n v="570"/>
    <n v="47"/>
    <n v="93.19"/>
    <n v="2408"/>
    <n v="176"/>
    <s v="-"/>
    <n v="0"/>
    <n v="0"/>
    <n v="21310"/>
    <n v="31332.1"/>
    <n v="20037"/>
    <n v="28516"/>
    <n v="1273"/>
    <n v="2816.1"/>
    <n v="1"/>
    <n v="2"/>
  </r>
  <r>
    <x v="32"/>
    <s v="guillermo.burguete@exeltis.com"/>
    <x v="3"/>
    <n v="30"/>
    <n v="1832"/>
    <n v="2593.4"/>
    <n v="1275"/>
    <n v="1568.7"/>
    <n v="557"/>
    <n v="1024.7"/>
    <n v="95.18"/>
    <n v="97.48"/>
    <n v="8664"/>
    <n v="224"/>
    <n v="97.85"/>
    <n v="9121"/>
    <n v="200"/>
    <n v="95.61"/>
    <n v="9106"/>
    <n v="418"/>
    <n v="92.49"/>
    <n v="4174"/>
    <n v="339"/>
    <n v="89.52"/>
    <n v="4059"/>
    <n v="475"/>
    <n v="92.2"/>
    <n v="733"/>
    <n v="62"/>
    <n v="90.96"/>
    <n v="1993"/>
    <n v="198"/>
    <s v="-"/>
    <n v="0"/>
    <n v="0"/>
    <n v="39766"/>
    <n v="55351.7"/>
    <n v="37850"/>
    <n v="52903.3"/>
    <n v="1916"/>
    <n v="2448.4"/>
    <n v="1"/>
    <n v="2"/>
  </r>
  <r>
    <x v="33"/>
    <s v="minerva.carrasco@exeltis.com"/>
    <x v="1"/>
    <n v="30"/>
    <n v="695"/>
    <n v="1535.2727272727273"/>
    <n v="194"/>
    <n v="853"/>
    <n v="501"/>
    <n v="682.27272727272725"/>
    <n v="96.85"/>
    <n v="95.8"/>
    <n v="1415"/>
    <n v="62"/>
    <n v="97.75"/>
    <n v="1565"/>
    <n v="36"/>
    <n v="95.81"/>
    <n v="1531"/>
    <n v="67"/>
    <n v="97.94"/>
    <n v="4051"/>
    <n v="85"/>
    <n v="96.37"/>
    <n v="4325"/>
    <n v="163"/>
    <n v="96.65"/>
    <n v="606"/>
    <n v="21"/>
    <n v="96.63"/>
    <n v="2177"/>
    <n v="76"/>
    <s v="-"/>
    <n v="0"/>
    <n v="0"/>
    <n v="16180"/>
    <n v="42644.272727272728"/>
    <n v="15670"/>
    <n v="40381"/>
    <n v="510"/>
    <n v="2263.2727272727275"/>
    <n v="1"/>
    <n v="2"/>
  </r>
  <r>
    <x v="34"/>
    <s v="lizbeth.resendiz@exeltis.com"/>
    <x v="5"/>
    <n v="30"/>
    <n v="1109"/>
    <n v="528.92307692307691"/>
    <n v="291"/>
    <n v="224"/>
    <n v="818"/>
    <n v="304.92307692307691"/>
    <n v="91.88"/>
    <n v="87.42"/>
    <n v="3355"/>
    <n v="483"/>
    <n v="96.88"/>
    <n v="5535"/>
    <n v="178"/>
    <n v="89.37"/>
    <n v="4230"/>
    <n v="503"/>
    <n v="89.67"/>
    <n v="3028"/>
    <n v="349"/>
    <n v="92.44"/>
    <n v="4571"/>
    <n v="374"/>
    <n v="88.7"/>
    <n v="408"/>
    <n v="52"/>
    <n v="94.26"/>
    <n v="2563"/>
    <n v="156"/>
    <s v="-"/>
    <n v="0"/>
    <n v="0"/>
    <n v="25785"/>
    <n v="11562.76923076923"/>
    <n v="23690"/>
    <n v="10336.846153846154"/>
    <n v="2095"/>
    <n v="1225.9230769230769"/>
    <n v="1"/>
    <n v="2"/>
  </r>
  <r>
    <x v="35"/>
    <s v="georgina.hernandez@exeltis.com"/>
    <x v="7"/>
    <n v="33"/>
    <n v="1274"/>
    <n v="466.90909090909093"/>
    <n v="626"/>
    <n v="181.09090909090909"/>
    <n v="648"/>
    <n v="285.81818181818181"/>
    <n v="95.2"/>
    <n v="96.45"/>
    <n v="7033"/>
    <n v="259"/>
    <n v="98.25"/>
    <n v="7314"/>
    <n v="130"/>
    <n v="92.58"/>
    <n v="4527"/>
    <n v="363"/>
    <n v="95.65"/>
    <n v="3471"/>
    <n v="158"/>
    <n v="91.42"/>
    <n v="3529"/>
    <n v="331"/>
    <n v="83.53"/>
    <n v="426"/>
    <n v="84"/>
    <n v="95.13"/>
    <n v="3008"/>
    <n v="154"/>
    <s v="-"/>
    <n v="0"/>
    <n v="0"/>
    <n v="30787"/>
    <n v="9853.181818181818"/>
    <n v="29308"/>
    <n v="8883.2727272727279"/>
    <n v="1479"/>
    <n v="969.90909090909088"/>
    <n v="1"/>
    <n v="2"/>
  </r>
  <r>
    <x v="36"/>
    <s v="maribel.de_santiago@exeltis.com"/>
    <x v="0"/>
    <n v="26"/>
    <n v="788"/>
    <n v="2855.6153846153848"/>
    <n v="19"/>
    <n v="1326.9230769230769"/>
    <n v="769"/>
    <n v="1528.6923076923076"/>
    <n v="86.91"/>
    <n v="67.540000000000006"/>
    <n v="1028"/>
    <n v="494"/>
    <n v="78.98"/>
    <n v="1210"/>
    <n v="322"/>
    <n v="64.900000000000006"/>
    <n v="1002"/>
    <n v="542"/>
    <n v="93.94"/>
    <n v="3780"/>
    <n v="244"/>
    <n v="93.36"/>
    <n v="3938"/>
    <n v="280"/>
    <n v="95.58"/>
    <n v="627"/>
    <n v="29"/>
    <n v="93.66"/>
    <n v="1994"/>
    <n v="135"/>
    <s v="-"/>
    <n v="0"/>
    <n v="0"/>
    <n v="15625"/>
    <n v="66438.38461538461"/>
    <n v="13579"/>
    <n v="64355.846153846156"/>
    <n v="2046"/>
    <n v="2082.5384615384614"/>
    <n v="1"/>
    <n v="2"/>
  </r>
  <r>
    <x v="37"/>
    <s v="claudio.sanchez@exeltis.com"/>
    <x v="10"/>
    <n v="30"/>
    <n v="684"/>
    <n v="155.83333333333334"/>
    <n v="420"/>
    <n v="57.833333333333336"/>
    <n v="264"/>
    <n v="98"/>
    <n v="96.39"/>
    <n v="92.14"/>
    <n v="2391"/>
    <n v="204"/>
    <n v="96.62"/>
    <n v="2489"/>
    <n v="87"/>
    <n v="92.88"/>
    <n v="2478"/>
    <n v="190"/>
    <n v="98.54"/>
    <n v="3654"/>
    <n v="54"/>
    <n v="98.14"/>
    <n v="3912"/>
    <n v="74"/>
    <n v="97.14"/>
    <n v="510"/>
    <n v="15"/>
    <n v="98.61"/>
    <n v="1989"/>
    <n v="28"/>
    <s v="-"/>
    <n v="0"/>
    <n v="0"/>
    <n v="18075"/>
    <n v="3958.1666666666665"/>
    <n v="17423"/>
    <n v="3354.1666666666665"/>
    <n v="652"/>
    <n v="604"/>
    <n v="1"/>
    <n v="2"/>
  </r>
  <r>
    <x v="38"/>
    <s v="consuelo.rivera@exeltis.com"/>
    <x v="6"/>
    <n v="30"/>
    <n v="617"/>
    <n v="441.46666666666664"/>
    <n v="184"/>
    <n v="161.4"/>
    <n v="433"/>
    <n v="280.06666666666666"/>
    <n v="83.35"/>
    <n v="80.08"/>
    <n v="2420"/>
    <n v="602"/>
    <n v="92.53"/>
    <n v="2836"/>
    <n v="229"/>
    <n v="73.98"/>
    <n v="2192"/>
    <n v="771"/>
    <n v="85.01"/>
    <n v="3125"/>
    <n v="551"/>
    <n v="83.88"/>
    <n v="3231"/>
    <n v="621"/>
    <n v="76.81"/>
    <n v="371"/>
    <n v="112"/>
    <n v="85.72"/>
    <n v="1663"/>
    <n v="277"/>
    <s v="-"/>
    <n v="0"/>
    <n v="0"/>
    <n v="19001"/>
    <n v="9958.6666666666661"/>
    <n v="15838"/>
    <n v="8807.2000000000007"/>
    <n v="3163"/>
    <n v="1151.4666666666667"/>
    <n v="1"/>
    <n v="2"/>
  </r>
  <r>
    <x v="39"/>
    <s v="nancy.ramirez@exeltis.com"/>
    <x v="4"/>
    <n v="30"/>
    <n v="753"/>
    <n v="1249"/>
    <n v="385"/>
    <n v="748.6"/>
    <n v="368"/>
    <n v="500.4"/>
    <n v="93.41"/>
    <n v="95.58"/>
    <n v="2787"/>
    <n v="129"/>
    <n v="97.07"/>
    <n v="2911"/>
    <n v="88"/>
    <n v="88.58"/>
    <n v="2645"/>
    <n v="341"/>
    <n v="94.08"/>
    <n v="3383"/>
    <n v="213"/>
    <n v="92.63"/>
    <n v="3557"/>
    <n v="283"/>
    <n v="91.96"/>
    <n v="446"/>
    <n v="39"/>
    <n v="92.58"/>
    <n v="1796"/>
    <n v="144"/>
    <s v="-"/>
    <n v="0"/>
    <n v="0"/>
    <n v="18762"/>
    <n v="31332.1"/>
    <n v="17525"/>
    <n v="28516"/>
    <n v="1237"/>
    <n v="2816.1"/>
    <n v="1"/>
    <n v="2"/>
  </r>
  <r>
    <x v="40"/>
    <s v="jaime.molina@exeltis.com"/>
    <x v="0"/>
    <n v="30"/>
    <n v="938"/>
    <n v="2855.6153846153848"/>
    <n v="91"/>
    <n v="1326.9230769230769"/>
    <n v="847"/>
    <n v="1528.6923076923076"/>
    <n v="87.44"/>
    <n v="83.92"/>
    <n v="1795"/>
    <n v="344"/>
    <n v="90.87"/>
    <n v="2081"/>
    <n v="209"/>
    <n v="83.76"/>
    <n v="1872"/>
    <n v="363"/>
    <n v="90.24"/>
    <n v="3041"/>
    <n v="329"/>
    <n v="88.06"/>
    <n v="3438"/>
    <n v="466"/>
    <n v="81.27"/>
    <n v="421"/>
    <n v="97"/>
    <n v="87.06"/>
    <n v="1614"/>
    <n v="240"/>
    <s v="-"/>
    <n v="0"/>
    <n v="0"/>
    <n v="16310"/>
    <n v="66438.38461538461"/>
    <n v="14262"/>
    <n v="64355.846153846156"/>
    <n v="2048"/>
    <n v="2082.5384615384614"/>
    <n v="1"/>
    <n v="2"/>
  </r>
  <r>
    <x v="41"/>
    <s v="carolina.castro@exeltis.com"/>
    <x v="11"/>
    <n v="30"/>
    <n v="1277"/>
    <n v="411.4"/>
    <n v="798"/>
    <n v="156.1"/>
    <n v="479"/>
    <n v="255.3"/>
    <n v="94.72"/>
    <n v="93.13"/>
    <n v="4882"/>
    <n v="360"/>
    <n v="97.49"/>
    <n v="5239"/>
    <n v="135"/>
    <n v="92.02"/>
    <n v="4822"/>
    <n v="418"/>
    <n v="96.5"/>
    <n v="3445"/>
    <n v="125"/>
    <n v="94.53"/>
    <n v="3575"/>
    <n v="207"/>
    <n v="94.57"/>
    <n v="453"/>
    <n v="26"/>
    <n v="95.85"/>
    <n v="1708"/>
    <n v="74"/>
    <s v="-"/>
    <n v="0"/>
    <n v="0"/>
    <n v="25469"/>
    <n v="9139.1"/>
    <n v="24124"/>
    <n v="8073.2"/>
    <n v="1345"/>
    <n v="1065.9000000000001"/>
    <n v="1"/>
    <n v="2"/>
  </r>
  <r>
    <x v="42"/>
    <s v="alfonso.rodriguez@exeltis.com"/>
    <x v="0"/>
    <n v="28"/>
    <n v="392"/>
    <n v="2855.6153846153848"/>
    <n v="61"/>
    <n v="1326.9230769230769"/>
    <n v="331"/>
    <n v="1528.6923076923076"/>
    <n v="95.36"/>
    <n v="89.07"/>
    <n v="652"/>
    <n v="80"/>
    <n v="92.78"/>
    <n v="655"/>
    <n v="51"/>
    <n v="86.13"/>
    <n v="590"/>
    <n v="95"/>
    <n v="97.49"/>
    <n v="3266"/>
    <n v="84"/>
    <n v="95.97"/>
    <n v="3451"/>
    <n v="145"/>
    <n v="96.86"/>
    <n v="493"/>
    <n v="16"/>
    <n v="96.79"/>
    <n v="1807"/>
    <n v="60"/>
    <s v="-"/>
    <n v="0"/>
    <n v="0"/>
    <n v="11445"/>
    <n v="66438.38461538461"/>
    <n v="10914"/>
    <n v="64355.846153846156"/>
    <n v="531"/>
    <n v="2082.5384615384614"/>
    <n v="1"/>
    <n v="2"/>
  </r>
  <r>
    <x v="43"/>
    <s v="berlin.jimenez@exeltis.com"/>
    <x v="3"/>
    <n v="30"/>
    <n v="761"/>
    <n v="2593.4"/>
    <n v="246"/>
    <n v="1568.7"/>
    <n v="515"/>
    <n v="1024.7"/>
    <n v="91.01"/>
    <n v="89.88"/>
    <n v="2088"/>
    <n v="235"/>
    <n v="94.56"/>
    <n v="2191"/>
    <n v="126"/>
    <n v="85.55"/>
    <n v="1977"/>
    <n v="334"/>
    <n v="93.42"/>
    <n v="3167"/>
    <n v="223"/>
    <n v="89.72"/>
    <n v="3245"/>
    <n v="372"/>
    <n v="90.11"/>
    <n v="419"/>
    <n v="46"/>
    <n v="93.16"/>
    <n v="1690"/>
    <n v="124"/>
    <s v="-"/>
    <n v="0"/>
    <n v="0"/>
    <n v="16237"/>
    <n v="55351.7"/>
    <n v="14777"/>
    <n v="52903.3"/>
    <n v="1460"/>
    <n v="2448.4"/>
    <n v="1"/>
    <n v="2"/>
  </r>
  <r>
    <x v="44"/>
    <s v="erick.novelo@exeltis.com"/>
    <x v="1"/>
    <n v="27"/>
    <n v="443"/>
    <n v="1535.2727272727273"/>
    <n v="54"/>
    <n v="853"/>
    <n v="389"/>
    <n v="682.27272727272725"/>
    <n v="83.81"/>
    <n v="71.5"/>
    <n v="685"/>
    <n v="273"/>
    <n v="84.32"/>
    <n v="801"/>
    <n v="149"/>
    <n v="64.08"/>
    <n v="635"/>
    <n v="356"/>
    <n v="85.27"/>
    <n v="2726"/>
    <n v="471"/>
    <n v="88.28"/>
    <n v="3102"/>
    <n v="412"/>
    <n v="79.45"/>
    <n v="402"/>
    <n v="104"/>
    <n v="91.08"/>
    <n v="1593"/>
    <n v="156"/>
    <s v="-"/>
    <n v="0"/>
    <n v="0"/>
    <n v="11865"/>
    <n v="42644.272727272728"/>
    <n v="9944"/>
    <n v="40381"/>
    <n v="1921"/>
    <n v="2263.2727272727275"/>
    <n v="1"/>
    <n v="2"/>
  </r>
  <r>
    <x v="45"/>
    <s v="maria.herrera@exeltis.com"/>
    <x v="12"/>
    <n v="30"/>
    <n v="714"/>
    <n v="243.72727272727272"/>
    <n v="204"/>
    <n v="71.36363636363636"/>
    <n v="510"/>
    <n v="172.36363636363637"/>
    <n v="91.37"/>
    <n v="88.63"/>
    <n v="1800"/>
    <n v="231"/>
    <n v="94.58"/>
    <n v="1831"/>
    <n v="105"/>
    <n v="84.18"/>
    <n v="1681"/>
    <n v="316"/>
    <n v="93.48"/>
    <n v="2952"/>
    <n v="206"/>
    <n v="91.97"/>
    <n v="3163"/>
    <n v="276"/>
    <n v="91.95"/>
    <n v="411"/>
    <n v="36"/>
    <n v="94.22"/>
    <n v="1566"/>
    <n v="96"/>
    <s v="-"/>
    <n v="0"/>
    <n v="0"/>
    <n v="14670"/>
    <n v="5555"/>
    <n v="13404"/>
    <n v="4904.363636363636"/>
    <n v="1266"/>
    <n v="650.63636363636363"/>
    <n v="1"/>
    <n v="2"/>
  </r>
  <r>
    <x v="46"/>
    <s v="norma.herrera@exeltis.com"/>
    <x v="4"/>
    <n v="29"/>
    <n v="398"/>
    <n v="1249"/>
    <n v="80"/>
    <n v="748.6"/>
    <n v="318"/>
    <n v="500.4"/>
    <n v="87.92"/>
    <n v="79.069999999999993"/>
    <n v="1753"/>
    <n v="464"/>
    <n v="88.91"/>
    <n v="1949"/>
    <n v="243"/>
    <n v="79.45"/>
    <n v="1724"/>
    <n v="446"/>
    <n v="93.6"/>
    <n v="2707"/>
    <n v="185"/>
    <n v="92.23"/>
    <n v="3050"/>
    <n v="257"/>
    <n v="90"/>
    <n v="387"/>
    <n v="43"/>
    <n v="90.5"/>
    <n v="1467"/>
    <n v="154"/>
    <s v="-"/>
    <n v="0"/>
    <n v="0"/>
    <n v="14829"/>
    <n v="31332.1"/>
    <n v="13037"/>
    <n v="28516"/>
    <n v="1792"/>
    <n v="2816.1"/>
    <n v="1"/>
    <n v="2"/>
  </r>
  <r>
    <x v="47"/>
    <s v="judith.morales@exeltis.com"/>
    <x v="2"/>
    <n v="29"/>
    <n v="356"/>
    <n v="974.73333333333335"/>
    <n v="58"/>
    <n v="517.4"/>
    <n v="298"/>
    <n v="457.33333333333331"/>
    <n v="76.84"/>
    <n v="74.69"/>
    <n v="1372"/>
    <n v="465"/>
    <n v="84.03"/>
    <n v="1563"/>
    <n v="297"/>
    <n v="67.06"/>
    <n v="1266"/>
    <n v="622"/>
    <n v="77.56"/>
    <n v="2298"/>
    <n v="665"/>
    <n v="79.02"/>
    <n v="2512"/>
    <n v="667"/>
    <n v="64.930000000000007"/>
    <n v="274"/>
    <n v="148"/>
    <n v="80.06"/>
    <n v="1241"/>
    <n v="309"/>
    <s v="-"/>
    <n v="0"/>
    <n v="0"/>
    <n v="13699"/>
    <n v="25441.133333333335"/>
    <n v="10526"/>
    <n v="23866.533333333333"/>
    <n v="3173"/>
    <n v="1574.6"/>
    <n v="1"/>
    <n v="2"/>
  </r>
  <r>
    <x v="48"/>
    <s v="carlos.jimenez@exeltis.com"/>
    <x v="11"/>
    <n v="30"/>
    <n v="718"/>
    <n v="411.4"/>
    <n v="219"/>
    <n v="156.1"/>
    <n v="499"/>
    <n v="255.3"/>
    <n v="90.41"/>
    <n v="91.02"/>
    <n v="2706"/>
    <n v="267"/>
    <n v="93.35"/>
    <n v="2696"/>
    <n v="192"/>
    <n v="87.29"/>
    <n v="2542"/>
    <n v="370"/>
    <n v="91.17"/>
    <n v="2624"/>
    <n v="254"/>
    <n v="90.81"/>
    <n v="2875"/>
    <n v="291"/>
    <n v="79.45"/>
    <n v="290"/>
    <n v="75"/>
    <n v="89.95"/>
    <n v="1343"/>
    <n v="150"/>
    <s v="-"/>
    <n v="0"/>
    <n v="0"/>
    <n v="16675"/>
    <n v="9139.1"/>
    <n v="15076"/>
    <n v="8073.2"/>
    <n v="1599"/>
    <n v="1065.9000000000001"/>
    <n v="1"/>
    <n v="2"/>
  </r>
  <r>
    <x v="49"/>
    <s v="guadalupe.martinez@exeltis.com"/>
    <x v="0"/>
    <n v="30"/>
    <n v="846"/>
    <n v="2855.6153846153848"/>
    <n v="298"/>
    <n v="1326.9230769230769"/>
    <n v="548"/>
    <n v="1528.6923076923076"/>
    <n v="90.19"/>
    <n v="85.5"/>
    <n v="2795"/>
    <n v="474"/>
    <n v="96.1"/>
    <n v="3156"/>
    <n v="128"/>
    <n v="81.97"/>
    <n v="2715"/>
    <n v="597"/>
    <n v="94.32"/>
    <n v="2705"/>
    <n v="163"/>
    <n v="93.47"/>
    <n v="2864"/>
    <n v="200"/>
    <n v="89.27"/>
    <n v="366"/>
    <n v="44"/>
    <n v="91.19"/>
    <n v="1398"/>
    <n v="135"/>
    <s v="-"/>
    <n v="0"/>
    <n v="0"/>
    <n v="17740"/>
    <n v="66438.38461538461"/>
    <n v="15999"/>
    <n v="64355.846153846156"/>
    <n v="1741"/>
    <n v="2082.5384615384614"/>
    <n v="1"/>
    <n v="2"/>
  </r>
  <r>
    <x v="50"/>
    <s v="david.morales@exeltis.com"/>
    <x v="1"/>
    <n v="30"/>
    <n v="528"/>
    <n v="1535.2727272727273"/>
    <n v="156"/>
    <n v="853"/>
    <n v="372"/>
    <n v="682.27272727272725"/>
    <n v="83.68"/>
    <n v="83.85"/>
    <n v="2067"/>
    <n v="398"/>
    <n v="86.47"/>
    <n v="2148"/>
    <n v="336"/>
    <n v="76.91"/>
    <n v="1855"/>
    <n v="557"/>
    <n v="85.18"/>
    <n v="2126"/>
    <n v="370"/>
    <n v="86.1"/>
    <n v="2243"/>
    <n v="362"/>
    <n v="73.75"/>
    <n v="250"/>
    <n v="89"/>
    <n v="85.46"/>
    <n v="1070"/>
    <n v="182"/>
    <s v="-"/>
    <n v="0"/>
    <n v="0"/>
    <n v="14053"/>
    <n v="42644.272727272728"/>
    <n v="11759"/>
    <n v="40381"/>
    <n v="2294"/>
    <n v="2263.2727272727275"/>
    <n v="1"/>
    <n v="2"/>
  </r>
  <r>
    <x v="51"/>
    <s v="alejandra.jimenez@exeltis.com"/>
    <x v="7"/>
    <n v="33"/>
    <n v="921"/>
    <n v="466.90909090909093"/>
    <n v="336"/>
    <n v="181.09090909090909"/>
    <n v="585"/>
    <n v="285.81818181818181"/>
    <n v="84.3"/>
    <n v="82.12"/>
    <n v="2678"/>
    <n v="583"/>
    <n v="90.99"/>
    <n v="2969"/>
    <n v="294"/>
    <n v="76.319999999999993"/>
    <n v="2524"/>
    <n v="783"/>
    <n v="82.64"/>
    <n v="1981"/>
    <n v="416"/>
    <n v="87.79"/>
    <n v="2337"/>
    <n v="325"/>
    <n v="86.79"/>
    <n v="276"/>
    <n v="42"/>
    <n v="88.75"/>
    <n v="1089"/>
    <n v="138"/>
    <s v="-"/>
    <n v="0"/>
    <n v="0"/>
    <n v="16435"/>
    <n v="9853.181818181818"/>
    <n v="13854"/>
    <n v="8883.2727272727279"/>
    <n v="2581"/>
    <n v="969.90909090909088"/>
    <n v="1"/>
    <n v="2"/>
  </r>
  <r>
    <x v="52"/>
    <s v="fa.leo@exeltis.com"/>
    <x v="9"/>
    <n v="30"/>
    <n v="893"/>
    <n v="420.27272727272725"/>
    <n v="493"/>
    <n v="159.81818181818181"/>
    <n v="400"/>
    <n v="260.45454545454544"/>
    <n v="91.8"/>
    <n v="93.91"/>
    <n v="3626"/>
    <n v="235"/>
    <n v="96.39"/>
    <n v="3419"/>
    <n v="128"/>
    <n v="90.61"/>
    <n v="3350"/>
    <n v="347"/>
    <n v="90.03"/>
    <n v="2058"/>
    <n v="228"/>
    <n v="88.03"/>
    <n v="2272"/>
    <n v="309"/>
    <n v="80.31"/>
    <n v="257"/>
    <n v="63"/>
    <n v="89.74"/>
    <n v="1102"/>
    <n v="126"/>
    <s v="-"/>
    <n v="0"/>
    <n v="0"/>
    <n v="17520"/>
    <n v="10073.636363636364"/>
    <n v="16084"/>
    <n v="8754.7272727272721"/>
    <n v="1436"/>
    <n v="1318.909090909091"/>
    <n v="1"/>
    <n v="2"/>
  </r>
  <r>
    <x v="53"/>
    <s v="daniel.perez@exeltis.com"/>
    <x v="1"/>
    <n v="24"/>
    <n v="145"/>
    <n v="1535.2727272727273"/>
    <n v="17"/>
    <n v="853"/>
    <n v="128"/>
    <n v="682.27272727272725"/>
    <n v="79.319999999999993"/>
    <n v="75.37"/>
    <n v="915"/>
    <n v="299"/>
    <n v="85.45"/>
    <n v="1051"/>
    <n v="179"/>
    <n v="66.83"/>
    <n v="820"/>
    <n v="407"/>
    <n v="80.099999999999994"/>
    <n v="1707"/>
    <n v="424"/>
    <n v="82.57"/>
    <n v="1957"/>
    <n v="413"/>
    <n v="80.069999999999993"/>
    <n v="225"/>
    <n v="56"/>
    <n v="81.94"/>
    <n v="944"/>
    <n v="208"/>
    <s v="-"/>
    <n v="0"/>
    <n v="0"/>
    <n v="9605"/>
    <n v="42644.272727272728"/>
    <n v="7619"/>
    <n v="40381"/>
    <n v="1986"/>
    <n v="2263.2727272727275"/>
    <n v="1"/>
    <n v="2"/>
  </r>
  <r>
    <x v="54"/>
    <s v="lilia.ortega@exeltis.com"/>
    <x v="11"/>
    <n v="29"/>
    <n v="561"/>
    <n v="411.4"/>
    <n v="151"/>
    <n v="156.1"/>
    <n v="410"/>
    <n v="255.3"/>
    <n v="87.28"/>
    <n v="79.63"/>
    <n v="1556"/>
    <n v="398"/>
    <n v="90.4"/>
    <n v="1732"/>
    <n v="184"/>
    <n v="77.63"/>
    <n v="1503"/>
    <n v="433"/>
    <n v="92.31"/>
    <n v="2042"/>
    <n v="170"/>
    <n v="91.45"/>
    <n v="2150"/>
    <n v="201"/>
    <n v="91.7"/>
    <n v="243"/>
    <n v="22"/>
    <n v="92.39"/>
    <n v="1008"/>
    <n v="83"/>
    <s v="-"/>
    <n v="0"/>
    <n v="0"/>
    <n v="11725"/>
    <n v="9139.1"/>
    <n v="10234"/>
    <n v="8073.2"/>
    <n v="1491"/>
    <n v="1065.9000000000001"/>
    <n v="1"/>
    <n v="2"/>
  </r>
  <r>
    <x v="55"/>
    <s v="andres.sosa@exeltis.com"/>
    <x v="1"/>
    <n v="25"/>
    <n v="310"/>
    <n v="1535.2727272727273"/>
    <n v="27"/>
    <n v="853"/>
    <n v="283"/>
    <n v="682.27272727272725"/>
    <n v="84.09"/>
    <n v="77.930000000000007"/>
    <n v="1144"/>
    <n v="324"/>
    <n v="80.56"/>
    <n v="1003"/>
    <n v="242"/>
    <n v="72.09"/>
    <n v="912"/>
    <n v="353"/>
    <n v="90.06"/>
    <n v="1884"/>
    <n v="208"/>
    <n v="88.15"/>
    <n v="2023"/>
    <n v="272"/>
    <n v="89.75"/>
    <n v="289"/>
    <n v="33"/>
    <n v="88.39"/>
    <n v="1028"/>
    <n v="135"/>
    <s v="-"/>
    <n v="0"/>
    <n v="0"/>
    <n v="9850"/>
    <n v="42644.272727272728"/>
    <n v="8283"/>
    <n v="40381"/>
    <n v="1567"/>
    <n v="2263.2727272727275"/>
    <n v="1"/>
    <n v="2"/>
  </r>
  <r>
    <x v="56"/>
    <s v="juanluis.aldaz@exeltis.com"/>
    <x v="11"/>
    <n v="29"/>
    <n v="528"/>
    <n v="411.4"/>
    <n v="183"/>
    <n v="156.1"/>
    <n v="345"/>
    <n v="255.3"/>
    <n v="86.55"/>
    <n v="78.5"/>
    <n v="1749"/>
    <n v="479"/>
    <n v="92.35"/>
    <n v="2063"/>
    <n v="171"/>
    <n v="74.47"/>
    <n v="1593"/>
    <n v="546"/>
    <n v="90.92"/>
    <n v="1932"/>
    <n v="193"/>
    <n v="91.03"/>
    <n v="2050"/>
    <n v="202"/>
    <n v="92.19"/>
    <n v="295"/>
    <n v="25"/>
    <n v="95.11"/>
    <n v="1069"/>
    <n v="55"/>
    <s v="-"/>
    <n v="0"/>
    <n v="0"/>
    <n v="12422"/>
    <n v="9139.1"/>
    <n v="10751"/>
    <n v="8073.2"/>
    <n v="1671"/>
    <n v="1065.9000000000001"/>
    <n v="1"/>
    <n v="2"/>
  </r>
  <r>
    <x v="57"/>
    <s v="bertha.garcia@exeltis.com"/>
    <x v="0"/>
    <n v="27"/>
    <n v="434"/>
    <n v="2855.6153846153848"/>
    <n v="66"/>
    <n v="1326.9230769230769"/>
    <n v="368"/>
    <n v="1528.6923076923076"/>
    <n v="88.17"/>
    <n v="84.01"/>
    <n v="967"/>
    <n v="184"/>
    <n v="90.78"/>
    <n v="985"/>
    <n v="100"/>
    <n v="82.19"/>
    <n v="909"/>
    <n v="197"/>
    <n v="89.64"/>
    <n v="1852"/>
    <n v="214"/>
    <n v="88.91"/>
    <n v="2069"/>
    <n v="258"/>
    <n v="90.33"/>
    <n v="243"/>
    <n v="26"/>
    <n v="91.16"/>
    <n v="990"/>
    <n v="96"/>
    <s v="-"/>
    <n v="0"/>
    <n v="0"/>
    <n v="9090"/>
    <n v="66438.38461538461"/>
    <n v="8015"/>
    <n v="64355.846153846156"/>
    <n v="1075"/>
    <n v="2082.5384615384614"/>
    <n v="1"/>
    <n v="2"/>
  </r>
  <r>
    <x v="58"/>
    <s v="tomas.jimenez@exeltis.com"/>
    <x v="6"/>
    <n v="30"/>
    <n v="907"/>
    <n v="441.46666666666664"/>
    <n v="490"/>
    <n v="161.4"/>
    <n v="417"/>
    <n v="280.06666666666666"/>
    <n v="90.28"/>
    <n v="87.73"/>
    <n v="3590"/>
    <n v="502"/>
    <n v="95.85"/>
    <n v="3859"/>
    <n v="167"/>
    <n v="88.34"/>
    <n v="3779"/>
    <n v="499"/>
    <n v="92.06"/>
    <n v="1937"/>
    <n v="167"/>
    <n v="88.54"/>
    <n v="1993"/>
    <n v="258"/>
    <n v="87.65"/>
    <n v="220"/>
    <n v="31"/>
    <n v="87.73"/>
    <n v="972"/>
    <n v="136"/>
    <s v="-"/>
    <n v="0"/>
    <n v="0"/>
    <n v="18110"/>
    <n v="9958.6666666666661"/>
    <n v="16350"/>
    <n v="8807.2000000000007"/>
    <n v="1760"/>
    <n v="1151.4666666666667"/>
    <n v="1"/>
    <n v="2"/>
  </r>
  <r>
    <x v="59"/>
    <s v="gabriela.castro@exeltis.com"/>
    <x v="7"/>
    <n v="26"/>
    <n v="443"/>
    <n v="466.90909090909093"/>
    <n v="11"/>
    <n v="181.09090909090909"/>
    <n v="432"/>
    <n v="285.81818181818181"/>
    <n v="84.71"/>
    <n v="78.33"/>
    <n v="723"/>
    <n v="200"/>
    <n v="81.8"/>
    <n v="773"/>
    <n v="172"/>
    <n v="67.83"/>
    <n v="660"/>
    <n v="313"/>
    <n v="88.62"/>
    <n v="1854"/>
    <n v="238"/>
    <n v="90.01"/>
    <n v="1865"/>
    <n v="207"/>
    <n v="82.39"/>
    <n v="234"/>
    <n v="50"/>
    <n v="90.92"/>
    <n v="961"/>
    <n v="96"/>
    <s v="-"/>
    <n v="0"/>
    <n v="0"/>
    <n v="8346"/>
    <n v="9853.181818181818"/>
    <n v="7070"/>
    <n v="8883.2727272727279"/>
    <n v="1276"/>
    <n v="969.90909090909088"/>
    <n v="1"/>
    <n v="2"/>
  </r>
  <r>
    <x v="60"/>
    <s v="guadalupe.villalobos@exeltis.com"/>
    <x v="2"/>
    <n v="28"/>
    <n v="394"/>
    <n v="974.73333333333335"/>
    <n v="63"/>
    <n v="517.4"/>
    <n v="331"/>
    <n v="457.33333333333331"/>
    <n v="83.43"/>
    <n v="78.8"/>
    <n v="1041"/>
    <n v="280"/>
    <n v="90.22"/>
    <n v="1163"/>
    <n v="126"/>
    <n v="74.72"/>
    <n v="949"/>
    <n v="321"/>
    <n v="84.83"/>
    <n v="1672"/>
    <n v="299"/>
    <n v="85.16"/>
    <n v="1785"/>
    <n v="311"/>
    <n v="80.680000000000007"/>
    <n v="213"/>
    <n v="51"/>
    <n v="85.93"/>
    <n v="953"/>
    <n v="156"/>
    <s v="-"/>
    <n v="0"/>
    <n v="0"/>
    <n v="9320"/>
    <n v="25441.133333333335"/>
    <n v="7776"/>
    <n v="23866.533333333333"/>
    <n v="1544"/>
    <n v="1574.6"/>
    <n v="1"/>
    <n v="2"/>
  </r>
  <r>
    <x v="61"/>
    <s v="rosby.rodriguez@exeltis.com"/>
    <x v="5"/>
    <n v="29"/>
    <n v="633"/>
    <n v="528.92307692307691"/>
    <n v="122"/>
    <n v="224"/>
    <n v="511"/>
    <n v="304.92307692307691"/>
    <n v="86.08"/>
    <n v="83.93"/>
    <n v="1901"/>
    <n v="364"/>
    <n v="94.1"/>
    <n v="2138"/>
    <n v="134"/>
    <n v="81.89"/>
    <n v="1953"/>
    <n v="432"/>
    <n v="87.4"/>
    <n v="1762"/>
    <n v="254"/>
    <n v="85.94"/>
    <n v="1712"/>
    <n v="280"/>
    <n v="78.13"/>
    <n v="175"/>
    <n v="49"/>
    <n v="82.27"/>
    <n v="849"/>
    <n v="183"/>
    <s v="-"/>
    <n v="0"/>
    <n v="0"/>
    <n v="12186"/>
    <n v="11562.76923076923"/>
    <n v="10490"/>
    <n v="10336.846153846154"/>
    <n v="1696"/>
    <n v="1225.9230769230769"/>
    <n v="1"/>
    <n v="2"/>
  </r>
  <r>
    <x v="62"/>
    <s v="rafael.garcia@exeltis.com"/>
    <x v="2"/>
    <n v="26"/>
    <n v="436"/>
    <n v="974.73333333333335"/>
    <n v="49"/>
    <n v="517.4"/>
    <n v="387"/>
    <n v="457.33333333333331"/>
    <n v="85.14"/>
    <n v="83.17"/>
    <n v="870"/>
    <n v="176"/>
    <n v="91.81"/>
    <n v="953"/>
    <n v="85"/>
    <n v="74.08"/>
    <n v="789"/>
    <n v="276"/>
    <n v="86.79"/>
    <n v="1538"/>
    <n v="234"/>
    <n v="85.18"/>
    <n v="1649"/>
    <n v="287"/>
    <n v="86.38"/>
    <n v="222"/>
    <n v="35"/>
    <n v="88.8"/>
    <n v="880"/>
    <n v="111"/>
    <s v="-"/>
    <n v="0"/>
    <n v="0"/>
    <n v="8105"/>
    <n v="25441.133333333335"/>
    <n v="6901"/>
    <n v="23866.533333333333"/>
    <n v="1204"/>
    <n v="1574.6"/>
    <n v="1"/>
    <n v="2"/>
  </r>
  <r>
    <x v="63"/>
    <s v="adriana.montesdeoca@exeltis.com"/>
    <x v="12"/>
    <n v="28"/>
    <n v="494"/>
    <n v="243.72727272727272"/>
    <n v="95"/>
    <n v="71.36363636363636"/>
    <n v="399"/>
    <n v="172.36363636363637"/>
    <n v="92.23"/>
    <n v="94.96"/>
    <n v="1582"/>
    <n v="84"/>
    <n v="96.81"/>
    <n v="1670"/>
    <n v="55"/>
    <n v="88.84"/>
    <n v="1552"/>
    <n v="195"/>
    <n v="93.58"/>
    <n v="1691"/>
    <n v="116"/>
    <n v="89.08"/>
    <n v="1705"/>
    <n v="209"/>
    <n v="86.48"/>
    <n v="243"/>
    <n v="38"/>
    <n v="90.85"/>
    <n v="854"/>
    <n v="86"/>
    <s v="-"/>
    <n v="0"/>
    <n v="0"/>
    <n v="10080"/>
    <n v="5555"/>
    <n v="9297"/>
    <n v="4904.363636363636"/>
    <n v="783"/>
    <n v="650.63636363636363"/>
    <n v="1"/>
    <n v="2"/>
  </r>
  <r>
    <x v="64"/>
    <s v="mireya.abreu@exeltis.com"/>
    <x v="3"/>
    <n v="27"/>
    <n v="556"/>
    <n v="2593.4"/>
    <n v="73"/>
    <n v="1568.7"/>
    <n v="483"/>
    <n v="1024.7"/>
    <n v="84.03"/>
    <n v="71.760000000000005"/>
    <n v="1306"/>
    <n v="514"/>
    <n v="90.23"/>
    <n v="1708"/>
    <n v="185"/>
    <n v="73.400000000000006"/>
    <n v="1341"/>
    <n v="486"/>
    <n v="92.73"/>
    <n v="1671"/>
    <n v="131"/>
    <n v="89.37"/>
    <n v="1740"/>
    <n v="207"/>
    <n v="85.77"/>
    <n v="205"/>
    <n v="34"/>
    <n v="87.94"/>
    <n v="802"/>
    <n v="110"/>
    <s v="-"/>
    <n v="0"/>
    <n v="0"/>
    <n v="10440"/>
    <n v="55351.7"/>
    <n v="8773"/>
    <n v="52903.3"/>
    <n v="1667"/>
    <n v="2448.4"/>
    <n v="1"/>
    <n v="2"/>
  </r>
  <r>
    <x v="65"/>
    <s v="julio.medina@exeltis.com"/>
    <x v="1"/>
    <n v="24"/>
    <n v="386"/>
    <n v="1535.2727272727273"/>
    <n v="41"/>
    <n v="853"/>
    <n v="345"/>
    <n v="682.27272727272725"/>
    <n v="88.96"/>
    <n v="83.65"/>
    <n v="911"/>
    <n v="178"/>
    <n v="86.51"/>
    <n v="962"/>
    <n v="150"/>
    <n v="77.209999999999994"/>
    <n v="881"/>
    <n v="260"/>
    <n v="93.33"/>
    <n v="1580"/>
    <n v="113"/>
    <n v="93.34"/>
    <n v="1752"/>
    <n v="125"/>
    <n v="93.42"/>
    <n v="227"/>
    <n v="16"/>
    <n v="94.33"/>
    <n v="915"/>
    <n v="55"/>
    <s v="-"/>
    <n v="0"/>
    <n v="0"/>
    <n v="8125"/>
    <n v="42644.272727272728"/>
    <n v="7228"/>
    <n v="40381"/>
    <n v="897"/>
    <n v="2263.2727272727275"/>
    <n v="1"/>
    <n v="2"/>
  </r>
  <r>
    <x v="66"/>
    <s v="alejandro.noriega@exeltis.com"/>
    <x v="12"/>
    <n v="23"/>
    <n v="378"/>
    <n v="243.72727272727272"/>
    <n v="21"/>
    <n v="71.36363636363636"/>
    <n v="357"/>
    <n v="172.36363636363637"/>
    <n v="80.510000000000005"/>
    <n v="87.68"/>
    <n v="1132"/>
    <n v="159"/>
    <n v="87.5"/>
    <n v="1127"/>
    <n v="161"/>
    <n v="78.34"/>
    <n v="980"/>
    <n v="271"/>
    <n v="76.91"/>
    <n v="1322"/>
    <n v="397"/>
    <n v="74.290000000000006"/>
    <n v="1303"/>
    <n v="451"/>
    <n v="82.57"/>
    <n v="180"/>
    <n v="38"/>
    <n v="81.8"/>
    <n v="719"/>
    <n v="160"/>
    <s v="-"/>
    <n v="0"/>
    <n v="0"/>
    <n v="8400"/>
    <n v="5555"/>
    <n v="6763"/>
    <n v="4904.363636363636"/>
    <n v="1637"/>
    <n v="650.63636363636363"/>
    <n v="1"/>
    <n v="2"/>
  </r>
  <r>
    <x v="67"/>
    <s v="yanely.valenzo@exeltis.com"/>
    <x v="9"/>
    <n v="28"/>
    <n v="630"/>
    <n v="420.27272727272725"/>
    <n v="63"/>
    <n v="159.81818181818181"/>
    <n v="567"/>
    <n v="260.45454545454544"/>
    <n v="87.68"/>
    <n v="83.96"/>
    <n v="2130"/>
    <n v="407"/>
    <n v="92.51"/>
    <n v="2296"/>
    <n v="186"/>
    <n v="80.84"/>
    <n v="2042"/>
    <n v="484"/>
    <n v="91.57"/>
    <n v="1477"/>
    <n v="136"/>
    <n v="90.63"/>
    <n v="1538"/>
    <n v="159"/>
    <n v="85.93"/>
    <n v="171"/>
    <n v="28"/>
    <n v="92.13"/>
    <n v="784"/>
    <n v="67"/>
    <s v="-"/>
    <n v="0"/>
    <n v="0"/>
    <n v="11905"/>
    <n v="10073.636363636364"/>
    <n v="10438"/>
    <n v="8754.7272727272721"/>
    <n v="1467"/>
    <n v="1318.909090909091"/>
    <n v="1"/>
    <n v="2"/>
  </r>
  <r>
    <x v="68"/>
    <s v="estefania.guzman@exeltis.com"/>
    <x v="9"/>
    <n v="28"/>
    <n v="414"/>
    <n v="420.27272727272725"/>
    <n v="110"/>
    <n v="159.81818181818181"/>
    <n v="304"/>
    <n v="260.45454545454544"/>
    <n v="86.7"/>
    <n v="89.31"/>
    <n v="1261"/>
    <n v="151"/>
    <n v="94.4"/>
    <n v="1398"/>
    <n v="83"/>
    <n v="83.29"/>
    <n v="1236"/>
    <n v="248"/>
    <n v="80.64"/>
    <n v="1287"/>
    <n v="309"/>
    <n v="85.29"/>
    <n v="1421"/>
    <n v="245"/>
    <n v="87.44"/>
    <n v="188"/>
    <n v="27"/>
    <n v="88.86"/>
    <n v="774"/>
    <n v="97"/>
    <s v="-"/>
    <n v="0"/>
    <n v="0"/>
    <n v="8725"/>
    <n v="10073.636363636364"/>
    <n v="7565"/>
    <n v="8754.7272727272721"/>
    <n v="1160"/>
    <n v="1318.909090909091"/>
    <n v="1"/>
    <n v="2"/>
  </r>
  <r>
    <x v="69"/>
    <s v="karina.lindoro@exeltis.com"/>
    <x v="0"/>
    <n v="24"/>
    <n v="165"/>
    <n v="2855.6153846153848"/>
    <n v="31"/>
    <n v="1326.9230769230769"/>
    <n v="134"/>
    <n v="1528.6923076923076"/>
    <n v="90.56"/>
    <n v="79.98"/>
    <n v="667"/>
    <n v="167"/>
    <n v="92.01"/>
    <n v="749"/>
    <n v="65"/>
    <n v="82.69"/>
    <n v="626"/>
    <n v="131"/>
    <n v="94.43"/>
    <n v="1474"/>
    <n v="87"/>
    <n v="93.02"/>
    <n v="1547"/>
    <n v="116"/>
    <n v="91.27"/>
    <n v="209"/>
    <n v="20"/>
    <n v="94.35"/>
    <n v="819"/>
    <n v="49"/>
    <s v="-"/>
    <n v="0"/>
    <n v="0"/>
    <n v="6726"/>
    <n v="66438.38461538461"/>
    <n v="6091"/>
    <n v="64355.846153846156"/>
    <n v="635"/>
    <n v="2082.5384615384614"/>
    <n v="1"/>
    <n v="2"/>
  </r>
  <r>
    <x v="70"/>
    <s v="pedro.megchun@exeltis.com"/>
    <x v="1"/>
    <n v="23"/>
    <n v="224"/>
    <n v="1535.2727272727273"/>
    <n v="36"/>
    <n v="853"/>
    <n v="188"/>
    <n v="682.27272727272725"/>
    <n v="86.76"/>
    <n v="81.599999999999994"/>
    <n v="745"/>
    <n v="168"/>
    <n v="83.67"/>
    <n v="779"/>
    <n v="152"/>
    <n v="78.709999999999994"/>
    <n v="758"/>
    <n v="205"/>
    <n v="90.13"/>
    <n v="1379"/>
    <n v="151"/>
    <n v="90.56"/>
    <n v="1516"/>
    <n v="158"/>
    <n v="87.55"/>
    <n v="204"/>
    <n v="29"/>
    <n v="91.19"/>
    <n v="745"/>
    <n v="72"/>
    <s v="-"/>
    <n v="0"/>
    <n v="0"/>
    <n v="7061"/>
    <n v="42644.272727272728"/>
    <n v="6126"/>
    <n v="40381"/>
    <n v="935"/>
    <n v="2263.2727272727275"/>
    <n v="1"/>
    <n v="2"/>
  </r>
  <r>
    <x v="71"/>
    <s v="laura.castro@exeltis.com"/>
    <x v="9"/>
    <n v="30"/>
    <n v="621"/>
    <n v="420.27272727272725"/>
    <n v="265"/>
    <n v="159.81818181818181"/>
    <n v="356"/>
    <n v="260.45454545454544"/>
    <n v="89.91"/>
    <n v="89.75"/>
    <n v="2792"/>
    <n v="319"/>
    <n v="94.85"/>
    <n v="3037"/>
    <n v="165"/>
    <n v="82.81"/>
    <n v="2597"/>
    <n v="539"/>
    <n v="91.54"/>
    <n v="1439"/>
    <n v="133"/>
    <n v="90.76"/>
    <n v="1474"/>
    <n v="150"/>
    <n v="89.47"/>
    <n v="187"/>
    <n v="22"/>
    <n v="93.82"/>
    <n v="759"/>
    <n v="50"/>
    <s v="-"/>
    <n v="0"/>
    <n v="0"/>
    <n v="13663"/>
    <n v="10073.636363636364"/>
    <n v="12285"/>
    <n v="8754.7272727272721"/>
    <n v="1378"/>
    <n v="1318.909090909091"/>
    <n v="1"/>
    <n v="2"/>
  </r>
  <r>
    <x v="72"/>
    <s v="candido.contreras@exeltis.com"/>
    <x v="4"/>
    <n v="27"/>
    <n v="179"/>
    <n v="1249"/>
    <n v="85"/>
    <n v="748.6"/>
    <n v="94"/>
    <n v="500.4"/>
    <n v="91.24"/>
    <n v="92.67"/>
    <n v="1264"/>
    <n v="100"/>
    <n v="94.35"/>
    <n v="1269"/>
    <n v="76"/>
    <n v="86.14"/>
    <n v="1150"/>
    <n v="185"/>
    <n v="93.28"/>
    <n v="1361"/>
    <n v="98"/>
    <n v="89.45"/>
    <n v="1373"/>
    <n v="162"/>
    <n v="81.87"/>
    <n v="140"/>
    <n v="31"/>
    <n v="93.95"/>
    <n v="699"/>
    <n v="45"/>
    <s v="-"/>
    <n v="0"/>
    <n v="0"/>
    <n v="7953"/>
    <n v="31332.1"/>
    <n v="7256"/>
    <n v="28516"/>
    <n v="697"/>
    <n v="2816.1"/>
    <n v="1"/>
    <n v="2"/>
  </r>
  <r>
    <x v="73"/>
    <s v="tania.espinoza@exeltis.com"/>
    <x v="5"/>
    <n v="30"/>
    <n v="591"/>
    <n v="528.92307692307691"/>
    <n v="361"/>
    <n v="224"/>
    <n v="230"/>
    <n v="304.92307692307691"/>
    <n v="94.6"/>
    <n v="95.29"/>
    <n v="3138"/>
    <n v="155"/>
    <n v="96.95"/>
    <n v="2703"/>
    <n v="85"/>
    <n v="92.89"/>
    <n v="2587"/>
    <n v="198"/>
    <n v="94.28"/>
    <n v="1533"/>
    <n v="93"/>
    <n v="93.04"/>
    <n v="1269"/>
    <n v="95"/>
    <n v="84.46"/>
    <n v="125"/>
    <n v="23"/>
    <n v="94.78"/>
    <n v="617"/>
    <n v="34"/>
    <s v="-"/>
    <n v="0"/>
    <n v="0"/>
    <n v="12655"/>
    <n v="11562.76923076923"/>
    <n v="11972"/>
    <n v="10336.846153846154"/>
    <n v="683"/>
    <n v="1225.9230769230769"/>
    <n v="1"/>
    <n v="2"/>
  </r>
  <r>
    <x v="74"/>
    <s v="victor.ruiz@exeltis.com"/>
    <x v="1"/>
    <n v="27"/>
    <n v="309"/>
    <n v="1535.2727272727273"/>
    <n v="97"/>
    <n v="853"/>
    <n v="212"/>
    <n v="682.27272727272725"/>
    <n v="91.36"/>
    <n v="91.7"/>
    <n v="917"/>
    <n v="83"/>
    <n v="93.96"/>
    <n v="934"/>
    <n v="60"/>
    <n v="88.4"/>
    <n v="823"/>
    <n v="108"/>
    <n v="88.65"/>
    <n v="1179"/>
    <n v="151"/>
    <n v="92.33"/>
    <n v="1384"/>
    <n v="115"/>
    <n v="92.22"/>
    <n v="166"/>
    <n v="14"/>
    <n v="93.79"/>
    <n v="695"/>
    <n v="46"/>
    <s v="-"/>
    <n v="0"/>
    <n v="0"/>
    <n v="6675"/>
    <n v="42644.272727272728"/>
    <n v="6098"/>
    <n v="40381"/>
    <n v="577"/>
    <n v="2263.2727272727275"/>
    <n v="1"/>
    <n v="2"/>
  </r>
  <r>
    <x v="75"/>
    <s v="jluis.morales@exeltis.com"/>
    <x v="12"/>
    <n v="24"/>
    <n v="202"/>
    <n v="243.72727272727272"/>
    <n v="45"/>
    <n v="71.36363636363636"/>
    <n v="157"/>
    <n v="172.36363636363637"/>
    <n v="87.66"/>
    <n v="89.19"/>
    <n v="833"/>
    <n v="101"/>
    <n v="91.94"/>
    <n v="856"/>
    <n v="75"/>
    <n v="81.010000000000005"/>
    <n v="802"/>
    <n v="188"/>
    <n v="88.64"/>
    <n v="1178"/>
    <n v="151"/>
    <n v="87.23"/>
    <n v="1298"/>
    <n v="190"/>
    <n v="83.89"/>
    <n v="151"/>
    <n v="29"/>
    <n v="89.3"/>
    <n v="659"/>
    <n v="79"/>
    <s v="-"/>
    <n v="0"/>
    <n v="0"/>
    <n v="6590"/>
    <n v="5555"/>
    <n v="5777"/>
    <n v="4904.363636363636"/>
    <n v="813"/>
    <n v="650.63636363636363"/>
    <n v="1"/>
    <n v="2"/>
  </r>
  <r>
    <x v="76"/>
    <s v="jorge.garcia@exeltis.com"/>
    <x v="11"/>
    <n v="22"/>
    <n v="256"/>
    <n v="411.4"/>
    <n v="11"/>
    <n v="156.1"/>
    <n v="245"/>
    <n v="255.3"/>
    <n v="75.66"/>
    <n v="78.680000000000007"/>
    <n v="753"/>
    <n v="204"/>
    <n v="81.47"/>
    <n v="774"/>
    <n v="176"/>
    <n v="66.489999999999995"/>
    <n v="635"/>
    <n v="320"/>
    <n v="72.34"/>
    <n v="965"/>
    <n v="369"/>
    <n v="77.97"/>
    <n v="1168"/>
    <n v="330"/>
    <n v="75.41"/>
    <n v="138"/>
    <n v="45"/>
    <n v="77.63"/>
    <n v="538"/>
    <n v="155"/>
    <s v="-"/>
    <n v="0"/>
    <n v="0"/>
    <n v="6570"/>
    <n v="9139.1"/>
    <n v="4971"/>
    <n v="8073.2"/>
    <n v="1599"/>
    <n v="1065.9000000000001"/>
    <n v="1"/>
    <n v="2"/>
  </r>
  <r>
    <x v="77"/>
    <s v="victor.guzman@exeltis.com"/>
    <x v="6"/>
    <n v="29"/>
    <n v="462"/>
    <n v="441.46666666666664"/>
    <n v="225"/>
    <n v="161.4"/>
    <n v="237"/>
    <n v="280.06666666666666"/>
    <n v="89.3"/>
    <n v="91.25"/>
    <n v="1825"/>
    <n v="175"/>
    <n v="92.71"/>
    <n v="1806"/>
    <n v="142"/>
    <n v="85.59"/>
    <n v="1770"/>
    <n v="298"/>
    <n v="90.49"/>
    <n v="1180"/>
    <n v="124"/>
    <n v="86.28"/>
    <n v="1239"/>
    <n v="197"/>
    <n v="83.65"/>
    <n v="133"/>
    <n v="26"/>
    <n v="90.44"/>
    <n v="615"/>
    <n v="65"/>
    <s v="-"/>
    <n v="0"/>
    <n v="0"/>
    <n v="9595"/>
    <n v="9958.6666666666661"/>
    <n v="8568"/>
    <n v="8807.2000000000007"/>
    <n v="1027"/>
    <n v="1151.4666666666667"/>
    <n v="1"/>
    <n v="2"/>
  </r>
  <r>
    <x v="78"/>
    <s v="victor.villa@exeltis.com"/>
    <x v="10"/>
    <n v="24"/>
    <n v="329"/>
    <n v="155.83333333333334"/>
    <n v="34"/>
    <n v="57.833333333333336"/>
    <n v="295"/>
    <n v="98"/>
    <n v="84.57"/>
    <n v="81.37"/>
    <n v="1018"/>
    <n v="233"/>
    <n v="93.75"/>
    <n v="1184"/>
    <n v="79"/>
    <n v="69.959999999999994"/>
    <n v="1013"/>
    <n v="435"/>
    <n v="86.03"/>
    <n v="1016"/>
    <n v="165"/>
    <n v="88.67"/>
    <n v="1237"/>
    <n v="158"/>
    <n v="82.35"/>
    <n v="126"/>
    <n v="27"/>
    <n v="94.28"/>
    <n v="626"/>
    <n v="38"/>
    <s v="-"/>
    <n v="0"/>
    <n v="0"/>
    <n v="7355"/>
    <n v="3958.1666666666665"/>
    <n v="6220"/>
    <n v="3354.1666666666665"/>
    <n v="1135"/>
    <n v="604"/>
    <n v="1"/>
    <n v="2"/>
  </r>
  <r>
    <x v="79"/>
    <s v="miguelangel.quevedo@exeltis.com"/>
    <x v="2"/>
    <n v="22"/>
    <n v="178"/>
    <n v="974.73333333333335"/>
    <n v="14"/>
    <n v="517.4"/>
    <n v="164"/>
    <n v="457.33333333333331"/>
    <n v="78.47"/>
    <n v="76.87"/>
    <n v="751"/>
    <n v="226"/>
    <n v="86.07"/>
    <n v="865"/>
    <n v="140"/>
    <n v="68.41"/>
    <n v="693"/>
    <n v="320"/>
    <n v="77.67"/>
    <n v="946"/>
    <n v="272"/>
    <n v="82.46"/>
    <n v="1081"/>
    <n v="230"/>
    <n v="68.89"/>
    <n v="124"/>
    <n v="56"/>
    <n v="80.959999999999994"/>
    <n v="523"/>
    <n v="123"/>
    <s v="-"/>
    <n v="0"/>
    <n v="0"/>
    <n v="6350"/>
    <n v="25441.133333333335"/>
    <n v="4983"/>
    <n v="23866.533333333333"/>
    <n v="1367"/>
    <n v="1574.6"/>
    <n v="1"/>
    <n v="2"/>
  </r>
  <r>
    <x v="80"/>
    <s v="elena.calderon@exeltis.com"/>
    <x v="0"/>
    <n v="23"/>
    <n v="248"/>
    <n v="2855.6153846153848"/>
    <n v="21"/>
    <n v="1326.9230769230769"/>
    <n v="227"/>
    <n v="1528.6923076923076"/>
    <n v="75.41"/>
    <n v="67.88"/>
    <n v="968"/>
    <n v="458"/>
    <n v="77.319999999999993"/>
    <n v="1050"/>
    <n v="308"/>
    <n v="60.99"/>
    <n v="863"/>
    <n v="552"/>
    <n v="85.04"/>
    <n v="1023"/>
    <n v="180"/>
    <n v="81.93"/>
    <n v="1025"/>
    <n v="226"/>
    <n v="84.71"/>
    <n v="133"/>
    <n v="24"/>
    <n v="86.47"/>
    <n v="575"/>
    <n v="90"/>
    <s v="-"/>
    <n v="0"/>
    <n v="0"/>
    <n v="7475"/>
    <n v="66438.38461538461"/>
    <n v="5637"/>
    <n v="64355.846153846156"/>
    <n v="1838"/>
    <n v="2082.5384615384614"/>
    <n v="1"/>
    <n v="2"/>
  </r>
  <r>
    <x v="81"/>
    <s v="xymena.cabrera@exeltis.com"/>
    <x v="11"/>
    <n v="28"/>
    <n v="362"/>
    <n v="411.4"/>
    <n v="131"/>
    <n v="156.1"/>
    <n v="231"/>
    <n v="255.3"/>
    <n v="89.83"/>
    <n v="86.23"/>
    <n v="1209"/>
    <n v="193"/>
    <n v="93.5"/>
    <n v="1310"/>
    <n v="91"/>
    <n v="83.07"/>
    <n v="1138"/>
    <n v="232"/>
    <n v="92.84"/>
    <n v="998"/>
    <n v="77"/>
    <n v="92.34"/>
    <n v="1146"/>
    <n v="95"/>
    <n v="93.06"/>
    <n v="134"/>
    <n v="10"/>
    <n v="93.63"/>
    <n v="573"/>
    <n v="39"/>
    <s v="-"/>
    <n v="0"/>
    <n v="0"/>
    <n v="7245"/>
    <n v="9139.1"/>
    <n v="6508"/>
    <n v="8073.2"/>
    <n v="737"/>
    <n v="1065.9000000000001"/>
    <n v="1"/>
    <n v="2"/>
  </r>
  <r>
    <x v="82"/>
    <s v="mariano.gonzalez@exeltis.com"/>
    <x v="2"/>
    <n v="23"/>
    <n v="200"/>
    <n v="974.73333333333335"/>
    <n v="23"/>
    <n v="517.4"/>
    <n v="177"/>
    <n v="457.33333333333331"/>
    <n v="79.83"/>
    <n v="71.819999999999993"/>
    <n v="706"/>
    <n v="277"/>
    <n v="89.29"/>
    <n v="909"/>
    <n v="109"/>
    <n v="67.02"/>
    <n v="624"/>
    <n v="307"/>
    <n v="84.36"/>
    <n v="879"/>
    <n v="163"/>
    <n v="81.739999999999995"/>
    <n v="913"/>
    <n v="204"/>
    <n v="81.459999999999994"/>
    <n v="123"/>
    <n v="28"/>
    <n v="84.91"/>
    <n v="512"/>
    <n v="91"/>
    <s v="-"/>
    <n v="0"/>
    <n v="0"/>
    <n v="5845"/>
    <n v="25441.133333333335"/>
    <n v="4666"/>
    <n v="23866.533333333333"/>
    <n v="1179"/>
    <n v="1574.6"/>
    <n v="1"/>
    <n v="2"/>
  </r>
  <r>
    <x v="83"/>
    <s v="maricela.compean@exeltis.com"/>
    <x v="2"/>
    <n v="24"/>
    <n v="274"/>
    <n v="974.73333333333335"/>
    <n v="26"/>
    <n v="517.4"/>
    <n v="248"/>
    <n v="457.33333333333331"/>
    <n v="82.8"/>
    <n v="77.02"/>
    <n v="888"/>
    <n v="265"/>
    <n v="88.65"/>
    <n v="1031"/>
    <n v="132"/>
    <n v="76.319999999999993"/>
    <n v="896"/>
    <n v="278"/>
    <n v="85.14"/>
    <n v="917"/>
    <n v="160"/>
    <n v="86.16"/>
    <n v="996"/>
    <n v="160"/>
    <n v="81.31"/>
    <n v="87"/>
    <n v="20"/>
    <n v="85"/>
    <n v="476"/>
    <n v="84"/>
    <s v="-"/>
    <n v="0"/>
    <n v="0"/>
    <n v="6390"/>
    <n v="25441.133333333335"/>
    <n v="5291"/>
    <n v="23866.533333333333"/>
    <n v="1099"/>
    <n v="1574.6"/>
    <n v="1"/>
    <n v="2"/>
  </r>
  <r>
    <x v="84"/>
    <s v="karina.paredes@exeltis.com"/>
    <x v="5"/>
    <n v="22"/>
    <n v="296"/>
    <n v="528.92307692307691"/>
    <n v="9"/>
    <n v="224"/>
    <n v="287"/>
    <n v="304.92307692307691"/>
    <n v="59.57"/>
    <n v="46.69"/>
    <n v="677"/>
    <n v="773"/>
    <n v="74.23"/>
    <n v="965"/>
    <n v="335"/>
    <n v="34.39"/>
    <n v="478"/>
    <n v="912"/>
    <n v="63.44"/>
    <n v="661"/>
    <n v="381"/>
    <n v="71.97"/>
    <n v="791"/>
    <n v="308"/>
    <n v="69.92"/>
    <n v="86"/>
    <n v="37"/>
    <n v="85.06"/>
    <n v="524"/>
    <n v="92"/>
    <s v="-"/>
    <n v="0"/>
    <n v="0"/>
    <n v="7020"/>
    <n v="11562.76923076923"/>
    <n v="4182"/>
    <n v="10336.846153846154"/>
    <n v="2838"/>
    <n v="1225.9230769230769"/>
    <n v="1"/>
    <n v="2"/>
  </r>
  <r>
    <x v="85"/>
    <s v="carlos.robledo@exeltis.com"/>
    <x v="8"/>
    <n v="24"/>
    <n v="342"/>
    <n v="234.33333333333334"/>
    <n v="41"/>
    <n v="100.41666666666667"/>
    <n v="301"/>
    <n v="133.91666666666666"/>
    <n v="86.29"/>
    <n v="84.77"/>
    <n v="1119"/>
    <n v="201"/>
    <n v="93.89"/>
    <n v="1261"/>
    <n v="82"/>
    <n v="89.19"/>
    <n v="1262"/>
    <n v="153"/>
    <n v="77.53"/>
    <n v="790"/>
    <n v="229"/>
    <n v="82.6"/>
    <n v="907"/>
    <n v="191"/>
    <n v="83.11"/>
    <n v="123"/>
    <n v="25"/>
    <n v="88.45"/>
    <n v="475"/>
    <n v="62"/>
    <s v="-"/>
    <n v="0"/>
    <n v="0"/>
    <n v="6880"/>
    <n v="6131.25"/>
    <n v="5937"/>
    <n v="4872.5"/>
    <n v="943"/>
    <n v="1258.75"/>
    <n v="1"/>
    <n v="2"/>
  </r>
  <r>
    <x v="86"/>
    <s v="omar.rodriguez@exeltis.com"/>
    <x v="6"/>
    <n v="28"/>
    <n v="414"/>
    <n v="441.46666666666664"/>
    <n v="137"/>
    <n v="161.4"/>
    <n v="277"/>
    <n v="280.06666666666666"/>
    <n v="87.39"/>
    <n v="85.37"/>
    <n v="1505"/>
    <n v="258"/>
    <n v="90.93"/>
    <n v="1635"/>
    <n v="163"/>
    <n v="82.65"/>
    <n v="1482"/>
    <n v="311"/>
    <n v="88.81"/>
    <n v="794"/>
    <n v="100"/>
    <n v="89.8"/>
    <n v="960"/>
    <n v="109"/>
    <n v="80.510000000000005"/>
    <n v="95"/>
    <n v="23"/>
    <n v="92.67"/>
    <n v="468"/>
    <n v="37"/>
    <s v="-"/>
    <n v="0"/>
    <n v="0"/>
    <n v="7940"/>
    <n v="9958.6666666666661"/>
    <n v="6939"/>
    <n v="8807.2000000000007"/>
    <n v="1001"/>
    <n v="1151.4666666666667"/>
    <n v="1"/>
    <n v="2"/>
  </r>
  <r>
    <x v="87"/>
    <s v="gabriela.galvez@exeltis.com"/>
    <x v="7"/>
    <n v="30"/>
    <n v="321"/>
    <n v="466.90909090909093"/>
    <n v="52"/>
    <n v="181.09090909090909"/>
    <n v="269"/>
    <n v="285.81818181818181"/>
    <n v="83.97"/>
    <n v="73.31"/>
    <n v="912"/>
    <n v="332"/>
    <n v="90.31"/>
    <n v="1146"/>
    <n v="123"/>
    <n v="71.849999999999994"/>
    <n v="832"/>
    <n v="326"/>
    <n v="90.6"/>
    <n v="887"/>
    <n v="92"/>
    <n v="91.68"/>
    <n v="904"/>
    <n v="82"/>
    <n v="96.52"/>
    <n v="111"/>
    <n v="4"/>
    <n v="91.38"/>
    <n v="456"/>
    <n v="43"/>
    <s v="-"/>
    <n v="0"/>
    <n v="0"/>
    <n v="6250"/>
    <n v="9853.181818181818"/>
    <n v="5248"/>
    <n v="8883.2727272727279"/>
    <n v="1002"/>
    <n v="969.90909090909088"/>
    <n v="1"/>
    <n v="2"/>
  </r>
  <r>
    <x v="88"/>
    <s v="guillermo.torres@exeltis.com"/>
    <x v="2"/>
    <n v="23"/>
    <n v="160"/>
    <n v="974.73333333333335"/>
    <n v="25"/>
    <n v="517.4"/>
    <n v="135"/>
    <n v="457.33333333333331"/>
    <n v="86.84"/>
    <n v="85.58"/>
    <n v="534"/>
    <n v="90"/>
    <n v="90.25"/>
    <n v="574"/>
    <n v="62"/>
    <n v="81.33"/>
    <n v="501"/>
    <n v="115"/>
    <n v="87.79"/>
    <n v="748"/>
    <n v="104"/>
    <n v="87"/>
    <n v="830"/>
    <n v="124"/>
    <n v="85.4"/>
    <n v="117"/>
    <n v="20"/>
    <n v="89.39"/>
    <n v="438"/>
    <n v="52"/>
    <s v="-"/>
    <n v="0"/>
    <n v="0"/>
    <n v="4309"/>
    <n v="25441.133333333335"/>
    <n v="3742"/>
    <n v="23866.533333333333"/>
    <n v="567"/>
    <n v="1574.6"/>
    <n v="1"/>
    <n v="2"/>
  </r>
  <r>
    <x v="89"/>
    <s v="rosa.vazquez@exeltis.com"/>
    <x v="2"/>
    <n v="21"/>
    <n v="107"/>
    <n v="974.73333333333335"/>
    <n v="11"/>
    <n v="517.4"/>
    <n v="96"/>
    <n v="457.33333333333331"/>
    <n v="77.58"/>
    <n v="77.150000000000006"/>
    <n v="665"/>
    <n v="197"/>
    <n v="86.76"/>
    <n v="760"/>
    <n v="116"/>
    <n v="57.37"/>
    <n v="541"/>
    <n v="402"/>
    <n v="75.459999999999994"/>
    <n v="658"/>
    <n v="214"/>
    <n v="84.43"/>
    <n v="797"/>
    <n v="147"/>
    <n v="82.29"/>
    <n v="79"/>
    <n v="17"/>
    <n v="90.57"/>
    <n v="442"/>
    <n v="46"/>
    <s v="-"/>
    <n v="0"/>
    <n v="0"/>
    <n v="5081"/>
    <n v="25441.133333333335"/>
    <n v="3942"/>
    <n v="23866.533333333333"/>
    <n v="1139"/>
    <n v="1574.6"/>
    <n v="1"/>
    <n v="2"/>
  </r>
  <r>
    <x v="90"/>
    <s v="oscar.franco@exeltis.com"/>
    <x v="2"/>
    <n v="22"/>
    <n v="276"/>
    <n v="974.73333333333335"/>
    <n v="11"/>
    <n v="517.4"/>
    <n v="265"/>
    <n v="457.33333333333331"/>
    <n v="65.38"/>
    <n v="59.59"/>
    <n v="699"/>
    <n v="474"/>
    <n v="76.2"/>
    <n v="906"/>
    <n v="283"/>
    <n v="60.91"/>
    <n v="706"/>
    <n v="453"/>
    <n v="62.68"/>
    <n v="509"/>
    <n v="303"/>
    <n v="64.319999999999993"/>
    <n v="584"/>
    <n v="324"/>
    <n v="59.26"/>
    <n v="64"/>
    <n v="44"/>
    <n v="71.84"/>
    <n v="324"/>
    <n v="127"/>
    <s v="-"/>
    <n v="0"/>
    <n v="0"/>
    <n v="5800"/>
    <n v="25441.133333333335"/>
    <n v="3792"/>
    <n v="23866.533333333333"/>
    <n v="2008"/>
    <n v="1574.6"/>
    <n v="1"/>
    <n v="2"/>
  </r>
  <r>
    <x v="91"/>
    <s v="mario.hernandez@exeltis.com"/>
    <x v="6"/>
    <n v="22"/>
    <n v="141"/>
    <n v="441.46666666666664"/>
    <n v="15"/>
    <n v="161.4"/>
    <n v="126"/>
    <n v="280.06666666666666"/>
    <n v="80.23"/>
    <n v="75.58"/>
    <n v="690"/>
    <n v="223"/>
    <n v="87.16"/>
    <n v="733"/>
    <n v="108"/>
    <n v="74.86"/>
    <n v="652"/>
    <n v="219"/>
    <n v="83.42"/>
    <n v="674"/>
    <n v="134"/>
    <n v="80.680000000000007"/>
    <n v="710"/>
    <n v="170"/>
    <n v="79.13"/>
    <n v="91"/>
    <n v="24"/>
    <n v="80.75"/>
    <n v="365"/>
    <n v="87"/>
    <s v="-"/>
    <n v="0"/>
    <n v="0"/>
    <n v="4880"/>
    <n v="9958.6666666666661"/>
    <n v="3915"/>
    <n v="8807.2000000000007"/>
    <n v="965"/>
    <n v="1151.4666666666667"/>
    <n v="1"/>
    <n v="2"/>
  </r>
  <r>
    <x v="92"/>
    <s v="manuel.alvarez@exeltis.com"/>
    <x v="10"/>
    <n v="29"/>
    <n v="385"/>
    <n v="155.83333333333334"/>
    <n v="167"/>
    <n v="57.833333333333336"/>
    <n v="218"/>
    <n v="98"/>
    <n v="84.02"/>
    <n v="86.53"/>
    <n v="1676"/>
    <n v="261"/>
    <n v="88.76"/>
    <n v="1666"/>
    <n v="211"/>
    <n v="79.03"/>
    <n v="1489"/>
    <n v="395"/>
    <n v="79.3"/>
    <n v="655"/>
    <n v="171"/>
    <n v="84.67"/>
    <n v="696"/>
    <n v="126"/>
    <n v="82.61"/>
    <n v="76"/>
    <n v="16"/>
    <n v="81.819999999999993"/>
    <n v="333"/>
    <n v="74"/>
    <s v="-"/>
    <n v="0"/>
    <n v="0"/>
    <n v="7845"/>
    <n v="3958.1666666666665"/>
    <n v="6591"/>
    <n v="3354.1666666666665"/>
    <n v="1254"/>
    <n v="604"/>
    <n v="1"/>
    <n v="2"/>
  </r>
  <r>
    <x v="93"/>
    <s v="jose.rodriguez@exeltis.com"/>
    <x v="9"/>
    <n v="24"/>
    <n v="194"/>
    <n v="420.27272727272725"/>
    <n v="33"/>
    <n v="159.81818181818181"/>
    <n v="161"/>
    <n v="260.45454545454544"/>
    <n v="87.78"/>
    <n v="86.52"/>
    <n v="931"/>
    <n v="145"/>
    <n v="92.7"/>
    <n v="1042"/>
    <n v="82"/>
    <n v="80.98"/>
    <n v="894"/>
    <n v="210"/>
    <n v="89.82"/>
    <n v="662"/>
    <n v="75"/>
    <n v="88.64"/>
    <n v="710"/>
    <n v="91"/>
    <n v="85.29"/>
    <n v="87"/>
    <n v="15"/>
    <n v="91.53"/>
    <n v="335"/>
    <n v="31"/>
    <s v="-"/>
    <n v="0"/>
    <n v="0"/>
    <n v="5310"/>
    <n v="10073.636363636364"/>
    <n v="4661"/>
    <n v="8754.7272727272721"/>
    <n v="649"/>
    <n v="1318.909090909091"/>
    <n v="1"/>
    <n v="2"/>
  </r>
  <r>
    <x v="94"/>
    <s v="maritza.rodriguez@exeltis.com"/>
    <x v="5"/>
    <n v="21"/>
    <n v="243"/>
    <n v="528.92307692307691"/>
    <n v="7"/>
    <n v="224"/>
    <n v="236"/>
    <n v="304.92307692307691"/>
    <n v="70.680000000000007"/>
    <n v="66"/>
    <n v="852"/>
    <n v="439"/>
    <n v="81.13"/>
    <n v="1049"/>
    <n v="244"/>
    <n v="63.97"/>
    <n v="863"/>
    <n v="486"/>
    <n v="66.34"/>
    <n v="479"/>
    <n v="243"/>
    <n v="71.040000000000006"/>
    <n v="552"/>
    <n v="225"/>
    <n v="68.97"/>
    <n v="60"/>
    <n v="27"/>
    <n v="82.04"/>
    <n v="329"/>
    <n v="72"/>
    <s v="-"/>
    <n v="0"/>
    <n v="0"/>
    <n v="5920"/>
    <n v="11562.76923076923"/>
    <n v="4184"/>
    <n v="10336.846153846154"/>
    <n v="1736"/>
    <n v="1225.9230769230769"/>
    <n v="1"/>
    <n v="2"/>
  </r>
  <r>
    <x v="95"/>
    <s v="sandra.guerrero@exeltis.com"/>
    <x v="6"/>
    <n v="26"/>
    <n v="234"/>
    <n v="441.46666666666664"/>
    <n v="62"/>
    <n v="161.4"/>
    <n v="172"/>
    <n v="280.06666666666666"/>
    <n v="85"/>
    <n v="82.35"/>
    <n v="1050"/>
    <n v="225"/>
    <n v="92.29"/>
    <n v="1149"/>
    <n v="96"/>
    <n v="77.459999999999994"/>
    <n v="962"/>
    <n v="280"/>
    <n v="85.82"/>
    <n v="605"/>
    <n v="100"/>
    <n v="87.14"/>
    <n v="671"/>
    <n v="99"/>
    <n v="89.29"/>
    <n v="75"/>
    <n v="9"/>
    <n v="87.86"/>
    <n v="333"/>
    <n v="46"/>
    <s v="-"/>
    <n v="0"/>
    <n v="0"/>
    <n v="5700"/>
    <n v="9958.6666666666661"/>
    <n v="4845"/>
    <n v="8807.2000000000007"/>
    <n v="855"/>
    <n v="1151.4666666666667"/>
    <n v="1"/>
    <n v="2"/>
  </r>
  <r>
    <x v="96"/>
    <s v="alberto.garcia@exeltis.com"/>
    <x v="12"/>
    <n v="27"/>
    <n v="257"/>
    <n v="243.72727272727272"/>
    <n v="175"/>
    <n v="71.36363636363636"/>
    <n v="82"/>
    <n v="172.36363636363637"/>
    <n v="91.68"/>
    <n v="90.33"/>
    <n v="1037"/>
    <n v="111"/>
    <n v="95.8"/>
    <n v="1185"/>
    <n v="52"/>
    <n v="87.77"/>
    <n v="1033"/>
    <n v="144"/>
    <n v="88.11"/>
    <n v="556"/>
    <n v="75"/>
    <n v="94.33"/>
    <n v="665"/>
    <n v="40"/>
    <n v="93.41"/>
    <n v="85"/>
    <n v="6"/>
    <n v="95.64"/>
    <n v="307"/>
    <n v="14"/>
    <s v="-"/>
    <n v="0"/>
    <n v="0"/>
    <n v="5310"/>
    <n v="5555"/>
    <n v="4868"/>
    <n v="4904.363636363636"/>
    <n v="442"/>
    <n v="650.63636363636363"/>
    <n v="1"/>
    <n v="2"/>
  </r>
  <r>
    <x v="97"/>
    <s v="diana.blanco@exeltis.com"/>
    <x v="8"/>
    <n v="25"/>
    <n v="258"/>
    <n v="234.33333333333334"/>
    <n v="43"/>
    <n v="100.41666666666667"/>
    <n v="215"/>
    <n v="133.91666666666666"/>
    <n v="73.349999999999994"/>
    <n v="67.099999999999994"/>
    <n v="875"/>
    <n v="429"/>
    <n v="86.29"/>
    <n v="1133"/>
    <n v="180"/>
    <n v="65.209999999999994"/>
    <n v="894"/>
    <n v="477"/>
    <n v="76.650000000000006"/>
    <n v="476"/>
    <n v="145"/>
    <n v="74.400000000000006"/>
    <n v="526"/>
    <n v="181"/>
    <n v="73.17"/>
    <n v="60"/>
    <n v="22"/>
    <n v="71.989999999999995"/>
    <n v="239"/>
    <n v="93"/>
    <s v="-"/>
    <n v="0"/>
    <n v="0"/>
    <n v="5730"/>
    <n v="6131.25"/>
    <n v="4203"/>
    <n v="4872.5"/>
    <n v="1527"/>
    <n v="1258.75"/>
    <n v="1"/>
    <n v="2"/>
  </r>
  <r>
    <x v="98"/>
    <s v="joaquin.salvador@exeltis.com"/>
    <x v="9"/>
    <n v="21"/>
    <n v="95"/>
    <n v="420.27272727272725"/>
    <n v="25"/>
    <n v="159.81818181818181"/>
    <n v="70"/>
    <n v="260.45454545454544"/>
    <n v="84.22"/>
    <n v="81.62"/>
    <n v="755"/>
    <n v="170"/>
    <n v="87.28"/>
    <n v="810"/>
    <n v="118"/>
    <n v="80.13"/>
    <n v="746"/>
    <n v="185"/>
    <n v="82.38"/>
    <n v="505"/>
    <n v="108"/>
    <n v="89.16"/>
    <n v="617"/>
    <n v="75"/>
    <n v="76"/>
    <n v="57"/>
    <n v="18"/>
    <n v="89.21"/>
    <n v="306"/>
    <n v="37"/>
    <s v="-"/>
    <n v="0"/>
    <n v="0"/>
    <n v="4507"/>
    <n v="10073.636363636364"/>
    <n v="3796"/>
    <n v="8754.7272727272721"/>
    <n v="711"/>
    <n v="1318.909090909091"/>
    <n v="1"/>
    <n v="2"/>
  </r>
  <r>
    <x v="99"/>
    <s v="stefany.reyes@exeltis.com"/>
    <x v="5"/>
    <n v="21"/>
    <n v="139"/>
    <n v="528.92307692307691"/>
    <n v="23"/>
    <n v="224"/>
    <n v="116"/>
    <n v="304.92307692307691"/>
    <n v="74.63"/>
    <n v="78.3"/>
    <n v="664"/>
    <n v="184"/>
    <n v="82.8"/>
    <n v="775"/>
    <n v="161"/>
    <n v="77.75"/>
    <n v="664"/>
    <n v="190"/>
    <n v="65.17"/>
    <n v="393"/>
    <n v="210"/>
    <n v="68.010000000000005"/>
    <n v="474"/>
    <n v="223"/>
    <n v="54.55"/>
    <n v="42"/>
    <n v="35"/>
    <n v="69.69"/>
    <n v="223"/>
    <n v="97"/>
    <s v="-"/>
    <n v="0"/>
    <n v="0"/>
    <n v="4335"/>
    <n v="11562.76923076923"/>
    <n v="3235"/>
    <n v="10336.846153846154"/>
    <n v="1100"/>
    <n v="1225.9230769230769"/>
    <n v="1"/>
    <n v="2"/>
  </r>
  <r>
    <x v="100"/>
    <s v="jorge.escalona@exeltis.com"/>
    <x v="7"/>
    <n v="29"/>
    <n v="213"/>
    <n v="466.90909090909093"/>
    <n v="57"/>
    <n v="181.09090909090909"/>
    <n v="156"/>
    <n v="285.81818181818181"/>
    <n v="83.65"/>
    <n v="80.7"/>
    <n v="828"/>
    <n v="198"/>
    <n v="90.81"/>
    <n v="870"/>
    <n v="88"/>
    <n v="77.02"/>
    <n v="761"/>
    <n v="227"/>
    <n v="84.41"/>
    <n v="482"/>
    <n v="89"/>
    <n v="85.89"/>
    <n v="566"/>
    <n v="93"/>
    <n v="83.33"/>
    <n v="50"/>
    <n v="10"/>
    <n v="86.09"/>
    <n v="291"/>
    <n v="47"/>
    <s v="-"/>
    <n v="0"/>
    <n v="0"/>
    <n v="4600"/>
    <n v="9853.181818181818"/>
    <n v="3848"/>
    <n v="8883.2727272727279"/>
    <n v="752"/>
    <n v="969.90909090909088"/>
    <n v="1"/>
    <n v="2"/>
  </r>
  <r>
    <x v="101"/>
    <s v="victor.jimenez@exeltis.com"/>
    <x v="11"/>
    <n v="22"/>
    <n v="197"/>
    <n v="411.4"/>
    <n v="20"/>
    <n v="156.1"/>
    <n v="177"/>
    <n v="255.3"/>
    <n v="79.09"/>
    <n v="77.180000000000007"/>
    <n v="842"/>
    <n v="249"/>
    <n v="83.24"/>
    <n v="854"/>
    <n v="172"/>
    <n v="62.72"/>
    <n v="636"/>
    <n v="378"/>
    <n v="85.34"/>
    <n v="483"/>
    <n v="83"/>
    <n v="90.11"/>
    <n v="565"/>
    <n v="62"/>
    <n v="86.21"/>
    <n v="75"/>
    <n v="12"/>
    <n v="89.97"/>
    <n v="278"/>
    <n v="31"/>
    <s v="-"/>
    <n v="0"/>
    <n v="0"/>
    <n v="4720"/>
    <n v="9139.1"/>
    <n v="3733"/>
    <n v="8073.2"/>
    <n v="987"/>
    <n v="1065.9000000000001"/>
    <n v="1"/>
    <n v="2"/>
  </r>
  <r>
    <x v="102"/>
    <s v="ivonne.aguilar@exeltis.com"/>
    <x v="9"/>
    <n v="21"/>
    <n v="170"/>
    <n v="420.27272727272725"/>
    <n v="5"/>
    <n v="159.81818181818181"/>
    <n v="165"/>
    <n v="260.45454545454544"/>
    <n v="55.97"/>
    <n v="51.48"/>
    <n v="452"/>
    <n v="426"/>
    <n v="59.73"/>
    <n v="528"/>
    <n v="356"/>
    <n v="43.25"/>
    <n v="375"/>
    <n v="492"/>
    <n v="57.24"/>
    <n v="340"/>
    <n v="254"/>
    <n v="63.14"/>
    <n v="370"/>
    <n v="216"/>
    <n v="54.55"/>
    <n v="36"/>
    <n v="30"/>
    <n v="77.19"/>
    <n v="247"/>
    <n v="73"/>
    <s v="-"/>
    <n v="0"/>
    <n v="0"/>
    <n v="4195"/>
    <n v="10073.636363636364"/>
    <n v="2348"/>
    <n v="8754.7272727272721"/>
    <n v="1847"/>
    <n v="1318.909090909091"/>
    <n v="1"/>
    <n v="2"/>
  </r>
  <r>
    <x v="103"/>
    <s v="lilia.miliar@exeltis.com"/>
    <x v="5"/>
    <n v="19"/>
    <n v="90"/>
    <n v="528.92307692307691"/>
    <n v="10"/>
    <n v="224"/>
    <n v="80"/>
    <n v="304.92307692307691"/>
    <n v="75.489999999999995"/>
    <n v="69.55"/>
    <n v="635"/>
    <n v="278"/>
    <n v="83.76"/>
    <n v="753"/>
    <n v="146"/>
    <n v="66.98"/>
    <n v="568"/>
    <n v="280"/>
    <n v="80"/>
    <n v="444"/>
    <n v="111"/>
    <n v="75.040000000000006"/>
    <n v="448"/>
    <n v="149"/>
    <n v="82.76"/>
    <n v="48"/>
    <n v="10"/>
    <n v="84.64"/>
    <n v="237"/>
    <n v="43"/>
    <s v="-"/>
    <n v="0"/>
    <n v="0"/>
    <n v="4150"/>
    <n v="11562.76923076923"/>
    <n v="3133"/>
    <n v="10336.846153846154"/>
    <n v="1017"/>
    <n v="1225.9230769230769"/>
    <n v="1"/>
    <n v="2"/>
  </r>
  <r>
    <x v="104"/>
    <s v="ivan.trujillo@exeltis.com"/>
    <x v="8"/>
    <n v="21"/>
    <n v="112"/>
    <n v="234.33333333333334"/>
    <n v="22"/>
    <n v="100.41666666666667"/>
    <n v="90"/>
    <n v="133.91666666666666"/>
    <n v="89.97"/>
    <n v="82.49"/>
    <n v="584"/>
    <n v="124"/>
    <n v="95.37"/>
    <n v="1379"/>
    <n v="67"/>
    <n v="89.35"/>
    <n v="956"/>
    <n v="114"/>
    <n v="88.85"/>
    <n v="574"/>
    <n v="72"/>
    <n v="89.53"/>
    <n v="573"/>
    <n v="67"/>
    <n v="75.61"/>
    <n v="31"/>
    <n v="10"/>
    <n v="88.31"/>
    <n v="136"/>
    <n v="18"/>
    <s v="-"/>
    <n v="0"/>
    <n v="0"/>
    <n v="4705"/>
    <n v="6131.25"/>
    <n v="4233"/>
    <n v="4872.5"/>
    <n v="472"/>
    <n v="1258.75"/>
    <n v="1"/>
    <n v="2"/>
  </r>
  <r>
    <x v="105"/>
    <s v="benjamin.gutierrez@exeltis.com"/>
    <x v="7"/>
    <n v="29"/>
    <n v="205"/>
    <n v="466.90909090909093"/>
    <n v="58"/>
    <n v="181.09090909090909"/>
    <n v="147"/>
    <n v="285.81818181818181"/>
    <n v="83.83"/>
    <n v="83.29"/>
    <n v="922"/>
    <n v="185"/>
    <n v="92.23"/>
    <n v="1009"/>
    <n v="85"/>
    <n v="74.459999999999994"/>
    <n v="787"/>
    <n v="270"/>
    <n v="79.930000000000007"/>
    <n v="430"/>
    <n v="108"/>
    <n v="86.71"/>
    <n v="522"/>
    <n v="80"/>
    <n v="86.42"/>
    <n v="70"/>
    <n v="11"/>
    <n v="89.64"/>
    <n v="225"/>
    <n v="26"/>
    <s v="-"/>
    <n v="0"/>
    <n v="0"/>
    <n v="4730"/>
    <n v="9853.181818181818"/>
    <n v="3965"/>
    <n v="8883.2727272727279"/>
    <n v="765"/>
    <n v="969.90909090909088"/>
    <n v="1"/>
    <n v="2"/>
  </r>
  <r>
    <x v="106"/>
    <s v="julieta.torres@exeltis.com"/>
    <x v="8"/>
    <n v="27"/>
    <n v="208"/>
    <n v="234.33333333333334"/>
    <n v="59"/>
    <n v="100.41666666666667"/>
    <n v="149"/>
    <n v="133.91666666666666"/>
    <n v="87.25"/>
    <n v="80.349999999999994"/>
    <n v="953"/>
    <n v="233"/>
    <n v="95.41"/>
    <n v="2142"/>
    <n v="103"/>
    <n v="89.02"/>
    <n v="2497"/>
    <n v="308"/>
    <n v="75.88"/>
    <n v="387"/>
    <n v="123"/>
    <n v="77.23"/>
    <n v="441"/>
    <n v="130"/>
    <n v="67.12"/>
    <n v="49"/>
    <n v="24"/>
    <n v="80"/>
    <n v="236"/>
    <n v="59"/>
    <s v="-"/>
    <n v="0"/>
    <n v="0"/>
    <n v="7685"/>
    <n v="6131.25"/>
    <n v="6705"/>
    <n v="4872.5"/>
    <n v="980"/>
    <n v="1258.75"/>
    <n v="1"/>
    <n v="2"/>
  </r>
  <r>
    <x v="107"/>
    <s v="isabel.malerva@exeltis.com"/>
    <x v="7"/>
    <n v="27"/>
    <n v="154"/>
    <n v="466.90909090909093"/>
    <n v="19"/>
    <n v="181.09090909090909"/>
    <n v="135"/>
    <n v="285.81818181818181"/>
    <n v="75.7"/>
    <n v="63.73"/>
    <n v="427"/>
    <n v="243"/>
    <n v="78.75"/>
    <n v="567"/>
    <n v="153"/>
    <n v="64.62"/>
    <n v="464"/>
    <n v="254"/>
    <n v="83.98"/>
    <n v="435"/>
    <n v="83"/>
    <n v="86.03"/>
    <n v="505"/>
    <n v="82"/>
    <n v="79.45"/>
    <n v="58"/>
    <n v="15"/>
    <n v="88.35"/>
    <n v="220"/>
    <n v="29"/>
    <s v="-"/>
    <n v="0"/>
    <n v="0"/>
    <n v="3535"/>
    <n v="9853.181818181818"/>
    <n v="2676"/>
    <n v="8883.2727272727279"/>
    <n v="859"/>
    <n v="969.90909090909088"/>
    <n v="1"/>
    <n v="2"/>
  </r>
  <r>
    <x v="108"/>
    <s v="anelsy.rodriguez@exeltis.com"/>
    <x v="9"/>
    <n v="28"/>
    <n v="204"/>
    <n v="420.27272727272725"/>
    <n v="113"/>
    <n v="159.81818181818181"/>
    <n v="91"/>
    <n v="260.45454545454544"/>
    <n v="86.18"/>
    <n v="82.61"/>
    <n v="1363"/>
    <n v="287"/>
    <n v="93.08"/>
    <n v="1520"/>
    <n v="113"/>
    <n v="80.58"/>
    <n v="1373"/>
    <n v="331"/>
    <n v="87.65"/>
    <n v="440"/>
    <n v="62"/>
    <n v="89.61"/>
    <n v="509"/>
    <n v="59"/>
    <n v="80.599999999999994"/>
    <n v="54"/>
    <n v="13"/>
    <n v="93.36"/>
    <n v="239"/>
    <n v="17"/>
    <s v="-"/>
    <n v="0"/>
    <n v="0"/>
    <n v="6380"/>
    <n v="10073.636363636364"/>
    <n v="5498"/>
    <n v="8754.7272727272721"/>
    <n v="882"/>
    <n v="1318.909090909091"/>
    <n v="1"/>
    <n v="2"/>
  </r>
  <r>
    <x v="109"/>
    <s v="javier.zarate@exeltis.com"/>
    <x v="8"/>
    <n v="28"/>
    <n v="229"/>
    <n v="234.33333333333334"/>
    <n v="180"/>
    <n v="100.41666666666667"/>
    <n v="49"/>
    <n v="133.91666666666666"/>
    <n v="93.28"/>
    <n v="92.2"/>
    <n v="1430"/>
    <n v="121"/>
    <n v="96.68"/>
    <n v="1544"/>
    <n v="53"/>
    <n v="91.13"/>
    <n v="1408"/>
    <n v="137"/>
    <n v="95.55"/>
    <n v="494"/>
    <n v="23"/>
    <n v="91.92"/>
    <n v="478"/>
    <n v="42"/>
    <n v="82.46"/>
    <n v="47"/>
    <n v="10"/>
    <n v="92.31"/>
    <n v="252"/>
    <n v="21"/>
    <s v="-"/>
    <n v="0"/>
    <n v="0"/>
    <n v="6060"/>
    <n v="6131.25"/>
    <n v="5653"/>
    <n v="4872.5"/>
    <n v="407"/>
    <n v="1258.75"/>
    <n v="1"/>
    <n v="2"/>
  </r>
  <r>
    <x v="110"/>
    <s v="juliocesar.torres@exeltis.com"/>
    <x v="2"/>
    <n v="19"/>
    <n v="78"/>
    <n v="974.73333333333335"/>
    <n v="13"/>
    <n v="517.4"/>
    <n v="65"/>
    <n v="457.33333333333331"/>
    <n v="79.72"/>
    <n v="75.61"/>
    <n v="403"/>
    <n v="130"/>
    <n v="81.430000000000007"/>
    <n v="434"/>
    <n v="99"/>
    <n v="70.989999999999995"/>
    <n v="367"/>
    <n v="150"/>
    <n v="82.02"/>
    <n v="397"/>
    <n v="87"/>
    <n v="85.21"/>
    <n v="432"/>
    <n v="75"/>
    <n v="82.76"/>
    <n v="48"/>
    <n v="10"/>
    <n v="86.19"/>
    <n v="231"/>
    <n v="37"/>
    <s v="-"/>
    <n v="0"/>
    <n v="0"/>
    <n v="2900"/>
    <n v="25441.133333333335"/>
    <n v="2312"/>
    <n v="23866.533333333333"/>
    <n v="588"/>
    <n v="1574.6"/>
    <n v="1"/>
    <n v="2"/>
  </r>
  <r>
    <x v="111"/>
    <s v="veronica.garcia@exeltis.com"/>
    <x v="6"/>
    <n v="26"/>
    <n v="222"/>
    <n v="441.46666666666664"/>
    <n v="43"/>
    <n v="161.4"/>
    <n v="179"/>
    <n v="280.06666666666666"/>
    <n v="84.78"/>
    <n v="83.92"/>
    <n v="1247"/>
    <n v="239"/>
    <n v="88.83"/>
    <n v="1304"/>
    <n v="164"/>
    <n v="77.92"/>
    <n v="1189"/>
    <n v="337"/>
    <n v="88.77"/>
    <n v="427"/>
    <n v="54"/>
    <n v="90.36"/>
    <n v="450"/>
    <n v="48"/>
    <n v="87.93"/>
    <n v="51"/>
    <n v="7"/>
    <n v="88.13"/>
    <n v="245"/>
    <n v="33"/>
    <s v="-"/>
    <n v="0"/>
    <n v="0"/>
    <n v="5795"/>
    <n v="9958.6666666666661"/>
    <n v="4913"/>
    <n v="8807.2000000000007"/>
    <n v="882"/>
    <n v="1151.4666666666667"/>
    <n v="1"/>
    <n v="2"/>
  </r>
  <r>
    <x v="112"/>
    <s v="noe.martinez@exeltis.com"/>
    <x v="9"/>
    <n v="22"/>
    <n v="175"/>
    <n v="420.27272727272725"/>
    <n v="16"/>
    <n v="159.81818181818181"/>
    <n v="159"/>
    <n v="260.45454545454544"/>
    <n v="60.32"/>
    <n v="54.72"/>
    <n v="452"/>
    <n v="374"/>
    <n v="75"/>
    <n v="606"/>
    <n v="202"/>
    <n v="55.65"/>
    <n v="463"/>
    <n v="369"/>
    <n v="57.98"/>
    <n v="258"/>
    <n v="187"/>
    <n v="59.36"/>
    <n v="317"/>
    <n v="217"/>
    <n v="53.23"/>
    <n v="33"/>
    <n v="29"/>
    <n v="55.04"/>
    <n v="142"/>
    <n v="116"/>
    <s v="-"/>
    <n v="0"/>
    <n v="0"/>
    <n v="3765"/>
    <n v="10073.636363636364"/>
    <n v="2271"/>
    <n v="8754.7272727272721"/>
    <n v="1494"/>
    <n v="1318.909090909091"/>
    <n v="1"/>
    <n v="2"/>
  </r>
  <r>
    <x v="113"/>
    <s v="lizeth.lopez@exeltis.com"/>
    <x v="2"/>
    <n v="16"/>
    <n v="48"/>
    <n v="974.73333333333335"/>
    <n v="3"/>
    <n v="517.4"/>
    <n v="45"/>
    <n v="457.33333333333331"/>
    <n v="71.56"/>
    <n v="54.36"/>
    <n v="212"/>
    <n v="178"/>
    <n v="63.43"/>
    <n v="229"/>
    <n v="132"/>
    <n v="55.56"/>
    <n v="225"/>
    <n v="180"/>
    <n v="84.2"/>
    <n v="373"/>
    <n v="70"/>
    <n v="85.53"/>
    <n v="396"/>
    <n v="67"/>
    <n v="77.97"/>
    <n v="46"/>
    <n v="13"/>
    <n v="86.35"/>
    <n v="215"/>
    <n v="34"/>
    <s v="-"/>
    <n v="0"/>
    <n v="0"/>
    <n v="2370"/>
    <n v="25441.133333333335"/>
    <n v="1696"/>
    <n v="23866.533333333333"/>
    <n v="674"/>
    <n v="1574.6"/>
    <n v="1"/>
    <n v="2"/>
  </r>
  <r>
    <x v="114"/>
    <s v="armando.bautista@exeltis.com"/>
    <x v="8"/>
    <n v="27"/>
    <n v="232"/>
    <n v="234.33333333333334"/>
    <n v="68"/>
    <n v="100.41666666666667"/>
    <n v="164"/>
    <n v="133.91666666666666"/>
    <n v="86.28"/>
    <n v="83.46"/>
    <n v="1191"/>
    <n v="236"/>
    <n v="91.34"/>
    <n v="1350"/>
    <n v="128"/>
    <n v="82.89"/>
    <n v="1226"/>
    <n v="253"/>
    <n v="85.68"/>
    <n v="383"/>
    <n v="64"/>
    <n v="88.53"/>
    <n v="409"/>
    <n v="53"/>
    <n v="82.61"/>
    <n v="38"/>
    <n v="8"/>
    <n v="90.24"/>
    <n v="222"/>
    <n v="24"/>
    <s v="-"/>
    <n v="0"/>
    <n v="0"/>
    <n v="5585"/>
    <n v="6131.25"/>
    <n v="4819"/>
    <n v="4872.5"/>
    <n v="766"/>
    <n v="1258.75"/>
    <n v="1"/>
    <n v="2"/>
  </r>
  <r>
    <x v="115"/>
    <s v="nubia.tolentino@exeltis.com"/>
    <x v="10"/>
    <n v="21"/>
    <n v="151"/>
    <n v="155.83333333333334"/>
    <n v="11"/>
    <n v="57.833333333333336"/>
    <n v="140"/>
    <n v="98"/>
    <n v="76.28"/>
    <n v="68.569999999999993"/>
    <n v="480"/>
    <n v="220"/>
    <n v="86.23"/>
    <n v="645"/>
    <n v="103"/>
    <n v="64.47"/>
    <n v="450"/>
    <n v="248"/>
    <n v="78.81"/>
    <n v="372"/>
    <n v="100"/>
    <n v="83.3"/>
    <n v="384"/>
    <n v="77"/>
    <n v="65.959999999999994"/>
    <n v="31"/>
    <n v="16"/>
    <n v="87.25"/>
    <n v="178"/>
    <n v="26"/>
    <s v="-"/>
    <n v="0"/>
    <n v="0"/>
    <n v="3330"/>
    <n v="3958.1666666666665"/>
    <n v="2540"/>
    <n v="3354.1666666666665"/>
    <n v="790"/>
    <n v="604"/>
    <n v="1"/>
    <n v="2"/>
  </r>
  <r>
    <x v="116"/>
    <s v="cindy.cruz@exeltis.com"/>
    <x v="11"/>
    <n v="23"/>
    <n v="124"/>
    <n v="411.4"/>
    <n v="34"/>
    <n v="156.1"/>
    <n v="90"/>
    <n v="255.3"/>
    <n v="88.11"/>
    <n v="85.2"/>
    <n v="691"/>
    <n v="120"/>
    <n v="94.03"/>
    <n v="725"/>
    <n v="46"/>
    <n v="83.42"/>
    <n v="649"/>
    <n v="129"/>
    <n v="85.34"/>
    <n v="355"/>
    <n v="61"/>
    <n v="89.73"/>
    <n v="428"/>
    <n v="49"/>
    <n v="90.57"/>
    <n v="48"/>
    <n v="5"/>
    <n v="95.3"/>
    <n v="223"/>
    <n v="11"/>
    <s v="-"/>
    <n v="0"/>
    <n v="0"/>
    <n v="3540"/>
    <n v="9139.1"/>
    <n v="3119"/>
    <n v="8073.2"/>
    <n v="421"/>
    <n v="1065.9000000000001"/>
    <n v="1"/>
    <n v="2"/>
  </r>
  <r>
    <x v="117"/>
    <s v="susana.jimenez@exeltis.com"/>
    <x v="4"/>
    <n v="15"/>
    <n v="47"/>
    <n v="1249"/>
    <n v="2"/>
    <n v="748.6"/>
    <n v="45"/>
    <n v="500.4"/>
    <n v="75.78"/>
    <s v="-"/>
    <n v="0"/>
    <n v="0"/>
    <s v="-"/>
    <n v="0"/>
    <n v="0"/>
    <s v="-"/>
    <n v="0"/>
    <n v="0"/>
    <n v="73.19"/>
    <n v="273"/>
    <n v="100"/>
    <n v="78.52"/>
    <n v="329"/>
    <n v="90"/>
    <n v="69.7"/>
    <n v="46"/>
    <n v="20"/>
    <n v="76.72"/>
    <n v="178"/>
    <n v="54"/>
    <s v="-"/>
    <n v="0"/>
    <n v="0"/>
    <n v="1090"/>
    <n v="31332.1"/>
    <n v="826"/>
    <n v="28516"/>
    <n v="264"/>
    <n v="2816.1"/>
    <n v="1"/>
    <n v="2"/>
  </r>
  <r>
    <x v="118"/>
    <s v="gabriel.robles@exeltis.com"/>
    <x v="2"/>
    <n v="17"/>
    <n v="44"/>
    <n v="974.73333333333335"/>
    <n v="4"/>
    <n v="517.4"/>
    <n v="40"/>
    <n v="457.33333333333331"/>
    <n v="68.92"/>
    <n v="59.18"/>
    <n v="316"/>
    <n v="218"/>
    <n v="77.13"/>
    <n v="398"/>
    <n v="118"/>
    <n v="59.84"/>
    <n v="298"/>
    <n v="200"/>
    <n v="74.569999999999993"/>
    <n v="302"/>
    <n v="103"/>
    <n v="75.760000000000005"/>
    <n v="300"/>
    <n v="96"/>
    <n v="39.29"/>
    <n v="22"/>
    <n v="34"/>
    <n v="80.77"/>
    <n v="147"/>
    <n v="35"/>
    <s v="-"/>
    <n v="0"/>
    <n v="0"/>
    <n v="2587"/>
    <n v="25441.133333333335"/>
    <n v="1783"/>
    <n v="23866.533333333333"/>
    <n v="804"/>
    <n v="1574.6"/>
    <n v="1"/>
    <n v="2"/>
  </r>
  <r>
    <x v="119"/>
    <s v="claudia.alvarado@exeltis.com"/>
    <x v="5"/>
    <n v="15"/>
    <n v="42"/>
    <n v="528.92307692307691"/>
    <n v="2"/>
    <n v="224"/>
    <n v="40"/>
    <n v="304.92307692307691"/>
    <n v="74.17"/>
    <n v="67.86"/>
    <n v="304"/>
    <n v="144"/>
    <n v="83.69"/>
    <n v="395"/>
    <n v="77"/>
    <n v="70.47"/>
    <n v="346"/>
    <n v="145"/>
    <n v="70.349999999999994"/>
    <n v="242"/>
    <n v="102"/>
    <n v="75.84"/>
    <n v="295"/>
    <n v="94"/>
    <n v="69.23"/>
    <n v="36"/>
    <n v="16"/>
    <n v="79.89"/>
    <n v="151"/>
    <n v="38"/>
    <s v="-"/>
    <n v="0"/>
    <n v="0"/>
    <n v="2385"/>
    <n v="11562.76923076923"/>
    <n v="1769"/>
    <n v="10336.846153846154"/>
    <n v="616"/>
    <n v="1225.9230769230769"/>
    <n v="1"/>
    <n v="2"/>
  </r>
  <r>
    <x v="120"/>
    <s v="octavio.ramos@exeltis.com"/>
    <x v="5"/>
    <n v="28"/>
    <n v="246"/>
    <n v="528.92307692307691"/>
    <n v="74"/>
    <n v="224"/>
    <n v="172"/>
    <n v="304.92307692307691"/>
    <n v="87.78"/>
    <n v="91.25"/>
    <n v="1470"/>
    <n v="141"/>
    <n v="92"/>
    <n v="1426"/>
    <n v="124"/>
    <n v="82.43"/>
    <n v="1271"/>
    <n v="271"/>
    <n v="78.099999999999994"/>
    <n v="271"/>
    <n v="76"/>
    <n v="85.25"/>
    <n v="341"/>
    <n v="59"/>
    <n v="82.93"/>
    <n v="34"/>
    <n v="7"/>
    <n v="91.62"/>
    <n v="164"/>
    <n v="15"/>
    <s v="-"/>
    <n v="0"/>
    <n v="0"/>
    <n v="5670"/>
    <n v="11562.76923076923"/>
    <n v="4977"/>
    <n v="10336.846153846154"/>
    <n v="693"/>
    <n v="1225.9230769230769"/>
    <n v="1"/>
    <n v="2"/>
  </r>
  <r>
    <x v="121"/>
    <s v="ricardo.montes@exeltis.com"/>
    <x v="10"/>
    <n v="18"/>
    <n v="109"/>
    <n v="155.83333333333334"/>
    <n v="2"/>
    <n v="57.833333333333336"/>
    <n v="107"/>
    <n v="98"/>
    <n v="40.08"/>
    <n v="37.76"/>
    <n v="222"/>
    <n v="366"/>
    <n v="46.14"/>
    <n v="293"/>
    <n v="342"/>
    <n v="39.380000000000003"/>
    <n v="215"/>
    <n v="331"/>
    <n v="34.020000000000003"/>
    <n v="116"/>
    <n v="225"/>
    <n v="42.04"/>
    <n v="161"/>
    <n v="222"/>
    <n v="26.67"/>
    <n v="12"/>
    <n v="33"/>
    <n v="39.130000000000003"/>
    <n v="72"/>
    <n v="112"/>
    <s v="-"/>
    <n v="0"/>
    <n v="0"/>
    <n v="2722"/>
    <n v="3958.1666666666665"/>
    <n v="1091"/>
    <n v="3354.1666666666665"/>
    <n v="1631"/>
    <n v="604"/>
    <n v="1"/>
    <n v="2"/>
  </r>
  <r>
    <x v="122"/>
    <s v="marisa.salgado@exeltis.com"/>
    <x v="12"/>
    <n v="26"/>
    <n v="223"/>
    <n v="243.72727272727272"/>
    <n v="68"/>
    <n v="71.36363636363636"/>
    <n v="155"/>
    <n v="172.36363636363637"/>
    <n v="89.15"/>
    <n v="91.02"/>
    <n v="1085"/>
    <n v="107"/>
    <n v="93.42"/>
    <n v="1051"/>
    <n v="74"/>
    <n v="85.25"/>
    <n v="977"/>
    <n v="169"/>
    <n v="85.67"/>
    <n v="293"/>
    <n v="49"/>
    <n v="84.48"/>
    <n v="294"/>
    <n v="54"/>
    <n v="76.09"/>
    <n v="35"/>
    <n v="11"/>
    <n v="94.15"/>
    <n v="161"/>
    <n v="10"/>
    <s v="-"/>
    <n v="0"/>
    <n v="0"/>
    <n v="4370"/>
    <n v="5555"/>
    <n v="3896"/>
    <n v="4904.363636363636"/>
    <n v="474"/>
    <n v="650.63636363636363"/>
    <n v="1"/>
    <n v="2"/>
  </r>
  <r>
    <x v="123"/>
    <s v="citlali.santana@exeltis.com"/>
    <x v="7"/>
    <n v="24"/>
    <n v="88"/>
    <n v="466.90909090909093"/>
    <n v="11"/>
    <n v="181.09090909090909"/>
    <n v="77"/>
    <n v="285.81818181818181"/>
    <n v="79.930000000000007"/>
    <n v="80.760000000000005"/>
    <n v="596"/>
    <n v="142"/>
    <n v="84.1"/>
    <n v="587"/>
    <n v="111"/>
    <n v="73.83"/>
    <n v="505"/>
    <n v="179"/>
    <n v="76.599999999999994"/>
    <n v="239"/>
    <n v="73"/>
    <n v="82.89"/>
    <n v="281"/>
    <n v="58"/>
    <n v="72.22"/>
    <n v="26"/>
    <n v="10"/>
    <n v="85.89"/>
    <n v="140"/>
    <n v="23"/>
    <s v="-"/>
    <n v="0"/>
    <n v="0"/>
    <n v="2970"/>
    <n v="9853.181818181818"/>
    <n v="2374"/>
    <n v="8883.2727272727279"/>
    <n v="596"/>
    <n v="969.90909090909088"/>
    <n v="1"/>
    <n v="2"/>
  </r>
  <r>
    <x v="124"/>
    <s v="laura.nieto@exeltis.com"/>
    <x v="12"/>
    <n v="28"/>
    <n v="265"/>
    <n v="243.72727272727272"/>
    <n v="118"/>
    <n v="71.36363636363636"/>
    <n v="147"/>
    <n v="172.36363636363637"/>
    <n v="90.3"/>
    <n v="91.54"/>
    <n v="1493"/>
    <n v="138"/>
    <n v="96.16"/>
    <n v="1502"/>
    <n v="60"/>
    <n v="86.72"/>
    <n v="1423"/>
    <n v="218"/>
    <n v="81.23"/>
    <n v="225"/>
    <n v="52"/>
    <n v="85.11"/>
    <n v="303"/>
    <n v="53"/>
    <n v="80"/>
    <n v="32"/>
    <n v="8"/>
    <n v="87.12"/>
    <n v="142"/>
    <n v="21"/>
    <s v="-"/>
    <n v="0"/>
    <n v="0"/>
    <n v="5670"/>
    <n v="5555"/>
    <n v="5120"/>
    <n v="4904.363636363636"/>
    <n v="550"/>
    <n v="650.63636363636363"/>
    <n v="1"/>
    <n v="2"/>
  </r>
  <r>
    <x v="125"/>
    <s v="leticia.juarez@exeltis.com"/>
    <x v="11"/>
    <n v="19"/>
    <n v="91"/>
    <n v="411.4"/>
    <n v="14"/>
    <n v="156.1"/>
    <n v="77"/>
    <n v="255.3"/>
    <n v="73.930000000000007"/>
    <n v="68.33"/>
    <n v="397"/>
    <n v="184"/>
    <n v="76.349999999999994"/>
    <n v="452"/>
    <n v="140"/>
    <n v="65.12"/>
    <n v="394"/>
    <n v="211"/>
    <n v="82.13"/>
    <n v="239"/>
    <n v="52"/>
    <n v="81.290000000000006"/>
    <n v="252"/>
    <n v="58"/>
    <n v="67.650000000000006"/>
    <n v="23"/>
    <n v="11"/>
    <n v="89.53"/>
    <n v="154"/>
    <n v="18"/>
    <s v="-"/>
    <n v="0"/>
    <n v="0"/>
    <n v="2585"/>
    <n v="9139.1"/>
    <n v="1911"/>
    <n v="8073.2"/>
    <n v="674"/>
    <n v="1065.9000000000001"/>
    <n v="1"/>
    <n v="2"/>
  </r>
  <r>
    <x v="126"/>
    <s v="mario.armenta@exeltis.com"/>
    <x v="10"/>
    <n v="23"/>
    <n v="93"/>
    <n v="155.83333333333334"/>
    <n v="46"/>
    <n v="57.833333333333336"/>
    <n v="47"/>
    <n v="98"/>
    <n v="88.97"/>
    <n v="85.34"/>
    <n v="559"/>
    <n v="96"/>
    <n v="93.17"/>
    <n v="587"/>
    <n v="43"/>
    <n v="86.47"/>
    <n v="556"/>
    <n v="87"/>
    <n v="90.77"/>
    <n v="246"/>
    <n v="25"/>
    <n v="89.22"/>
    <n v="240"/>
    <n v="29"/>
    <n v="83.33"/>
    <n v="20"/>
    <n v="4"/>
    <n v="95.65"/>
    <n v="132"/>
    <n v="6"/>
    <s v="-"/>
    <n v="0"/>
    <n v="0"/>
    <n v="2630"/>
    <n v="3958.1666666666665"/>
    <n v="2340"/>
    <n v="3354.1666666666665"/>
    <n v="290"/>
    <n v="604"/>
    <n v="1"/>
    <n v="2"/>
  </r>
  <r>
    <x v="127"/>
    <s v="ruth.arambula@exeltis.com"/>
    <x v="8"/>
    <n v="23"/>
    <n v="126"/>
    <n v="234.33333333333334"/>
    <n v="33"/>
    <n v="100.41666666666667"/>
    <n v="93"/>
    <n v="133.91666666666666"/>
    <n v="87.89"/>
    <n v="91.69"/>
    <n v="574"/>
    <n v="52"/>
    <n v="91.17"/>
    <n v="568"/>
    <n v="55"/>
    <n v="86.83"/>
    <n v="547"/>
    <n v="83"/>
    <n v="81.96"/>
    <n v="209"/>
    <n v="46"/>
    <n v="81.62"/>
    <n v="222"/>
    <n v="50"/>
    <n v="79.31"/>
    <n v="23"/>
    <n v="6"/>
    <n v="85.6"/>
    <n v="107"/>
    <n v="18"/>
    <s v="-"/>
    <n v="0"/>
    <n v="0"/>
    <n v="2560"/>
    <n v="6131.25"/>
    <n v="2250"/>
    <n v="4872.5"/>
    <n v="310"/>
    <n v="1258.75"/>
    <n v="1"/>
    <n v="2"/>
  </r>
  <r>
    <x v="128"/>
    <s v="patricia.salazar@exeltis.com"/>
    <x v="6"/>
    <n v="9"/>
    <n v="13"/>
    <n v="441.46666666666664"/>
    <n v="1"/>
    <n v="161.4"/>
    <n v="12"/>
    <n v="280.06666666666666"/>
    <n v="71.67"/>
    <s v="-"/>
    <n v="0"/>
    <n v="0"/>
    <s v="-"/>
    <n v="0"/>
    <n v="0"/>
    <s v="-"/>
    <n v="0"/>
    <n v="0"/>
    <n v="70.510000000000005"/>
    <n v="165"/>
    <n v="69"/>
    <n v="70"/>
    <n v="168"/>
    <n v="72"/>
    <n v="73.53"/>
    <n v="25"/>
    <n v="9"/>
    <n v="75.66"/>
    <n v="115"/>
    <n v="37"/>
    <s v="-"/>
    <n v="0"/>
    <n v="0"/>
    <n v="660"/>
    <n v="9958.6666666666661"/>
    <n v="473"/>
    <n v="8807.2000000000007"/>
    <n v="187"/>
    <n v="1151.4666666666667"/>
    <n v="1"/>
    <n v="2"/>
  </r>
  <r>
    <x v="129"/>
    <s v="jesus.cazares@exeltis.com"/>
    <x v="6"/>
    <n v="10"/>
    <n v="14"/>
    <n v="441.46666666666664"/>
    <n v="0"/>
    <n v="161.4"/>
    <n v="14"/>
    <n v="280.06666666666666"/>
    <n v="80.319999999999993"/>
    <s v="-"/>
    <n v="0"/>
    <n v="0"/>
    <s v="-"/>
    <n v="0"/>
    <n v="0"/>
    <s v="-"/>
    <n v="0"/>
    <n v="0"/>
    <n v="76.39"/>
    <n v="165"/>
    <n v="51"/>
    <n v="81.98"/>
    <n v="182"/>
    <n v="40"/>
    <n v="78"/>
    <n v="39"/>
    <n v="11"/>
    <n v="84.85"/>
    <n v="112"/>
    <n v="20"/>
    <s v="-"/>
    <n v="0"/>
    <n v="0"/>
    <n v="620"/>
    <n v="9958.6666666666661"/>
    <n v="498"/>
    <n v="8807.2000000000007"/>
    <n v="122"/>
    <n v="1151.4666666666667"/>
    <n v="1"/>
    <n v="2"/>
  </r>
  <r>
    <x v="130"/>
    <s v="obetd.borquez@exeltis.com"/>
    <x v="10"/>
    <n v="18"/>
    <n v="59"/>
    <n v="155.83333333333334"/>
    <n v="8"/>
    <n v="57.833333333333336"/>
    <n v="51"/>
    <n v="98"/>
    <n v="73.680000000000007"/>
    <n v="65.47"/>
    <n v="201"/>
    <n v="106"/>
    <n v="83.97"/>
    <n v="262"/>
    <n v="50"/>
    <n v="61.32"/>
    <n v="195"/>
    <n v="123"/>
    <n v="77.040000000000006"/>
    <n v="151"/>
    <n v="45"/>
    <n v="80.650000000000006"/>
    <n v="200"/>
    <n v="48"/>
    <n v="59.26"/>
    <n v="16"/>
    <n v="11"/>
    <n v="84.82"/>
    <n v="95"/>
    <n v="17"/>
    <s v="-"/>
    <n v="0"/>
    <n v="0"/>
    <n v="1520"/>
    <n v="3958.1666666666665"/>
    <n v="1120"/>
    <n v="3354.1666666666665"/>
    <n v="400"/>
    <n v="604"/>
    <n v="1"/>
    <n v="2"/>
  </r>
  <r>
    <x v="131"/>
    <s v="narciso.zarco@exeltis.com"/>
    <x v="6"/>
    <n v="20"/>
    <n v="70"/>
    <n v="441.46666666666664"/>
    <n v="21"/>
    <n v="161.4"/>
    <n v="49"/>
    <n v="280.06666666666666"/>
    <n v="71.010000000000005"/>
    <n v="62.34"/>
    <n v="442"/>
    <n v="267"/>
    <n v="79.97"/>
    <n v="507"/>
    <n v="127"/>
    <n v="63.11"/>
    <n v="402"/>
    <n v="235"/>
    <n v="78.03"/>
    <n v="135"/>
    <n v="38"/>
    <n v="86.22"/>
    <n v="169"/>
    <n v="27"/>
    <n v="57.14"/>
    <n v="12"/>
    <n v="9"/>
    <n v="85.45"/>
    <n v="94"/>
    <n v="16"/>
    <s v="-"/>
    <n v="0"/>
    <n v="0"/>
    <n v="2480"/>
    <n v="9958.6666666666661"/>
    <n v="1761"/>
    <n v="8807.2000000000007"/>
    <n v="719"/>
    <n v="1151.4666666666667"/>
    <n v="1"/>
    <n v="2"/>
  </r>
  <r>
    <x v="132"/>
    <s v="oscar.garciac@exeltis.com"/>
    <x v="6"/>
    <n v="17"/>
    <n v="42"/>
    <n v="441.46666666666664"/>
    <n v="10"/>
    <n v="161.4"/>
    <n v="32"/>
    <n v="280.06666666666666"/>
    <n v="73.81"/>
    <n v="68.959999999999994"/>
    <n v="231"/>
    <n v="104"/>
    <n v="82.85"/>
    <n v="314"/>
    <n v="65"/>
    <n v="62.54"/>
    <n v="222"/>
    <n v="133"/>
    <n v="74.39"/>
    <n v="122"/>
    <n v="42"/>
    <n v="77.84"/>
    <n v="151"/>
    <n v="43"/>
    <n v="73.33"/>
    <n v="11"/>
    <n v="4"/>
    <n v="88.17"/>
    <n v="82"/>
    <n v="11"/>
    <s v="-"/>
    <n v="0"/>
    <n v="0"/>
    <n v="1535"/>
    <n v="9958.6666666666661"/>
    <n v="1133"/>
    <n v="8807.2000000000007"/>
    <n v="402"/>
    <n v="1151.4666666666667"/>
    <n v="1"/>
    <n v="2"/>
  </r>
  <r>
    <x v="133"/>
    <s v="gabriela.chavira@exeltis.com"/>
    <x v="12"/>
    <n v="22"/>
    <n v="102"/>
    <n v="243.72727272727272"/>
    <n v="33"/>
    <n v="71.36363636363636"/>
    <n v="69"/>
    <n v="172.36363636363637"/>
    <n v="85.09"/>
    <n v="86.61"/>
    <n v="757"/>
    <n v="117"/>
    <n v="93.05"/>
    <n v="857"/>
    <n v="64"/>
    <n v="77.92"/>
    <n v="688"/>
    <n v="195"/>
    <n v="75.42"/>
    <n v="135"/>
    <n v="44"/>
    <n v="83.24"/>
    <n v="149"/>
    <n v="30"/>
    <n v="84.21"/>
    <n v="16"/>
    <n v="3"/>
    <n v="81.430000000000007"/>
    <n v="57"/>
    <n v="13"/>
    <s v="-"/>
    <n v="0"/>
    <n v="0"/>
    <n v="3125"/>
    <n v="5555"/>
    <n v="2659"/>
    <n v="4904.363636363636"/>
    <n v="466"/>
    <n v="650.63636363636363"/>
    <n v="1"/>
    <n v="2"/>
  </r>
  <r>
    <x v="134"/>
    <s v="montserrat.cortes@exeltis.com"/>
    <x v="7"/>
    <n v="10"/>
    <n v="26"/>
    <n v="466.90909090909093"/>
    <n v="0"/>
    <n v="181.09090909090909"/>
    <n v="26"/>
    <n v="285.81818181818181"/>
    <n v="76.28"/>
    <s v="-"/>
    <n v="0"/>
    <n v="0"/>
    <s v="-"/>
    <n v="0"/>
    <n v="0"/>
    <s v="-"/>
    <n v="0"/>
    <n v="0"/>
    <n v="78.48"/>
    <n v="124"/>
    <n v="34"/>
    <n v="72.959999999999994"/>
    <n v="116"/>
    <n v="43"/>
    <n v="76.47"/>
    <n v="26"/>
    <n v="8"/>
    <n v="78.48"/>
    <n v="62"/>
    <n v="17"/>
    <s v="-"/>
    <n v="0"/>
    <n v="0"/>
    <n v="430"/>
    <n v="9853.181818181818"/>
    <n v="328"/>
    <n v="8883.2727272727279"/>
    <n v="102"/>
    <n v="969.90909090909088"/>
    <n v="1"/>
    <n v="2"/>
  </r>
  <r>
    <x v="135"/>
    <s v="pamela.carrillo@exeltis.com"/>
    <x v="10"/>
    <n v="13"/>
    <n v="25"/>
    <n v="155.83333333333334"/>
    <n v="1"/>
    <n v="57.833333333333336"/>
    <n v="24"/>
    <n v="98"/>
    <n v="66.31"/>
    <n v="58.74"/>
    <n v="121"/>
    <n v="85"/>
    <n v="69.430000000000007"/>
    <n v="159"/>
    <n v="70"/>
    <n v="58.9"/>
    <n v="129"/>
    <n v="90"/>
    <n v="68.459999999999994"/>
    <n v="89"/>
    <n v="41"/>
    <n v="75.84"/>
    <n v="113"/>
    <n v="36"/>
    <n v="70.37"/>
    <n v="19"/>
    <n v="8"/>
    <n v="75.709999999999994"/>
    <n v="53"/>
    <n v="17"/>
    <s v="-"/>
    <n v="0"/>
    <n v="0"/>
    <n v="1030"/>
    <n v="3958.1666666666665"/>
    <n v="683"/>
    <n v="3354.1666666666665"/>
    <n v="347"/>
    <n v="604"/>
    <n v="1"/>
    <n v="2"/>
  </r>
  <r>
    <x v="136"/>
    <s v="cesar.becerra@exeltis.com"/>
    <x v="12"/>
    <n v="11"/>
    <n v="2"/>
    <n v="243.72727272727272"/>
    <n v="0"/>
    <n v="71.36363636363636"/>
    <n v="2"/>
    <n v="172.36363636363637"/>
    <n v="63.93"/>
    <n v="67.91"/>
    <n v="127"/>
    <n v="60"/>
    <n v="63.48"/>
    <n v="113"/>
    <n v="65"/>
    <n v="57.33"/>
    <n v="86"/>
    <n v="64"/>
    <n v="62.1"/>
    <n v="77"/>
    <n v="47"/>
    <n v="65.319999999999993"/>
    <n v="81"/>
    <n v="43"/>
    <n v="52.63"/>
    <n v="10"/>
    <n v="9"/>
    <n v="74.14"/>
    <n v="43"/>
    <n v="15"/>
    <s v="-"/>
    <n v="0"/>
    <n v="0"/>
    <n v="840"/>
    <n v="5555"/>
    <n v="537"/>
    <n v="4904.363636363636"/>
    <n v="303"/>
    <n v="650.63636363636363"/>
    <n v="1"/>
    <n v="2"/>
  </r>
  <r>
    <x v="137"/>
    <s v="claudia.rivera@exeltis.com"/>
    <x v="10"/>
    <n v="16"/>
    <n v="24"/>
    <n v="155.83333333333334"/>
    <n v="5"/>
    <n v="57.833333333333336"/>
    <n v="19"/>
    <n v="98"/>
    <n v="84.29"/>
    <n v="84.6"/>
    <n v="390"/>
    <n v="71"/>
    <n v="92.52"/>
    <n v="470"/>
    <n v="38"/>
    <n v="84.24"/>
    <n v="417"/>
    <n v="78"/>
    <n v="69.23"/>
    <n v="63"/>
    <n v="28"/>
    <n v="64.22"/>
    <n v="70"/>
    <n v="39"/>
    <n v="53.33"/>
    <n v="8"/>
    <n v="7"/>
    <n v="78.849999999999994"/>
    <n v="41"/>
    <n v="11"/>
    <s v="-"/>
    <n v="0"/>
    <n v="0"/>
    <n v="1731"/>
    <n v="3958.1666666666665"/>
    <n v="1459"/>
    <n v="3354.1666666666665"/>
    <n v="272"/>
    <n v="604"/>
    <n v="1"/>
    <n v="2"/>
  </r>
  <r>
    <x v="138"/>
    <s v="alejandra.ramirez@exeltis.com"/>
    <x v="8"/>
    <n v="5"/>
    <n v="2"/>
    <n v="234.33333333333334"/>
    <n v="0"/>
    <n v="100.41666666666667"/>
    <n v="2"/>
    <n v="133.91666666666666"/>
    <n v="79.23"/>
    <s v="-"/>
    <n v="0"/>
    <n v="0"/>
    <s v="-"/>
    <n v="0"/>
    <n v="0"/>
    <s v="-"/>
    <n v="0"/>
    <n v="0"/>
    <n v="74.260000000000005"/>
    <n v="75"/>
    <n v="26"/>
    <n v="82"/>
    <n v="82"/>
    <n v="18"/>
    <n v="75"/>
    <n v="9"/>
    <n v="3"/>
    <n v="85.11"/>
    <n v="40"/>
    <n v="7"/>
    <s v="-"/>
    <n v="0"/>
    <n v="0"/>
    <n v="260"/>
    <n v="6131.25"/>
    <n v="206"/>
    <n v="4872.5"/>
    <n v="54"/>
    <n v="1258.75"/>
    <n v="1"/>
    <n v="2"/>
  </r>
  <r>
    <x v="139"/>
    <s v="carmen.ramirez@exeltis.com"/>
    <x v="10"/>
    <n v="9"/>
    <n v="8"/>
    <n v="155.83333333333334"/>
    <n v="0"/>
    <n v="57.833333333333336"/>
    <n v="8"/>
    <n v="98"/>
    <n v="62.35"/>
    <n v="49.28"/>
    <n v="68"/>
    <n v="70"/>
    <n v="66.67"/>
    <n v="110"/>
    <n v="55"/>
    <n v="50.75"/>
    <n v="68"/>
    <n v="66"/>
    <n v="63.86"/>
    <n v="53"/>
    <n v="30"/>
    <n v="75.760000000000005"/>
    <n v="75"/>
    <n v="24"/>
    <n v="64.290000000000006"/>
    <n v="9"/>
    <n v="5"/>
    <n v="87.23"/>
    <n v="41"/>
    <n v="6"/>
    <s v="-"/>
    <n v="0"/>
    <n v="0"/>
    <n v="680"/>
    <n v="3958.1666666666665"/>
    <n v="424"/>
    <n v="3354.1666666666665"/>
    <n v="256"/>
    <n v="604"/>
    <n v="1"/>
    <n v="2"/>
  </r>
  <r>
    <x v="140"/>
    <s v="mariela.dominguez@exeltis.com"/>
    <x v="8"/>
    <n v="21"/>
    <n v="70"/>
    <n v="234.33333333333334"/>
    <n v="35"/>
    <n v="100.41666666666667"/>
    <n v="35"/>
    <n v="133.91666666666666"/>
    <n v="77.510000000000005"/>
    <n v="72.92"/>
    <n v="509"/>
    <n v="189"/>
    <n v="88.24"/>
    <n v="653"/>
    <n v="87"/>
    <n v="74.38"/>
    <n v="508"/>
    <n v="175"/>
    <n v="56.72"/>
    <n v="38"/>
    <n v="29"/>
    <n v="62.07"/>
    <n v="36"/>
    <n v="22"/>
    <n v="62.5"/>
    <n v="5"/>
    <n v="3"/>
    <n v="72.22"/>
    <n v="26"/>
    <n v="10"/>
    <s v="-"/>
    <n v="0"/>
    <n v="0"/>
    <n v="2290"/>
    <n v="6131.25"/>
    <n v="1775"/>
    <n v="4872.5"/>
    <n v="515"/>
    <n v="1258.75"/>
    <n v="1"/>
    <n v="2"/>
  </r>
  <r>
    <x v="141"/>
    <s v="carlos.melgoza@exeltis.com"/>
    <x v="12"/>
    <n v="9"/>
    <n v="1"/>
    <n v="243.72727272727272"/>
    <n v="0"/>
    <n v="71.36363636363636"/>
    <n v="1"/>
    <n v="172.36363636363637"/>
    <n v="69.48"/>
    <n v="66.2"/>
    <n v="94"/>
    <n v="48"/>
    <n v="65.959999999999994"/>
    <n v="93"/>
    <n v="48"/>
    <n v="54.2"/>
    <n v="71"/>
    <n v="60"/>
    <n v="84.62"/>
    <n v="44"/>
    <n v="8"/>
    <n v="85.14"/>
    <n v="63"/>
    <n v="11"/>
    <n v="88.89"/>
    <n v="8"/>
    <n v="1"/>
    <n v="96.77"/>
    <n v="30"/>
    <n v="1"/>
    <s v="-"/>
    <n v="0"/>
    <n v="0"/>
    <n v="580"/>
    <n v="5555"/>
    <n v="403"/>
    <n v="4904.363636363636"/>
    <n v="177"/>
    <n v="650.63636363636363"/>
    <n v="1"/>
    <n v="2"/>
  </r>
  <r>
    <x v="142"/>
    <s v="joseluis.estrada@exeltis.com"/>
    <x v="12"/>
    <n v="19"/>
    <n v="43"/>
    <n v="243.72727272727272"/>
    <n v="26"/>
    <n v="71.36363636363636"/>
    <n v="17"/>
    <n v="172.36363636363637"/>
    <n v="83.27"/>
    <n v="80.38"/>
    <n v="381"/>
    <n v="93"/>
    <n v="88"/>
    <n v="374"/>
    <n v="51"/>
    <n v="85.06"/>
    <n v="370"/>
    <n v="65"/>
    <n v="63.08"/>
    <n v="41"/>
    <n v="24"/>
    <n v="77.78"/>
    <n v="35"/>
    <n v="10"/>
    <n v="80"/>
    <n v="4"/>
    <n v="1"/>
    <n v="90.48"/>
    <n v="19"/>
    <n v="2"/>
    <s v="-"/>
    <n v="0"/>
    <n v="0"/>
    <n v="1470"/>
    <n v="5555"/>
    <n v="1224"/>
    <n v="4904.363636363636"/>
    <n v="246"/>
    <n v="650.63636363636363"/>
    <n v="1"/>
    <n v="2"/>
  </r>
  <r>
    <x v="143"/>
    <s v="david.reyna@exeltis.com"/>
    <x v="9"/>
    <n v="4"/>
    <n v="2"/>
    <n v="420.27272727272725"/>
    <n v="0"/>
    <n v="159.81818181818181"/>
    <n v="2"/>
    <n v="260.45454545454544"/>
    <n v="56.61"/>
    <n v="50"/>
    <n v="31"/>
    <n v="31"/>
    <n v="63.93"/>
    <n v="39"/>
    <n v="22"/>
    <n v="46.15"/>
    <n v="30"/>
    <n v="35"/>
    <n v="64.58"/>
    <n v="31"/>
    <n v="17"/>
    <n v="66.67"/>
    <n v="20"/>
    <n v="10"/>
    <n v="30"/>
    <n v="3"/>
    <n v="7"/>
    <n v="68.42"/>
    <n v="13"/>
    <n v="6"/>
    <s v="-"/>
    <n v="0"/>
    <n v="0"/>
    <n v="295"/>
    <n v="10073.636363636364"/>
    <n v="167"/>
    <n v="8754.7272727272721"/>
    <n v="128"/>
    <n v="1318.909090909091"/>
    <n v="1"/>
    <n v="2"/>
  </r>
  <r>
    <x v="144"/>
    <s v="carlos.gallegos@exeltis.com"/>
    <x v="11"/>
    <n v="8"/>
    <n v="0"/>
    <n v="411.4"/>
    <n v="0"/>
    <n v="156.1"/>
    <n v="0"/>
    <n v="255.3"/>
    <n v="69.319999999999993"/>
    <n v="64.55"/>
    <n v="71"/>
    <n v="39"/>
    <n v="75.47"/>
    <n v="80"/>
    <n v="26"/>
    <n v="66.94"/>
    <n v="81"/>
    <n v="40"/>
    <n v="61.11"/>
    <n v="22"/>
    <n v="14"/>
    <n v="85.37"/>
    <n v="35"/>
    <n v="6"/>
    <n v="25"/>
    <n v="1"/>
    <n v="3"/>
    <n v="68.180000000000007"/>
    <n v="15"/>
    <n v="7"/>
    <s v="-"/>
    <n v="0"/>
    <n v="0"/>
    <n v="440"/>
    <n v="9139.1"/>
    <n v="305"/>
    <n v="8073.2"/>
    <n v="135"/>
    <n v="1065.9000000000001"/>
    <n v="1"/>
    <n v="2"/>
  </r>
  <r>
    <x v="145"/>
    <s v="alan.angulo@exeltis.com"/>
    <x v="8"/>
    <n v="23"/>
    <n v="90"/>
    <n v="234.33333333333334"/>
    <n v="53"/>
    <n v="100.41666666666667"/>
    <n v="37"/>
    <n v="133.91666666666666"/>
    <n v="80.41"/>
    <n v="79.92"/>
    <n v="621"/>
    <n v="156"/>
    <n v="85.73"/>
    <n v="637"/>
    <n v="106"/>
    <n v="78.45"/>
    <n v="626"/>
    <n v="172"/>
    <n v="60"/>
    <n v="24"/>
    <n v="16"/>
    <n v="50"/>
    <n v="21"/>
    <n v="21"/>
    <n v="66.67"/>
    <n v="4"/>
    <n v="2"/>
    <n v="92.86"/>
    <n v="13"/>
    <n v="1"/>
    <s v="-"/>
    <n v="0"/>
    <n v="0"/>
    <n v="2420"/>
    <n v="6131.25"/>
    <n v="1946"/>
    <n v="4872.5"/>
    <n v="474"/>
    <n v="1258.75"/>
    <n v="1"/>
    <n v="2"/>
  </r>
  <r>
    <x v="146"/>
    <s v="karla.caldera@exeltis.com"/>
    <x v="10"/>
    <n v="5"/>
    <n v="3"/>
    <n v="155.83333333333334"/>
    <n v="0"/>
    <n v="57.833333333333336"/>
    <n v="3"/>
    <n v="98"/>
    <n v="51.08"/>
    <n v="38.71"/>
    <n v="36"/>
    <n v="57"/>
    <n v="64.95"/>
    <n v="63"/>
    <n v="34"/>
    <n v="43.9"/>
    <n v="36"/>
    <n v="46"/>
    <n v="42.86"/>
    <n v="18"/>
    <n v="24"/>
    <n v="65.709999999999994"/>
    <n v="23"/>
    <n v="12"/>
    <n v="33.33"/>
    <n v="2"/>
    <n v="4"/>
    <n v="73.33"/>
    <n v="11"/>
    <n v="4"/>
    <s v="-"/>
    <n v="0"/>
    <n v="0"/>
    <n v="370"/>
    <n v="3958.1666666666665"/>
    <n v="189"/>
    <n v="3354.1666666666665"/>
    <n v="181"/>
    <n v="604"/>
    <n v="1"/>
    <n v="2"/>
  </r>
  <r>
    <x v="147"/>
    <s v="yadira.garcia@exeltis.com"/>
    <x v="10"/>
    <n v="4"/>
    <n v="0"/>
    <n v="155.83333333333334"/>
    <n v="0"/>
    <n v="57.833333333333336"/>
    <n v="0"/>
    <n v="98"/>
    <n v="80.95"/>
    <n v="81.08"/>
    <n v="30"/>
    <n v="7"/>
    <n v="85.42"/>
    <n v="41"/>
    <n v="7"/>
    <n v="79.63"/>
    <n v="43"/>
    <n v="11"/>
    <n v="54.55"/>
    <n v="12"/>
    <n v="10"/>
    <n v="83.33"/>
    <n v="20"/>
    <n v="4"/>
    <n v="100"/>
    <n v="3"/>
    <n v="0"/>
    <n v="95.45"/>
    <n v="21"/>
    <n v="1"/>
    <s v="-"/>
    <n v="0"/>
    <n v="0"/>
    <n v="210"/>
    <n v="3958.1666666666665"/>
    <n v="170"/>
    <n v="3354.1666666666665"/>
    <n v="40"/>
    <n v="604"/>
    <n v="1"/>
    <n v="2"/>
  </r>
  <r>
    <x v="148"/>
    <s v="andrea.vargas@exeltis.com"/>
    <x v="6"/>
    <n v="0"/>
    <n v="0"/>
    <n v="441.46666666666664"/>
    <n v="0"/>
    <n v="161.4"/>
    <n v="0"/>
    <n v="280.06666666666666"/>
    <n v="61.67"/>
    <s v="-"/>
    <n v="0"/>
    <n v="0"/>
    <s v="-"/>
    <n v="0"/>
    <n v="0"/>
    <s v="-"/>
    <n v="0"/>
    <n v="0"/>
    <n v="55.56"/>
    <n v="10"/>
    <n v="8"/>
    <n v="71.430000000000007"/>
    <n v="20"/>
    <n v="8"/>
    <n v="0"/>
    <n v="0"/>
    <n v="1"/>
    <n v="53.85"/>
    <n v="7"/>
    <n v="6"/>
    <s v="-"/>
    <n v="0"/>
    <n v="0"/>
    <n v="60"/>
    <n v="9958.6666666666661"/>
    <n v="37"/>
    <n v="8807.2000000000007"/>
    <n v="23"/>
    <n v="1151.4666666666667"/>
    <n v="1"/>
    <n v="2"/>
  </r>
  <r>
    <x v="149"/>
    <s v="gerardo.jaurez@exeltis.com"/>
    <x v="5"/>
    <n v="0"/>
    <n v="0"/>
    <n v="528.92307692307691"/>
    <n v="0"/>
    <n v="224"/>
    <n v="0"/>
    <n v="304.92307692307691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n v="0"/>
    <n v="11562.76923076923"/>
    <n v="0"/>
    <n v="10336.846153846154"/>
    <n v="0"/>
    <n v="1225.9230769230769"/>
    <n v="1"/>
    <n v="2"/>
  </r>
  <r>
    <x v="150"/>
    <s v="adriana.quezada@exeltis.com"/>
    <x v="6"/>
    <n v="0"/>
    <n v="1"/>
    <n v="441.46666666666664"/>
    <n v="0"/>
    <n v="161.4"/>
    <n v="1"/>
    <n v="280.06666666666666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n v="0"/>
    <n v="9958.6666666666661"/>
    <n v="0"/>
    <n v="8807.2000000000007"/>
    <n v="0"/>
    <n v="1151.4666666666667"/>
    <n v="1"/>
    <n v="2"/>
  </r>
  <r>
    <x v="151"/>
    <s v="evelyn.castillo@exeltis.com"/>
    <x v="7"/>
    <n v="0"/>
    <n v="0"/>
    <n v="466.90909090909093"/>
    <n v="0"/>
    <n v="181.09090909090909"/>
    <n v="0"/>
    <n v="285.81818181818181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n v="0"/>
    <n v="9853.181818181818"/>
    <n v="0"/>
    <n v="8883.2727272727279"/>
    <n v="0"/>
    <n v="969.90909090909088"/>
    <n v="1"/>
    <n v="2"/>
  </r>
  <r>
    <x v="152"/>
    <s v="carolina.canales@exeltis.com"/>
    <x v="5"/>
    <n v="0"/>
    <n v="0"/>
    <n v="528.92307692307691"/>
    <n v="0"/>
    <n v="224"/>
    <n v="0"/>
    <n v="304.92307692307691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n v="0"/>
    <n v="11562.76923076923"/>
    <n v="0"/>
    <n v="10336.846153846154"/>
    <n v="0"/>
    <n v="1225.9230769230769"/>
    <n v="1"/>
    <n v="2"/>
  </r>
  <r>
    <x v="153"/>
    <s v="iliana.fuentes@exeltis.com"/>
    <x v="8"/>
    <n v="0"/>
    <n v="0"/>
    <n v="234.33333333333334"/>
    <n v="0"/>
    <n v="100.41666666666667"/>
    <n v="0"/>
    <n v="133.91666666666666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s v="-"/>
    <n v="0"/>
    <n v="0"/>
    <n v="0"/>
    <n v="6131.25"/>
    <n v="0"/>
    <n v="4872.5"/>
    <n v="0"/>
    <n v="1258.75"/>
    <n v="1"/>
    <n v="2"/>
  </r>
  <r>
    <x v="154"/>
    <m/>
    <x v="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E77A81-8530-4443-9F2E-F0EC3EB2132B}" name="TablaDinámica1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76:C178" firstHeaderRow="1" firstDataRow="1" firstDataCol="1" rowPageCount="2" colPageCount="1"/>
  <pivotFields count="43">
    <pivotField axis="axisPage"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axis="axisPage"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-2"/>
  </rowFields>
  <rowItems count="2">
    <i>
      <x/>
    </i>
    <i i="1">
      <x v="1"/>
    </i>
  </rowItems>
  <colItems count="1">
    <i/>
  </colItems>
  <pageFields count="2">
    <pageField fld="0" hier="-1"/>
    <pageField fld="2" hier="-1"/>
  </pageFields>
  <dataFields count="2">
    <dataField name="Retos ganados." fld="6" baseField="0" baseItem="0"/>
    <dataField name="Retos perdidos." fld="8" baseField="0" baseItem="0"/>
  </dataFields>
  <chartFormats count="1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D374D-F53D-4C89-8328-E5B38A8A48B1}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03:C204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mpetencia (correctas)." fld="24" baseField="0" baseItem="0"/>
    <dataField name="Competencia (incorrectas)." fld="25" baseField="0" baseItem="0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E6ABDA-C42E-4579-928F-CB3ABA3CAB01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91:C192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ultura Pop (correctas)." fld="15" baseField="0" baseItem="0"/>
    <dataField name=" Cultura Pop (incorrectas).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D28F4-A1A2-4463-BB32-9EC6033D896E}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19:I220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 México (%)" fld="11" subtotal="average" baseField="0" baseItem="1"/>
    <dataField name="Cultura Pop. (%)" fld="14" subtotal="average" baseField="0" baseItem="1"/>
    <dataField name="Historia. (%)" fld="17" subtotal="average" baseField="0" baseItem="2"/>
    <dataField name="Bases Médicas (%)." fld="20" subtotal="average" baseField="0" baseItem="3"/>
    <dataField name="Competencia (%)." fld="23" subtotal="average" baseField="0" baseItem="4"/>
    <dataField name=" Estrategia Promocional (%)." fld="26" subtotal="average" baseField="0" baseItem="5"/>
    <dataField name="Producto (%)." fld="29" subtotal="average" baseField="0" baseItem="6"/>
    <dataField name="Lanzamientos (%)." fld="32" subtotal="average" baseField="0" baseItem="7"/>
  </dataFields>
  <chartFormats count="8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D904E0-0393-479A-908C-A33A0417961F}" name="TablaDiná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23:G224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áx. de Promedio Retos Totales" fld="5" subtotal="max" baseField="0" baseItem="1" numFmtId="171"/>
    <dataField name="Máx. de Promedio Retos Ganados" fld="7" subtotal="max" baseField="0" baseItem="1"/>
    <dataField name="Máx. de Promedio Retos Perdidos" fld="9" subtotal="max" baseField="0" baseItem="2" numFmtId="2"/>
    <dataField name="Máx. de Promedio Distrito Totales" fld="36" subtotal="max" baseField="0" baseItem="3" numFmtId="2"/>
    <dataField name="Máx. de Promedio Respuestas Correctas" fld="38" subtotal="max" baseField="0" baseItem="4" numFmtId="2"/>
    <dataField name="Máx. de Promedio Respuestas Incorrectas" fld="40" subtotal="max" baseField="0" baseItem="5" numFmtId="2"/>
  </dataFields>
  <formats count="3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fieldPosition="0">
        <references count="1">
          <reference field="4294967294" count="1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3" selected="0"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E16E7-AA58-4F3C-8B97-AD92E73563DB}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11:C212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Producto (correctas)" fld="30" baseField="0" baseItem="0"/>
    <dataField name="Suma de Producto (incorrectas)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AAF4D7-08FE-46EF-AD3B-4FD68AE918FB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199:C200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Bases Médicas (correctas)." fld="21" baseField="0" baseItem="0"/>
    <dataField name="Bases Médicas (incorrectas)." fld="22" baseField="0" baseItem="0"/>
  </dataFields>
  <chartFormats count="2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DFD25-1178-424F-9B62-F8132A1FB044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87:C188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éxico (correctas)." fld="12" baseField="0" baseItem="0"/>
    <dataField name="México (incorrectas).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27805-FF70-4C5D-8C94-A6A6511C60E7}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07:C208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Estrategia Promocional (correctas)" fld="27" baseField="0" baseItem="0"/>
    <dataField name="Suma de Estrategia Promocional (incorrectas)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30973-9E2C-433E-B3F9-83B6599CC162}" name="TablaDiná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215:C216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de Lanzamientos (correctas)" fld="33" baseField="0" baseItem="0"/>
    <dataField name="Suma de Lanzamientos (incorrectas)" fld="3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2A265-4475-4271-8A7C-94E6178F614B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83:B184" firstHeaderRow="1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 Retos totales.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6EA44-7C1F-4580-AC7E-80E5A8DD1EE9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95:C196" firstHeaderRow="0" firstDataRow="1" firstDataCol="0"/>
  <pivotFields count="43">
    <pivotField showAll="0">
      <items count="156">
        <item x="63"/>
        <item x="150"/>
        <item x="145"/>
        <item x="133"/>
        <item x="96"/>
        <item x="51"/>
        <item x="66"/>
        <item x="7"/>
        <item x="13"/>
        <item x="17"/>
        <item x="148"/>
        <item x="55"/>
        <item x="108"/>
        <item x="29"/>
        <item x="120"/>
        <item x="114"/>
        <item x="18"/>
        <item x="135"/>
        <item x="105"/>
        <item x="43"/>
        <item x="57"/>
        <item x="113"/>
        <item x="72"/>
        <item x="104"/>
        <item x="48"/>
        <item x="144"/>
        <item x="141"/>
        <item x="85"/>
        <item x="152"/>
        <item x="136"/>
        <item x="116"/>
        <item x="123"/>
        <item x="119"/>
        <item x="137"/>
        <item x="37"/>
        <item x="53"/>
        <item x="143"/>
        <item x="50"/>
        <item x="97"/>
        <item x="26"/>
        <item x="44"/>
        <item x="68"/>
        <item x="151"/>
        <item x="118"/>
        <item x="59"/>
        <item x="87"/>
        <item x="35"/>
        <item x="149"/>
        <item x="4"/>
        <item x="11"/>
        <item x="94"/>
        <item x="32"/>
        <item x="88"/>
        <item x="106"/>
        <item x="138"/>
        <item x="19"/>
        <item x="21"/>
        <item x="107"/>
        <item x="40"/>
        <item x="10"/>
        <item x="109"/>
        <item x="42"/>
        <item x="129"/>
        <item x="98"/>
        <item x="100"/>
        <item x="76"/>
        <item x="28"/>
        <item x="93"/>
        <item x="142"/>
        <item x="16"/>
        <item x="75"/>
        <item x="62"/>
        <item x="56"/>
        <item x="47"/>
        <item x="65"/>
        <item x="110"/>
        <item x="102"/>
        <item x="140"/>
        <item x="69"/>
        <item x="84"/>
        <item x="146"/>
        <item x="71"/>
        <item x="124"/>
        <item x="23"/>
        <item x="125"/>
        <item x="103"/>
        <item x="54"/>
        <item x="25"/>
        <item x="34"/>
        <item x="30"/>
        <item x="8"/>
        <item x="14"/>
        <item x="3"/>
        <item x="31"/>
        <item x="92"/>
        <item x="6"/>
        <item x="139"/>
        <item x="38"/>
        <item x="80"/>
        <item x="49"/>
        <item x="60"/>
        <item x="45"/>
        <item x="20"/>
        <item x="82"/>
        <item x="36"/>
        <item x="83"/>
        <item x="91"/>
        <item x="2"/>
        <item x="126"/>
        <item x="122"/>
        <item x="61"/>
        <item x="117"/>
        <item x="147"/>
        <item x="24"/>
        <item x="79"/>
        <item x="1"/>
        <item x="33"/>
        <item x="64"/>
        <item x="39"/>
        <item x="0"/>
        <item x="131"/>
        <item x="112"/>
        <item x="41"/>
        <item x="46"/>
        <item x="115"/>
        <item x="130"/>
        <item x="86"/>
        <item x="90"/>
        <item x="132"/>
        <item x="128"/>
        <item x="70"/>
        <item x="121"/>
        <item x="12"/>
        <item x="153"/>
        <item x="9"/>
        <item x="89"/>
        <item x="127"/>
        <item x="5"/>
        <item x="15"/>
        <item x="95"/>
        <item x="134"/>
        <item x="52"/>
        <item x="99"/>
        <item x="73"/>
        <item x="58"/>
        <item x="111"/>
        <item x="78"/>
        <item x="74"/>
        <item x="77"/>
        <item x="101"/>
        <item x="27"/>
        <item x="22"/>
        <item x="81"/>
        <item x="67"/>
        <item x="154"/>
        <item t="default"/>
      </items>
    </pivotField>
    <pivotField showAll="0"/>
    <pivotField showAll="0">
      <items count="15">
        <item x="12"/>
        <item x="5"/>
        <item x="9"/>
        <item x="4"/>
        <item x="7"/>
        <item x="8"/>
        <item x="2"/>
        <item x="6"/>
        <item x="10"/>
        <item x="0"/>
        <item x="11"/>
        <item x="3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Historia (correctas)." fld="18" baseField="0" baseItem="0"/>
    <dataField name="Historia (incorrectas).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D9133503-FBAD-4387-AFC1-C3C5A75F9C52}" sourceName="Nombre">
  <pivotTables>
    <pivotTable tabId="3" name="TablaDinámica11"/>
    <pivotTable tabId="3" name="TablaDinámica1"/>
    <pivotTable tabId="3" name="TablaDinámica10"/>
    <pivotTable tabId="3" name="TablaDinámica12"/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7"/>
    <pivotTable tabId="3" name="TablaDinámica8"/>
    <pivotTable tabId="3" name="TablaDinámica9"/>
  </pivotTables>
  <data>
    <tabular pivotCacheId="1548050831">
      <items count="155">
        <i x="63" s="1"/>
        <i x="150" s="1"/>
        <i x="145" s="1"/>
        <i x="133" s="1"/>
        <i x="96" s="1"/>
        <i x="51" s="1"/>
        <i x="66" s="1"/>
        <i x="7" s="1"/>
        <i x="13" s="1"/>
        <i x="17" s="1"/>
        <i x="148" s="1"/>
        <i x="55" s="1"/>
        <i x="108" s="1"/>
        <i x="29" s="1"/>
        <i x="120" s="1"/>
        <i x="114" s="1"/>
        <i x="18" s="1"/>
        <i x="135" s="1"/>
        <i x="105" s="1"/>
        <i x="43" s="1"/>
        <i x="57" s="1"/>
        <i x="113" s="1"/>
        <i x="72" s="1"/>
        <i x="104" s="1"/>
        <i x="48" s="1"/>
        <i x="144" s="1"/>
        <i x="141" s="1"/>
        <i x="85" s="1"/>
        <i x="152" s="1"/>
        <i x="136" s="1"/>
        <i x="116" s="1"/>
        <i x="123" s="1"/>
        <i x="119" s="1"/>
        <i x="137" s="1"/>
        <i x="37" s="1"/>
        <i x="53" s="1"/>
        <i x="143" s="1"/>
        <i x="50" s="1"/>
        <i x="97" s="1"/>
        <i x="26" s="1"/>
        <i x="44" s="1"/>
        <i x="68" s="1"/>
        <i x="151" s="1"/>
        <i x="118" s="1"/>
        <i x="59" s="1"/>
        <i x="87" s="1"/>
        <i x="35" s="1"/>
        <i x="149" s="1"/>
        <i x="4" s="1"/>
        <i x="11" s="1"/>
        <i x="94" s="1"/>
        <i x="32" s="1"/>
        <i x="88" s="1"/>
        <i x="106" s="1"/>
        <i x="138" s="1"/>
        <i x="19" s="1"/>
        <i x="21" s="1"/>
        <i x="107" s="1"/>
        <i x="40" s="1"/>
        <i x="10" s="1"/>
        <i x="109" s="1"/>
        <i x="42" s="1"/>
        <i x="129" s="1"/>
        <i x="98" s="1"/>
        <i x="100" s="1"/>
        <i x="76" s="1"/>
        <i x="28" s="1"/>
        <i x="93" s="1"/>
        <i x="142" s="1"/>
        <i x="16" s="1"/>
        <i x="75" s="1"/>
        <i x="62" s="1"/>
        <i x="56" s="1"/>
        <i x="47" s="1"/>
        <i x="65" s="1"/>
        <i x="110" s="1"/>
        <i x="102" s="1"/>
        <i x="140" s="1"/>
        <i x="69" s="1"/>
        <i x="84" s="1"/>
        <i x="146" s="1"/>
        <i x="71" s="1"/>
        <i x="124" s="1"/>
        <i x="23" s="1"/>
        <i x="125" s="1"/>
        <i x="103" s="1"/>
        <i x="54" s="1"/>
        <i x="25" s="1"/>
        <i x="34" s="1"/>
        <i x="30" s="1"/>
        <i x="8" s="1"/>
        <i x="14" s="1"/>
        <i x="3" s="1"/>
        <i x="31" s="1"/>
        <i x="92" s="1"/>
        <i x="6" s="1"/>
        <i x="139" s="1"/>
        <i x="38" s="1"/>
        <i x="80" s="1"/>
        <i x="49" s="1"/>
        <i x="60" s="1"/>
        <i x="45" s="1"/>
        <i x="20" s="1"/>
        <i x="82" s="1"/>
        <i x="36" s="1"/>
        <i x="83" s="1"/>
        <i x="91" s="1"/>
        <i x="2" s="1"/>
        <i x="126" s="1"/>
        <i x="122" s="1"/>
        <i x="61" s="1"/>
        <i x="117" s="1"/>
        <i x="147" s="1"/>
        <i x="24" s="1"/>
        <i x="79" s="1"/>
        <i x="1" s="1"/>
        <i x="33" s="1"/>
        <i x="64" s="1"/>
        <i x="39" s="1"/>
        <i x="0" s="1"/>
        <i x="131" s="1"/>
        <i x="112" s="1"/>
        <i x="41" s="1"/>
        <i x="46" s="1"/>
        <i x="115" s="1"/>
        <i x="130" s="1"/>
        <i x="86" s="1"/>
        <i x="90" s="1"/>
        <i x="132" s="1"/>
        <i x="128" s="1"/>
        <i x="70" s="1"/>
        <i x="121" s="1"/>
        <i x="12" s="1"/>
        <i x="153" s="1"/>
        <i x="9" s="1"/>
        <i x="89" s="1"/>
        <i x="127" s="1"/>
        <i x="5" s="1"/>
        <i x="15" s="1"/>
        <i x="95" s="1"/>
        <i x="134" s="1"/>
        <i x="52" s="1"/>
        <i x="99" s="1"/>
        <i x="73" s="1"/>
        <i x="58" s="1"/>
        <i x="111" s="1"/>
        <i x="78" s="1"/>
        <i x="74" s="1"/>
        <i x="77" s="1"/>
        <i x="101" s="1"/>
        <i x="27" s="1"/>
        <i x="22" s="1"/>
        <i x="81" s="1"/>
        <i x="67" s="1"/>
        <i x="15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quipo" xr10:uid="{CCC12F38-944A-4D19-8042-32BE95B078A8}" sourceName="Equipo">
  <pivotTables>
    <pivotTable tabId="3" name="TablaDinámica11"/>
    <pivotTable tabId="3" name="TablaDinámica1"/>
    <pivotTable tabId="3" name="TablaDinámica10"/>
    <pivotTable tabId="3" name="TablaDinámica12"/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7"/>
    <pivotTable tabId="3" name="TablaDinámica8"/>
    <pivotTable tabId="3" name="TablaDinámica9"/>
  </pivotTables>
  <data>
    <tabular pivotCacheId="1548050831">
      <items count="14">
        <i x="12" s="1"/>
        <i x="5" s="1"/>
        <i x="9" s="1"/>
        <i x="4" s="1"/>
        <i x="7" s="1"/>
        <i x="8" s="1"/>
        <i x="2" s="1"/>
        <i x="6" s="1"/>
        <i x="10" s="1"/>
        <i x="0" s="1"/>
        <i x="11" s="1"/>
        <i x="3" s="1"/>
        <i x="1" s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CD1A434A-961A-4101-882E-70236C98C045}" cache="SegmentaciónDeDatos_Nombre" caption="Nombre" rowHeight="257175"/>
  <slicer name="Equipo" xr10:uid="{CDCB2592-1955-4D6D-B4B2-359F1F03A4CE}" cache="SegmentaciónDeDatos_Equipo" caption="Equipo" rowHeight="257175"/>
</slicers>
</file>

<file path=xl/theme/theme1.xml><?xml version="1.0" encoding="utf-8"?>
<a:theme xmlns:a="http://schemas.openxmlformats.org/drawingml/2006/main" name="Tema de Office">
  <a:themeElements>
    <a:clrScheme name="Verde azulado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1226-CC17-459C-9B11-49B07835D668}">
  <dimension ref="D1:P90"/>
  <sheetViews>
    <sheetView tabSelected="1" view="pageBreakPreview" zoomScale="80" zoomScaleNormal="70" zoomScaleSheetLayoutView="80" workbookViewId="0">
      <selection activeCell="S11" sqref="S11"/>
    </sheetView>
  </sheetViews>
  <sheetFormatPr baseColWidth="10" defaultRowHeight="15.75"/>
  <sheetData>
    <row r="1" spans="4:16"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4:16">
      <c r="D2" s="13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4:16">
      <c r="D3" s="13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</row>
    <row r="4" spans="4:16">
      <c r="D4" s="16" t="s">
        <v>374</v>
      </c>
      <c r="E4" s="17"/>
      <c r="F4" s="17"/>
      <c r="G4" s="17"/>
      <c r="H4" s="17"/>
      <c r="I4" s="17"/>
      <c r="J4" s="17"/>
      <c r="K4" s="17"/>
      <c r="L4" s="14"/>
      <c r="M4" s="14"/>
      <c r="N4" s="14"/>
      <c r="O4" s="14"/>
      <c r="P4" s="15"/>
    </row>
    <row r="5" spans="4:16">
      <c r="D5" s="16"/>
      <c r="E5" s="17"/>
      <c r="F5" s="17"/>
      <c r="G5" s="17"/>
      <c r="H5" s="17"/>
      <c r="I5" s="17"/>
      <c r="J5" s="17"/>
      <c r="K5" s="17"/>
      <c r="L5" s="14"/>
      <c r="M5" s="14"/>
      <c r="N5" s="14"/>
      <c r="O5" s="14"/>
      <c r="P5" s="15"/>
    </row>
    <row r="6" spans="4:16">
      <c r="D6" s="16"/>
      <c r="E6" s="17"/>
      <c r="F6" s="17"/>
      <c r="G6" s="17"/>
      <c r="H6" s="17"/>
      <c r="I6" s="17"/>
      <c r="J6" s="17"/>
      <c r="K6" s="17"/>
      <c r="L6" s="14"/>
      <c r="M6" s="14"/>
      <c r="N6" s="14"/>
      <c r="O6" s="14"/>
      <c r="P6" s="15"/>
    </row>
    <row r="7" spans="4:16" ht="19.5">
      <c r="D7" s="36" t="s">
        <v>375</v>
      </c>
      <c r="E7" s="37"/>
      <c r="F7" s="37"/>
      <c r="G7" s="38">
        <f ca="1">+G8-15</f>
        <v>44269</v>
      </c>
      <c r="H7" s="38"/>
      <c r="I7" s="38"/>
      <c r="J7" s="38"/>
      <c r="K7" s="38"/>
      <c r="L7" s="14"/>
      <c r="M7" s="14"/>
      <c r="N7" s="14"/>
      <c r="O7" s="14"/>
      <c r="P7" s="15"/>
    </row>
    <row r="8" spans="4:16" ht="19.5">
      <c r="D8" s="36" t="s">
        <v>376</v>
      </c>
      <c r="E8" s="37"/>
      <c r="F8" s="37"/>
      <c r="G8" s="38">
        <f ca="1">+TODAY()</f>
        <v>44284</v>
      </c>
      <c r="H8" s="38"/>
      <c r="I8" s="38"/>
      <c r="J8" s="38"/>
      <c r="K8" s="38"/>
      <c r="L8" s="14"/>
      <c r="M8" s="14"/>
      <c r="N8" s="14"/>
      <c r="O8" s="14"/>
      <c r="P8" s="15"/>
    </row>
    <row r="9" spans="4:16"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</row>
    <row r="10" spans="4:16"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4:16"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</row>
    <row r="12" spans="4:16"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</row>
    <row r="13" spans="4:16"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</row>
    <row r="14" spans="4:16" ht="35.25">
      <c r="D14" s="13"/>
      <c r="E14" s="18"/>
      <c r="F14" s="19"/>
      <c r="G14" s="14"/>
      <c r="H14" s="20"/>
      <c r="I14" s="20"/>
      <c r="J14" s="20"/>
      <c r="K14" s="20"/>
      <c r="L14" s="20"/>
      <c r="M14" s="14"/>
      <c r="N14" s="14"/>
      <c r="O14" s="14"/>
      <c r="P14" s="15"/>
    </row>
    <row r="15" spans="4:16" ht="16.5" thickBot="1">
      <c r="D15" s="21"/>
      <c r="E15" s="22"/>
      <c r="F15" s="22"/>
      <c r="G15" s="23"/>
      <c r="H15" s="24"/>
      <c r="I15" s="24"/>
      <c r="J15" s="24"/>
      <c r="K15" s="24"/>
      <c r="L15" s="23"/>
      <c r="M15" s="22"/>
      <c r="N15" s="22"/>
      <c r="O15" s="22"/>
      <c r="P15" s="25"/>
    </row>
    <row r="16" spans="4:16"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8"/>
    </row>
    <row r="17" spans="4:16"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8"/>
    </row>
    <row r="18" spans="4:16"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</row>
    <row r="19" spans="4:16"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</row>
    <row r="20" spans="4:16"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8"/>
    </row>
    <row r="21" spans="4:16">
      <c r="D21" s="26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</row>
    <row r="22" spans="4:16"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8"/>
    </row>
    <row r="23" spans="4:16"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8"/>
    </row>
    <row r="24" spans="4:16"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8"/>
    </row>
    <row r="25" spans="4:16">
      <c r="D25" s="26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4:16"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8"/>
    </row>
    <row r="27" spans="4:16"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</row>
    <row r="28" spans="4:16"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</row>
    <row r="29" spans="4:16"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</row>
    <row r="30" spans="4:16"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</row>
    <row r="31" spans="4:16"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</row>
    <row r="32" spans="4:16">
      <c r="D32" s="2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</row>
    <row r="33" spans="4:16"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</row>
    <row r="34" spans="4:16"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</row>
    <row r="35" spans="4:16"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</row>
    <row r="36" spans="4:16"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8"/>
    </row>
    <row r="37" spans="4:16"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</row>
    <row r="38" spans="4:16"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</row>
    <row r="39" spans="4:16">
      <c r="D39" s="29"/>
      <c r="E39" s="27"/>
      <c r="F39" s="27"/>
      <c r="G39" s="30"/>
      <c r="H39" s="30"/>
      <c r="I39" s="27"/>
      <c r="J39" s="27"/>
      <c r="K39" s="27"/>
      <c r="L39" s="27"/>
      <c r="M39" s="27"/>
      <c r="N39" s="27"/>
      <c r="O39" s="27"/>
      <c r="P39" s="28"/>
    </row>
    <row r="40" spans="4:16"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</row>
    <row r="41" spans="4:16"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</row>
    <row r="42" spans="4:16"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</row>
    <row r="43" spans="4:16"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</row>
    <row r="44" spans="4:16">
      <c r="D44" s="2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</row>
    <row r="45" spans="4:16"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</row>
    <row r="46" spans="4:16">
      <c r="D46" s="26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</row>
    <row r="47" spans="4:16"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</row>
    <row r="48" spans="4:16">
      <c r="D48" s="26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</row>
    <row r="49" spans="4:16"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</row>
    <row r="50" spans="4:16">
      <c r="D50" s="26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</row>
    <row r="51" spans="4:16"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</row>
    <row r="52" spans="4:16">
      <c r="D52" s="26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</row>
    <row r="53" spans="4:16">
      <c r="D53" s="26"/>
      <c r="E53" s="27"/>
      <c r="F53" s="27"/>
      <c r="G53" s="27"/>
      <c r="H53" s="27"/>
      <c r="I53" s="27"/>
      <c r="J53" s="31"/>
      <c r="K53" s="27"/>
      <c r="L53" s="27"/>
      <c r="M53" s="27"/>
      <c r="N53" s="27"/>
      <c r="O53" s="27"/>
      <c r="P53" s="28"/>
    </row>
    <row r="54" spans="4:16">
      <c r="D54" s="26"/>
      <c r="E54" s="27"/>
      <c r="F54" s="27"/>
      <c r="G54" s="27"/>
      <c r="H54" s="27"/>
      <c r="I54" s="27"/>
      <c r="J54" s="31"/>
      <c r="K54" s="27"/>
      <c r="L54" s="27"/>
      <c r="M54" s="27"/>
      <c r="N54" s="27"/>
      <c r="O54" s="27"/>
      <c r="P54" s="28"/>
    </row>
    <row r="55" spans="4:16"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</row>
    <row r="56" spans="4:16"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</row>
    <row r="57" spans="4:16"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</row>
    <row r="58" spans="4:16"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</row>
    <row r="59" spans="4:16"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</row>
    <row r="60" spans="4:16">
      <c r="D60" s="26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</row>
    <row r="61" spans="4:16"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</row>
    <row r="62" spans="4:16">
      <c r="D62" s="26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</row>
    <row r="63" spans="4:16"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</row>
    <row r="64" spans="4:16">
      <c r="D64" s="26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</row>
    <row r="65" spans="4:16"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</row>
    <row r="66" spans="4:16">
      <c r="D66" s="26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8"/>
    </row>
    <row r="67" spans="4:16"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</row>
    <row r="68" spans="4:16"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</row>
    <row r="69" spans="4:16"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</row>
    <row r="70" spans="4:16">
      <c r="D70" s="26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8"/>
    </row>
    <row r="71" spans="4:16"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</row>
    <row r="72" spans="4:16"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8"/>
    </row>
    <row r="73" spans="4:16"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</row>
    <row r="74" spans="4:16">
      <c r="D74" s="26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8"/>
    </row>
    <row r="75" spans="4:16"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</row>
    <row r="76" spans="4:16">
      <c r="D76" s="26"/>
      <c r="E76" s="27"/>
      <c r="F76" s="31"/>
      <c r="G76" s="27"/>
      <c r="H76" s="27"/>
      <c r="I76" s="27"/>
      <c r="J76" s="27"/>
      <c r="K76" s="27"/>
      <c r="L76" s="27"/>
      <c r="M76" s="27"/>
      <c r="N76" s="27"/>
      <c r="O76" s="27"/>
      <c r="P76" s="28"/>
    </row>
    <row r="77" spans="4:16">
      <c r="D77" s="26"/>
      <c r="E77" s="27"/>
      <c r="F77" s="31"/>
      <c r="G77" s="27"/>
      <c r="H77" s="27"/>
      <c r="I77" s="27"/>
      <c r="J77" s="27"/>
      <c r="K77" s="27"/>
      <c r="L77" s="27"/>
      <c r="M77" s="27"/>
      <c r="N77" s="27"/>
      <c r="O77" s="27"/>
      <c r="P77" s="28"/>
    </row>
    <row r="78" spans="4:16">
      <c r="D78" s="26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8"/>
    </row>
    <row r="79" spans="4:16"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</row>
    <row r="80" spans="4:16">
      <c r="D80" s="26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8"/>
    </row>
    <row r="81" spans="4:16"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</row>
    <row r="82" spans="4:16">
      <c r="D82" s="26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8"/>
    </row>
    <row r="83" spans="4:16"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</row>
    <row r="84" spans="4:16">
      <c r="D84" s="26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8"/>
    </row>
    <row r="85" spans="4:16"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</row>
    <row r="86" spans="4:16">
      <c r="D86" s="26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8"/>
    </row>
    <row r="87" spans="4:16"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</row>
    <row r="88" spans="4:16">
      <c r="D88" s="26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8"/>
    </row>
    <row r="89" spans="4:16"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</row>
    <row r="90" spans="4:16" ht="16.5" thickBot="1">
      <c r="D90" s="32"/>
      <c r="E90" s="33"/>
      <c r="F90" s="34"/>
      <c r="G90" s="34"/>
      <c r="H90" s="34"/>
      <c r="I90" s="34"/>
      <c r="J90" s="34"/>
      <c r="K90" s="34"/>
      <c r="L90" s="33"/>
      <c r="M90" s="34"/>
      <c r="N90" s="34"/>
      <c r="O90" s="34"/>
      <c r="P90" s="35"/>
    </row>
  </sheetData>
  <mergeCells count="5">
    <mergeCell ref="D4:K6"/>
    <mergeCell ref="D7:F7"/>
    <mergeCell ref="G7:K7"/>
    <mergeCell ref="D8:F8"/>
    <mergeCell ref="G8:K8"/>
  </mergeCells>
  <pageMargins left="0.7" right="0.7" top="0.75" bottom="0.75" header="0.3" footer="0.3"/>
  <pageSetup scale="47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9A8C-3030-AE42-BF33-47EF867E49FB}">
  <sheetPr codeName="Hoja2"/>
  <dimension ref="A1:AR240"/>
  <sheetViews>
    <sheetView topLeftCell="H26" zoomScale="70" zoomScaleNormal="70" workbookViewId="0">
      <selection activeCell="C204" sqref="C204"/>
    </sheetView>
  </sheetViews>
  <sheetFormatPr baseColWidth="10" defaultColWidth="10.875" defaultRowHeight="15.75"/>
  <cols>
    <col min="1" max="1" width="7.375" style="1" bestFit="1" customWidth="1"/>
    <col min="2" max="2" width="26.75" style="1" bestFit="1" customWidth="1"/>
    <col min="3" max="3" width="28.375" style="1" bestFit="1" customWidth="1"/>
    <col min="4" max="4" width="30.125" style="1" bestFit="1" customWidth="1"/>
    <col min="5" max="5" width="30.375" style="7" bestFit="1" customWidth="1"/>
    <col min="6" max="6" width="35.375" style="7" bestFit="1" customWidth="1"/>
    <col min="7" max="7" width="37" style="7" bestFit="1" customWidth="1"/>
    <col min="8" max="8" width="12.625" style="7" bestFit="1" customWidth="1"/>
    <col min="9" max="9" width="16.375" style="7" bestFit="1" customWidth="1"/>
    <col min="10" max="10" width="15.75" style="7" bestFit="1" customWidth="1"/>
    <col min="11" max="11" width="15.625" style="7" customWidth="1"/>
    <col min="12" max="12" width="23" style="7" bestFit="1" customWidth="1"/>
    <col min="13" max="13" width="12.375" style="7" bestFit="1" customWidth="1"/>
    <col min="14" max="14" width="18.875" style="7" bestFit="1" customWidth="1"/>
    <col min="15" max="15" width="20.5" style="7" bestFit="1" customWidth="1"/>
    <col min="16" max="16" width="16.375" style="7" bestFit="1" customWidth="1"/>
    <col min="17" max="17" width="22.875" style="7" bestFit="1" customWidth="1"/>
    <col min="18" max="18" width="24.625" style="7" bestFit="1" customWidth="1"/>
    <col min="19" max="19" width="12.875" style="7" bestFit="1" customWidth="1"/>
    <col min="20" max="20" width="19.375" style="7" bestFit="1" customWidth="1"/>
    <col min="21" max="21" width="21" style="7" bestFit="1" customWidth="1"/>
    <col min="22" max="22" width="18.5" style="7" bestFit="1" customWidth="1"/>
    <col min="23" max="23" width="25" style="7" bestFit="1" customWidth="1"/>
    <col min="24" max="24" width="26.625" style="7" bestFit="1" customWidth="1"/>
    <col min="25" max="25" width="17.375" style="7" bestFit="1" customWidth="1"/>
    <col min="26" max="26" width="24" style="7" bestFit="1" customWidth="1"/>
    <col min="27" max="27" width="25.625" style="7" bestFit="1" customWidth="1"/>
    <col min="28" max="28" width="26.375" style="7" bestFit="1" customWidth="1"/>
    <col min="29" max="29" width="32.875" style="7" bestFit="1" customWidth="1"/>
    <col min="30" max="30" width="34.625" style="7" bestFit="1" customWidth="1"/>
    <col min="31" max="31" width="14.25" style="7" bestFit="1" customWidth="1"/>
    <col min="32" max="32" width="20.75" style="7" bestFit="1" customWidth="1"/>
    <col min="33" max="33" width="22.375" style="7" bestFit="1" customWidth="1"/>
    <col min="34" max="34" width="17.75" style="7" bestFit="1" customWidth="1"/>
    <col min="35" max="35" width="24.5" style="7" bestFit="1" customWidth="1"/>
    <col min="36" max="36" width="26.125" style="7" bestFit="1" customWidth="1"/>
    <col min="37" max="37" width="17.125" style="7" bestFit="1" customWidth="1"/>
    <col min="38" max="38" width="10.875" style="7" bestFit="1" customWidth="1"/>
    <col min="39" max="39" width="11.875" style="7" bestFit="1" customWidth="1"/>
    <col min="40" max="40" width="11" style="7" bestFit="1" customWidth="1"/>
    <col min="41" max="41" width="11.375" style="7" bestFit="1" customWidth="1"/>
    <col min="42" max="42" width="11" style="7" bestFit="1" customWidth="1"/>
    <col min="43" max="43" width="10.625" style="7" bestFit="1" customWidth="1"/>
    <col min="44" max="44" width="8.5" style="7" bestFit="1" customWidth="1"/>
    <col min="45" max="16384" width="10.875" style="1"/>
  </cols>
  <sheetData>
    <row r="1" spans="1:44" s="3" customFormat="1" ht="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356</v>
      </c>
      <c r="H1" s="5" t="s">
        <v>6</v>
      </c>
      <c r="I1" s="6" t="s">
        <v>357</v>
      </c>
      <c r="J1" s="5" t="s">
        <v>7</v>
      </c>
      <c r="K1" s="6" t="s">
        <v>358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30</v>
      </c>
      <c r="AI1" s="5" t="s">
        <v>31</v>
      </c>
      <c r="AJ1" s="5" t="s">
        <v>32</v>
      </c>
      <c r="AK1" s="5" t="s">
        <v>359</v>
      </c>
      <c r="AL1" s="6" t="s">
        <v>360</v>
      </c>
      <c r="AM1" s="5" t="s">
        <v>361</v>
      </c>
      <c r="AN1" s="6" t="s">
        <v>362</v>
      </c>
      <c r="AO1" s="5" t="s">
        <v>363</v>
      </c>
      <c r="AP1" s="6" t="s">
        <v>364</v>
      </c>
      <c r="AQ1" s="5" t="s">
        <v>365</v>
      </c>
      <c r="AR1" s="5" t="s">
        <v>366</v>
      </c>
    </row>
    <row r="2" spans="1:44">
      <c r="A2" s="1" t="s">
        <v>33</v>
      </c>
      <c r="B2" s="1" t="s">
        <v>35</v>
      </c>
      <c r="C2" s="1" t="s">
        <v>36</v>
      </c>
      <c r="D2" s="1" t="s">
        <v>37</v>
      </c>
      <c r="E2" s="7">
        <v>31</v>
      </c>
      <c r="F2" s="7">
        <v>7941</v>
      </c>
      <c r="G2" s="7">
        <f>+AVERAGEIFS($F$2:$F$155,$D$2:$D$155,D2)</f>
        <v>2855.6153846153848</v>
      </c>
      <c r="H2" s="7">
        <v>5647</v>
      </c>
      <c r="I2" s="7">
        <f>+AVERAGEIFS($H$2:$H$155,$D$2:$D$155,D2)</f>
        <v>1326.9230769230769</v>
      </c>
      <c r="J2" s="7">
        <v>2294</v>
      </c>
      <c r="K2" s="7">
        <f>+AVERAGEIFS($J$2:$J$155,$D$2:$D$155,D2)</f>
        <v>1528.6923076923076</v>
      </c>
      <c r="L2" s="7">
        <v>97.41</v>
      </c>
      <c r="M2" s="7">
        <v>93.58</v>
      </c>
      <c r="N2" s="7">
        <v>20186</v>
      </c>
      <c r="O2" s="7">
        <v>1384</v>
      </c>
      <c r="P2" s="7">
        <v>98.66</v>
      </c>
      <c r="Q2" s="7">
        <v>40025</v>
      </c>
      <c r="R2" s="7">
        <v>543</v>
      </c>
      <c r="S2" s="7">
        <v>97.45</v>
      </c>
      <c r="T2" s="7">
        <v>60263</v>
      </c>
      <c r="U2" s="7">
        <v>1578</v>
      </c>
      <c r="V2" s="7">
        <v>96.99</v>
      </c>
      <c r="W2" s="7">
        <v>35316</v>
      </c>
      <c r="X2" s="7">
        <v>1097</v>
      </c>
      <c r="Y2" s="7">
        <v>98.38</v>
      </c>
      <c r="Z2" s="7">
        <v>77362</v>
      </c>
      <c r="AA2" s="7">
        <v>1275</v>
      </c>
      <c r="AB2" s="7">
        <v>96.05</v>
      </c>
      <c r="AC2" s="7">
        <v>5037</v>
      </c>
      <c r="AD2" s="7">
        <v>207</v>
      </c>
      <c r="AE2" s="7">
        <v>96.16</v>
      </c>
      <c r="AF2" s="7">
        <v>19033</v>
      </c>
      <c r="AG2" s="7">
        <v>760</v>
      </c>
      <c r="AH2" s="7" t="s">
        <v>34</v>
      </c>
      <c r="AI2" s="7">
        <v>0</v>
      </c>
      <c r="AJ2" s="7">
        <v>0</v>
      </c>
      <c r="AK2" s="7">
        <f>+N2+O2+Q2+R2+T2+U2+W2+X2+Z2+AA2+AC2+AD2+AF2+AG2+AI2+AJ2</f>
        <v>264066</v>
      </c>
      <c r="AL2" s="7">
        <f>+AVERAGEIFS($AK$2:$AK$155,$D$2:$D$155,D2)</f>
        <v>66438.38461538461</v>
      </c>
      <c r="AM2" s="7">
        <f>+N2+Q2+T2+W2+Z2+AC2+AF2+AI2</f>
        <v>257222</v>
      </c>
      <c r="AN2" s="7">
        <f>+AVERAGEIFS($AM$2:$AM$155,$D$2:$D$155,D2)</f>
        <v>64355.846153846156</v>
      </c>
      <c r="AO2" s="7">
        <f>+O2+R2+U2+X2+AA2+AD2+AG2+AJ2</f>
        <v>6844</v>
      </c>
      <c r="AP2" s="7">
        <f>+AVERAGEIFS($AO$2:$AO$155,$D$2:$D$155,D2)</f>
        <v>2082.5384615384614</v>
      </c>
      <c r="AQ2" s="7">
        <v>1</v>
      </c>
      <c r="AR2" s="7">
        <v>2</v>
      </c>
    </row>
    <row r="3" spans="1:44">
      <c r="A3" s="1" t="s">
        <v>33</v>
      </c>
      <c r="B3" s="1" t="s">
        <v>38</v>
      </c>
      <c r="C3" s="1" t="s">
        <v>39</v>
      </c>
      <c r="D3" s="1" t="s">
        <v>37</v>
      </c>
      <c r="E3" s="7">
        <v>31</v>
      </c>
      <c r="F3" s="7">
        <v>8899</v>
      </c>
      <c r="G3" s="7">
        <f t="shared" ref="G3:G66" si="0">+AVERAGEIFS($F$2:$F$155,$D$2:$D$155,D3)</f>
        <v>2855.6153846153848</v>
      </c>
      <c r="H3" s="7">
        <v>3614</v>
      </c>
      <c r="I3" s="7">
        <f t="shared" ref="I3:I66" si="1">+AVERAGEIFS($H$2:$H$155,$D$2:$D$155,D3)</f>
        <v>1326.9230769230769</v>
      </c>
      <c r="J3" s="7">
        <v>5285</v>
      </c>
      <c r="K3" s="7">
        <f t="shared" ref="K3:K66" si="2">+AVERAGEIFS($J$2:$J$155,$D$2:$D$155,D3)</f>
        <v>1528.6923076923076</v>
      </c>
      <c r="L3" s="7">
        <v>98.76</v>
      </c>
      <c r="M3" s="7">
        <v>98.52</v>
      </c>
      <c r="N3" s="7">
        <v>14255</v>
      </c>
      <c r="O3" s="7">
        <v>214</v>
      </c>
      <c r="P3" s="7">
        <v>98.82</v>
      </c>
      <c r="Q3" s="7">
        <v>14093</v>
      </c>
      <c r="R3" s="7">
        <v>168</v>
      </c>
      <c r="S3" s="7">
        <v>98</v>
      </c>
      <c r="T3" s="7">
        <v>13890</v>
      </c>
      <c r="U3" s="7">
        <v>283</v>
      </c>
      <c r="V3" s="7">
        <v>98.89</v>
      </c>
      <c r="W3" s="7">
        <v>46153</v>
      </c>
      <c r="X3" s="7">
        <v>520</v>
      </c>
      <c r="Y3" s="7">
        <v>98.8</v>
      </c>
      <c r="Z3" s="7">
        <v>49512</v>
      </c>
      <c r="AA3" s="7">
        <v>600</v>
      </c>
      <c r="AB3" s="7">
        <v>98.92</v>
      </c>
      <c r="AC3" s="7">
        <v>6877</v>
      </c>
      <c r="AD3" s="7">
        <v>75</v>
      </c>
      <c r="AE3" s="7">
        <v>98.93</v>
      </c>
      <c r="AF3" s="7">
        <v>25044</v>
      </c>
      <c r="AG3" s="7">
        <v>272</v>
      </c>
      <c r="AH3" s="7" t="s">
        <v>34</v>
      </c>
      <c r="AI3" s="7">
        <v>0</v>
      </c>
      <c r="AJ3" s="7">
        <v>0</v>
      </c>
      <c r="AK3" s="7">
        <f t="shared" ref="AK3:AK66" si="3">+N3+O3+Q3+R3+T3+U3+W3+X3+Z3+AA3+AC3+AD3+AF3+AG3+AI3+AJ3</f>
        <v>171956</v>
      </c>
      <c r="AL3" s="7">
        <f t="shared" ref="AL3:AL66" si="4">+AVERAGEIFS($AK$2:$AK$155,$D$2:$D$155,D3)</f>
        <v>66438.38461538461</v>
      </c>
      <c r="AM3" s="7">
        <f t="shared" ref="AM3:AM66" si="5">+N3+Q3+T3+W3+Z3+AC3+AF3+AI3</f>
        <v>169824</v>
      </c>
      <c r="AN3" s="7">
        <f t="shared" ref="AN3:AN66" si="6">+AVERAGEIFS($AM$2:$AM$155,$D$2:$D$155,D3)</f>
        <v>64355.846153846156</v>
      </c>
      <c r="AO3" s="7">
        <f t="shared" ref="AO3:AO66" si="7">+O3+R3+U3+X3+AA3+AD3+AG3+AJ3</f>
        <v>2132</v>
      </c>
      <c r="AP3" s="7">
        <f t="shared" ref="AP3:AP66" si="8">+AVERAGEIFS($AO$2:$AO$155,$D$2:$D$155,D3)</f>
        <v>2082.5384615384614</v>
      </c>
      <c r="AQ3" s="7">
        <v>1</v>
      </c>
      <c r="AR3" s="7">
        <v>2</v>
      </c>
    </row>
    <row r="4" spans="1:44">
      <c r="A4" s="1" t="s">
        <v>33</v>
      </c>
      <c r="B4" s="1" t="s">
        <v>40</v>
      </c>
      <c r="C4" s="1" t="s">
        <v>41</v>
      </c>
      <c r="D4" s="1" t="s">
        <v>42</v>
      </c>
      <c r="E4" s="7">
        <v>31</v>
      </c>
      <c r="F4" s="7">
        <v>7062</v>
      </c>
      <c r="G4" s="7">
        <f t="shared" si="0"/>
        <v>1535.2727272727273</v>
      </c>
      <c r="H4" s="7">
        <v>2800</v>
      </c>
      <c r="I4" s="7">
        <f t="shared" si="1"/>
        <v>853</v>
      </c>
      <c r="J4" s="7">
        <v>4262</v>
      </c>
      <c r="K4" s="7">
        <f t="shared" si="2"/>
        <v>682.27272727272725</v>
      </c>
      <c r="L4" s="7">
        <v>95.61</v>
      </c>
      <c r="M4" s="7">
        <v>98.72</v>
      </c>
      <c r="N4" s="7">
        <v>43734</v>
      </c>
      <c r="O4" s="7">
        <v>566</v>
      </c>
      <c r="P4" s="7">
        <v>98.81</v>
      </c>
      <c r="Q4" s="7">
        <v>39387</v>
      </c>
      <c r="R4" s="7">
        <v>475</v>
      </c>
      <c r="S4" s="7">
        <v>98.28</v>
      </c>
      <c r="T4" s="7">
        <v>42366</v>
      </c>
      <c r="U4" s="7">
        <v>740</v>
      </c>
      <c r="V4" s="7">
        <v>97.92</v>
      </c>
      <c r="W4" s="7">
        <v>41756</v>
      </c>
      <c r="X4" s="7">
        <v>888</v>
      </c>
      <c r="Y4" s="7">
        <v>95.71</v>
      </c>
      <c r="Z4" s="7">
        <v>40406</v>
      </c>
      <c r="AA4" s="7">
        <v>1812</v>
      </c>
      <c r="AB4" s="7">
        <v>95.56</v>
      </c>
      <c r="AC4" s="7">
        <v>4479</v>
      </c>
      <c r="AD4" s="7">
        <v>208</v>
      </c>
      <c r="AE4" s="7">
        <v>79.02</v>
      </c>
      <c r="AF4" s="7">
        <v>23054</v>
      </c>
      <c r="AG4" s="7">
        <v>6120</v>
      </c>
      <c r="AH4" s="7" t="s">
        <v>34</v>
      </c>
      <c r="AI4" s="7">
        <v>0</v>
      </c>
      <c r="AJ4" s="7">
        <v>0</v>
      </c>
      <c r="AK4" s="7">
        <f t="shared" si="3"/>
        <v>245991</v>
      </c>
      <c r="AL4" s="7">
        <f t="shared" si="4"/>
        <v>42644.272727272728</v>
      </c>
      <c r="AM4" s="7">
        <f t="shared" si="5"/>
        <v>235182</v>
      </c>
      <c r="AN4" s="7">
        <f t="shared" si="6"/>
        <v>40381</v>
      </c>
      <c r="AO4" s="7">
        <f t="shared" si="7"/>
        <v>10809</v>
      </c>
      <c r="AP4" s="7">
        <f t="shared" si="8"/>
        <v>2263.2727272727275</v>
      </c>
      <c r="AQ4" s="7">
        <v>1</v>
      </c>
      <c r="AR4" s="7">
        <v>2</v>
      </c>
    </row>
    <row r="5" spans="1:44">
      <c r="A5" s="1" t="s">
        <v>33</v>
      </c>
      <c r="B5" s="1" t="s">
        <v>43</v>
      </c>
      <c r="C5" s="1" t="s">
        <v>44</v>
      </c>
      <c r="D5" s="1" t="s">
        <v>45</v>
      </c>
      <c r="E5" s="7">
        <v>31</v>
      </c>
      <c r="F5" s="7">
        <v>7225</v>
      </c>
      <c r="G5" s="7">
        <f t="shared" si="0"/>
        <v>974.73333333333335</v>
      </c>
      <c r="H5" s="7">
        <v>5193</v>
      </c>
      <c r="I5" s="7">
        <f t="shared" si="1"/>
        <v>517.4</v>
      </c>
      <c r="J5" s="7">
        <v>2032</v>
      </c>
      <c r="K5" s="7">
        <f t="shared" si="2"/>
        <v>457.33333333333331</v>
      </c>
      <c r="L5" s="7">
        <v>98.54</v>
      </c>
      <c r="M5" s="7">
        <v>98.05</v>
      </c>
      <c r="N5" s="7">
        <v>28741</v>
      </c>
      <c r="O5" s="7">
        <v>572</v>
      </c>
      <c r="P5" s="7">
        <v>98.86</v>
      </c>
      <c r="Q5" s="7">
        <v>28062</v>
      </c>
      <c r="R5" s="7">
        <v>324</v>
      </c>
      <c r="S5" s="7">
        <v>98.25</v>
      </c>
      <c r="T5" s="7">
        <v>29941</v>
      </c>
      <c r="U5" s="7">
        <v>534</v>
      </c>
      <c r="V5" s="7">
        <v>98.94</v>
      </c>
      <c r="W5" s="7">
        <v>40690</v>
      </c>
      <c r="X5" s="7">
        <v>437</v>
      </c>
      <c r="Y5" s="7">
        <v>98.68</v>
      </c>
      <c r="Z5" s="7">
        <v>49769</v>
      </c>
      <c r="AA5" s="7">
        <v>666</v>
      </c>
      <c r="AB5" s="7">
        <v>98.19</v>
      </c>
      <c r="AC5" s="7">
        <v>4555</v>
      </c>
      <c r="AD5" s="7">
        <v>84</v>
      </c>
      <c r="AE5" s="7">
        <v>98.09</v>
      </c>
      <c r="AF5" s="7">
        <v>16907</v>
      </c>
      <c r="AG5" s="7">
        <v>329</v>
      </c>
      <c r="AH5" s="7" t="s">
        <v>34</v>
      </c>
      <c r="AI5" s="7">
        <v>0</v>
      </c>
      <c r="AJ5" s="7">
        <v>0</v>
      </c>
      <c r="AK5" s="7">
        <f t="shared" si="3"/>
        <v>201611</v>
      </c>
      <c r="AL5" s="7">
        <f t="shared" si="4"/>
        <v>25441.133333333335</v>
      </c>
      <c r="AM5" s="7">
        <f t="shared" si="5"/>
        <v>198665</v>
      </c>
      <c r="AN5" s="7">
        <f t="shared" si="6"/>
        <v>23866.533333333333</v>
      </c>
      <c r="AO5" s="7">
        <f t="shared" si="7"/>
        <v>2946</v>
      </c>
      <c r="AP5" s="7">
        <f t="shared" si="8"/>
        <v>1574.6</v>
      </c>
      <c r="AQ5" s="7">
        <v>1</v>
      </c>
      <c r="AR5" s="7">
        <v>2</v>
      </c>
    </row>
    <row r="6" spans="1:44">
      <c r="A6" s="1" t="s">
        <v>33</v>
      </c>
      <c r="B6" s="1" t="s">
        <v>46</v>
      </c>
      <c r="C6" s="1" t="s">
        <v>47</v>
      </c>
      <c r="D6" s="1" t="s">
        <v>37</v>
      </c>
      <c r="E6" s="7">
        <v>31</v>
      </c>
      <c r="F6" s="7">
        <v>7574</v>
      </c>
      <c r="G6" s="7">
        <f t="shared" si="0"/>
        <v>2855.6153846153848</v>
      </c>
      <c r="H6" s="7">
        <v>2601</v>
      </c>
      <c r="I6" s="7">
        <f t="shared" si="1"/>
        <v>1326.9230769230769</v>
      </c>
      <c r="J6" s="7">
        <v>4973</v>
      </c>
      <c r="K6" s="7">
        <f t="shared" si="2"/>
        <v>1528.6923076923076</v>
      </c>
      <c r="L6" s="7">
        <v>98.4</v>
      </c>
      <c r="M6" s="7">
        <v>97.71</v>
      </c>
      <c r="N6" s="7">
        <v>13299</v>
      </c>
      <c r="O6" s="7">
        <v>312</v>
      </c>
      <c r="P6" s="7">
        <v>98.44</v>
      </c>
      <c r="Q6" s="7">
        <v>12988</v>
      </c>
      <c r="R6" s="7">
        <v>206</v>
      </c>
      <c r="S6" s="7">
        <v>96.3</v>
      </c>
      <c r="T6" s="7">
        <v>12760</v>
      </c>
      <c r="U6" s="7">
        <v>490</v>
      </c>
      <c r="V6" s="7">
        <v>98.98</v>
      </c>
      <c r="W6" s="7">
        <v>40647</v>
      </c>
      <c r="X6" s="7">
        <v>420</v>
      </c>
      <c r="Y6" s="7">
        <v>98.45</v>
      </c>
      <c r="Z6" s="7">
        <v>42963</v>
      </c>
      <c r="AA6" s="7">
        <v>677</v>
      </c>
      <c r="AB6" s="7">
        <v>98.12</v>
      </c>
      <c r="AC6" s="7">
        <v>6117</v>
      </c>
      <c r="AD6" s="7">
        <v>117</v>
      </c>
      <c r="AE6" s="7">
        <v>98.94</v>
      </c>
      <c r="AF6" s="7">
        <v>22166</v>
      </c>
      <c r="AG6" s="7">
        <v>238</v>
      </c>
      <c r="AH6" s="7" t="s">
        <v>34</v>
      </c>
      <c r="AI6" s="7">
        <v>0</v>
      </c>
      <c r="AJ6" s="7">
        <v>0</v>
      </c>
      <c r="AK6" s="7">
        <f t="shared" si="3"/>
        <v>153400</v>
      </c>
      <c r="AL6" s="7">
        <f t="shared" si="4"/>
        <v>66438.38461538461</v>
      </c>
      <c r="AM6" s="7">
        <f t="shared" si="5"/>
        <v>150940</v>
      </c>
      <c r="AN6" s="7">
        <f t="shared" si="6"/>
        <v>64355.846153846156</v>
      </c>
      <c r="AO6" s="7">
        <f t="shared" si="7"/>
        <v>2460</v>
      </c>
      <c r="AP6" s="7">
        <f t="shared" si="8"/>
        <v>2082.5384615384614</v>
      </c>
      <c r="AQ6" s="7">
        <v>1</v>
      </c>
      <c r="AR6" s="7">
        <v>2</v>
      </c>
    </row>
    <row r="7" spans="1:44">
      <c r="A7" s="1" t="s">
        <v>33</v>
      </c>
      <c r="B7" s="1" t="s">
        <v>48</v>
      </c>
      <c r="C7" s="1" t="s">
        <v>49</v>
      </c>
      <c r="D7" s="1" t="s">
        <v>37</v>
      </c>
      <c r="E7" s="7">
        <v>31</v>
      </c>
      <c r="F7" s="7">
        <v>5516</v>
      </c>
      <c r="G7" s="7">
        <f t="shared" si="0"/>
        <v>2855.6153846153848</v>
      </c>
      <c r="H7" s="7">
        <v>3376</v>
      </c>
      <c r="I7" s="7">
        <f t="shared" si="1"/>
        <v>1326.9230769230769</v>
      </c>
      <c r="J7" s="7">
        <v>2140</v>
      </c>
      <c r="K7" s="7">
        <f t="shared" si="2"/>
        <v>1528.6923076923076</v>
      </c>
      <c r="L7" s="7">
        <v>97.77</v>
      </c>
      <c r="M7" s="7">
        <v>97.53</v>
      </c>
      <c r="N7" s="7">
        <v>10526</v>
      </c>
      <c r="O7" s="7">
        <v>267</v>
      </c>
      <c r="P7" s="7">
        <v>97.9</v>
      </c>
      <c r="Q7" s="7">
        <v>10668</v>
      </c>
      <c r="R7" s="7">
        <v>229</v>
      </c>
      <c r="S7" s="7">
        <v>95.87</v>
      </c>
      <c r="T7" s="7">
        <v>10394</v>
      </c>
      <c r="U7" s="7">
        <v>448</v>
      </c>
      <c r="V7" s="7">
        <v>98.81</v>
      </c>
      <c r="W7" s="7">
        <v>31775</v>
      </c>
      <c r="X7" s="7">
        <v>383</v>
      </c>
      <c r="Y7" s="7">
        <v>97.71</v>
      </c>
      <c r="Z7" s="7">
        <v>33822</v>
      </c>
      <c r="AA7" s="7">
        <v>793</v>
      </c>
      <c r="AB7" s="7">
        <v>97.56</v>
      </c>
      <c r="AC7" s="7">
        <v>4635</v>
      </c>
      <c r="AD7" s="7">
        <v>116</v>
      </c>
      <c r="AE7" s="7">
        <v>97.26</v>
      </c>
      <c r="AF7" s="7">
        <v>16711</v>
      </c>
      <c r="AG7" s="7">
        <v>470</v>
      </c>
      <c r="AH7" s="7" t="s">
        <v>34</v>
      </c>
      <c r="AI7" s="7">
        <v>0</v>
      </c>
      <c r="AJ7" s="7">
        <v>0</v>
      </c>
      <c r="AK7" s="7">
        <f t="shared" si="3"/>
        <v>121237</v>
      </c>
      <c r="AL7" s="7">
        <f t="shared" si="4"/>
        <v>66438.38461538461</v>
      </c>
      <c r="AM7" s="7">
        <f t="shared" si="5"/>
        <v>118531</v>
      </c>
      <c r="AN7" s="7">
        <f t="shared" si="6"/>
        <v>64355.846153846156</v>
      </c>
      <c r="AO7" s="7">
        <f t="shared" si="7"/>
        <v>2706</v>
      </c>
      <c r="AP7" s="7">
        <f t="shared" si="8"/>
        <v>2082.5384615384614</v>
      </c>
      <c r="AQ7" s="7">
        <v>1</v>
      </c>
      <c r="AR7" s="7">
        <v>2</v>
      </c>
    </row>
    <row r="8" spans="1:44">
      <c r="A8" s="1" t="s">
        <v>33</v>
      </c>
      <c r="B8" s="1" t="s">
        <v>50</v>
      </c>
      <c r="C8" s="1" t="s">
        <v>51</v>
      </c>
      <c r="D8" s="1" t="s">
        <v>52</v>
      </c>
      <c r="E8" s="7">
        <v>31</v>
      </c>
      <c r="F8" s="7">
        <v>5638</v>
      </c>
      <c r="G8" s="7">
        <f t="shared" si="0"/>
        <v>2593.4</v>
      </c>
      <c r="H8" s="7">
        <v>4458</v>
      </c>
      <c r="I8" s="7">
        <f t="shared" si="1"/>
        <v>1568.7</v>
      </c>
      <c r="J8" s="7">
        <v>1180</v>
      </c>
      <c r="K8" s="7">
        <f t="shared" si="2"/>
        <v>1024.7</v>
      </c>
      <c r="L8" s="7">
        <v>98.56</v>
      </c>
      <c r="M8" s="7">
        <v>97.8</v>
      </c>
      <c r="N8" s="7">
        <v>12574</v>
      </c>
      <c r="O8" s="7">
        <v>283</v>
      </c>
      <c r="P8" s="7">
        <v>98.89</v>
      </c>
      <c r="Q8" s="7">
        <v>12789</v>
      </c>
      <c r="R8" s="7">
        <v>143</v>
      </c>
      <c r="S8" s="7">
        <v>97.86</v>
      </c>
      <c r="T8" s="7">
        <v>12638</v>
      </c>
      <c r="U8" s="7">
        <v>276</v>
      </c>
      <c r="V8" s="7">
        <v>99.06</v>
      </c>
      <c r="W8" s="7">
        <v>30178</v>
      </c>
      <c r="X8" s="7">
        <v>285</v>
      </c>
      <c r="Y8" s="7">
        <v>98.56</v>
      </c>
      <c r="Z8" s="7">
        <v>32635</v>
      </c>
      <c r="AA8" s="7">
        <v>477</v>
      </c>
      <c r="AB8" s="7">
        <v>98.62</v>
      </c>
      <c r="AC8" s="7">
        <v>4503</v>
      </c>
      <c r="AD8" s="7">
        <v>63</v>
      </c>
      <c r="AE8" s="7">
        <v>98.48</v>
      </c>
      <c r="AF8" s="7">
        <v>16130</v>
      </c>
      <c r="AG8" s="7">
        <v>249</v>
      </c>
      <c r="AH8" s="7" t="s">
        <v>34</v>
      </c>
      <c r="AI8" s="7">
        <v>0</v>
      </c>
      <c r="AJ8" s="7">
        <v>0</v>
      </c>
      <c r="AK8" s="7">
        <f t="shared" si="3"/>
        <v>123223</v>
      </c>
      <c r="AL8" s="7">
        <f t="shared" si="4"/>
        <v>55351.7</v>
      </c>
      <c r="AM8" s="7">
        <f t="shared" si="5"/>
        <v>121447</v>
      </c>
      <c r="AN8" s="7">
        <f t="shared" si="6"/>
        <v>52903.3</v>
      </c>
      <c r="AO8" s="7">
        <f t="shared" si="7"/>
        <v>1776</v>
      </c>
      <c r="AP8" s="7">
        <f t="shared" si="8"/>
        <v>2448.4</v>
      </c>
      <c r="AQ8" s="7">
        <v>1</v>
      </c>
      <c r="AR8" s="7">
        <v>2</v>
      </c>
    </row>
    <row r="9" spans="1:44">
      <c r="A9" s="1" t="s">
        <v>33</v>
      </c>
      <c r="B9" s="1" t="s">
        <v>53</v>
      </c>
      <c r="C9" s="1" t="s">
        <v>54</v>
      </c>
      <c r="D9" s="1" t="s">
        <v>55</v>
      </c>
      <c r="E9" s="7">
        <v>31</v>
      </c>
      <c r="F9" s="7">
        <v>4822</v>
      </c>
      <c r="G9" s="7">
        <f t="shared" si="0"/>
        <v>1249</v>
      </c>
      <c r="H9" s="7">
        <v>4452</v>
      </c>
      <c r="I9" s="7">
        <f t="shared" si="1"/>
        <v>748.6</v>
      </c>
      <c r="J9" s="7">
        <v>370</v>
      </c>
      <c r="K9" s="7">
        <f t="shared" si="2"/>
        <v>500.4</v>
      </c>
      <c r="L9" s="7">
        <v>97.71</v>
      </c>
      <c r="M9" s="7">
        <v>98.18</v>
      </c>
      <c r="N9" s="7">
        <v>12189</v>
      </c>
      <c r="O9" s="7">
        <v>226</v>
      </c>
      <c r="P9" s="7">
        <v>99</v>
      </c>
      <c r="Q9" s="7">
        <v>13529</v>
      </c>
      <c r="R9" s="7">
        <v>137</v>
      </c>
      <c r="S9" s="7">
        <v>97.69</v>
      </c>
      <c r="T9" s="7">
        <v>11292</v>
      </c>
      <c r="U9" s="7">
        <v>267</v>
      </c>
      <c r="V9" s="7">
        <v>94.91</v>
      </c>
      <c r="W9" s="7">
        <v>28253</v>
      </c>
      <c r="X9" s="7">
        <v>1516</v>
      </c>
      <c r="Y9" s="7">
        <v>98.79</v>
      </c>
      <c r="Z9" s="7">
        <v>33159</v>
      </c>
      <c r="AA9" s="7">
        <v>407</v>
      </c>
      <c r="AB9" s="7">
        <v>98.51</v>
      </c>
      <c r="AC9" s="7">
        <v>3959</v>
      </c>
      <c r="AD9" s="7">
        <v>60</v>
      </c>
      <c r="AE9" s="7">
        <v>98.97</v>
      </c>
      <c r="AF9" s="7">
        <v>16245</v>
      </c>
      <c r="AG9" s="7">
        <v>169</v>
      </c>
      <c r="AH9" s="7" t="s">
        <v>34</v>
      </c>
      <c r="AI9" s="7">
        <v>0</v>
      </c>
      <c r="AJ9" s="7">
        <v>0</v>
      </c>
      <c r="AK9" s="7">
        <f t="shared" si="3"/>
        <v>121408</v>
      </c>
      <c r="AL9" s="7">
        <f t="shared" si="4"/>
        <v>31332.1</v>
      </c>
      <c r="AM9" s="7">
        <f t="shared" si="5"/>
        <v>118626</v>
      </c>
      <c r="AN9" s="7">
        <f t="shared" si="6"/>
        <v>28516</v>
      </c>
      <c r="AO9" s="7">
        <f t="shared" si="7"/>
        <v>2782</v>
      </c>
      <c r="AP9" s="7">
        <f t="shared" si="8"/>
        <v>2816.1</v>
      </c>
      <c r="AQ9" s="7">
        <v>1</v>
      </c>
      <c r="AR9" s="7">
        <v>2</v>
      </c>
    </row>
    <row r="10" spans="1:44">
      <c r="A10" s="1" t="s">
        <v>33</v>
      </c>
      <c r="B10" s="1" t="s">
        <v>56</v>
      </c>
      <c r="C10" s="1" t="s">
        <v>57</v>
      </c>
      <c r="D10" s="1" t="s">
        <v>52</v>
      </c>
      <c r="E10" s="7">
        <v>31</v>
      </c>
      <c r="F10" s="7">
        <v>5136</v>
      </c>
      <c r="G10" s="7">
        <f t="shared" si="0"/>
        <v>2593.4</v>
      </c>
      <c r="H10" s="7">
        <v>4140</v>
      </c>
      <c r="I10" s="7">
        <f t="shared" si="1"/>
        <v>1568.7</v>
      </c>
      <c r="J10" s="7">
        <v>996</v>
      </c>
      <c r="K10" s="7">
        <f t="shared" si="2"/>
        <v>1024.7</v>
      </c>
      <c r="L10" s="7">
        <v>98.7</v>
      </c>
      <c r="M10" s="7">
        <v>96.52</v>
      </c>
      <c r="N10" s="7">
        <v>9589</v>
      </c>
      <c r="O10" s="7">
        <v>346</v>
      </c>
      <c r="P10" s="7">
        <v>98.5</v>
      </c>
      <c r="Q10" s="7">
        <v>9936</v>
      </c>
      <c r="R10" s="7">
        <v>151</v>
      </c>
      <c r="S10" s="7">
        <v>96.38</v>
      </c>
      <c r="T10" s="7">
        <v>9656</v>
      </c>
      <c r="U10" s="7">
        <v>363</v>
      </c>
      <c r="V10" s="7">
        <v>99.39</v>
      </c>
      <c r="W10" s="7">
        <v>26952</v>
      </c>
      <c r="X10" s="7">
        <v>165</v>
      </c>
      <c r="Y10" s="7">
        <v>99.23</v>
      </c>
      <c r="Z10" s="7">
        <v>29145</v>
      </c>
      <c r="AA10" s="7">
        <v>225</v>
      </c>
      <c r="AB10" s="7">
        <v>99.55</v>
      </c>
      <c r="AC10" s="7">
        <v>4019</v>
      </c>
      <c r="AD10" s="7">
        <v>18</v>
      </c>
      <c r="AE10" s="7">
        <v>99.32</v>
      </c>
      <c r="AF10" s="7">
        <v>14764</v>
      </c>
      <c r="AG10" s="7">
        <v>101</v>
      </c>
      <c r="AH10" s="7" t="s">
        <v>34</v>
      </c>
      <c r="AI10" s="7">
        <v>0</v>
      </c>
      <c r="AJ10" s="7">
        <v>0</v>
      </c>
      <c r="AK10" s="7">
        <f t="shared" si="3"/>
        <v>105430</v>
      </c>
      <c r="AL10" s="7">
        <f t="shared" si="4"/>
        <v>55351.7</v>
      </c>
      <c r="AM10" s="7">
        <f t="shared" si="5"/>
        <v>104061</v>
      </c>
      <c r="AN10" s="7">
        <f t="shared" si="6"/>
        <v>52903.3</v>
      </c>
      <c r="AO10" s="7">
        <f t="shared" si="7"/>
        <v>1369</v>
      </c>
      <c r="AP10" s="7">
        <f t="shared" si="8"/>
        <v>2448.4</v>
      </c>
      <c r="AQ10" s="7">
        <v>1</v>
      </c>
      <c r="AR10" s="7">
        <v>2</v>
      </c>
    </row>
    <row r="11" spans="1:44">
      <c r="A11" s="1" t="s">
        <v>33</v>
      </c>
      <c r="B11" s="1" t="s">
        <v>58</v>
      </c>
      <c r="C11" s="1" t="s">
        <v>59</v>
      </c>
      <c r="D11" s="1" t="s">
        <v>42</v>
      </c>
      <c r="E11" s="7">
        <v>30</v>
      </c>
      <c r="F11" s="7">
        <v>3656</v>
      </c>
      <c r="G11" s="7">
        <f t="shared" si="0"/>
        <v>1535.2727272727273</v>
      </c>
      <c r="H11" s="7">
        <v>2877</v>
      </c>
      <c r="I11" s="7">
        <f t="shared" si="1"/>
        <v>853</v>
      </c>
      <c r="J11" s="7">
        <v>779</v>
      </c>
      <c r="K11" s="7">
        <f t="shared" si="2"/>
        <v>682.27272727272725</v>
      </c>
      <c r="L11" s="7">
        <v>96.77</v>
      </c>
      <c r="M11" s="7">
        <v>96.16</v>
      </c>
      <c r="N11" s="7">
        <v>10346</v>
      </c>
      <c r="O11" s="7">
        <v>413</v>
      </c>
      <c r="P11" s="7">
        <v>97.11</v>
      </c>
      <c r="Q11" s="7">
        <v>10198</v>
      </c>
      <c r="R11" s="7">
        <v>303</v>
      </c>
      <c r="S11" s="7">
        <v>94.92</v>
      </c>
      <c r="T11" s="7">
        <v>9857</v>
      </c>
      <c r="U11" s="7">
        <v>528</v>
      </c>
      <c r="V11" s="7">
        <v>97.85</v>
      </c>
      <c r="W11" s="7">
        <v>17491</v>
      </c>
      <c r="X11" s="7">
        <v>385</v>
      </c>
      <c r="Y11" s="7">
        <v>96.81</v>
      </c>
      <c r="Z11" s="7">
        <v>18548</v>
      </c>
      <c r="AA11" s="7">
        <v>612</v>
      </c>
      <c r="AB11" s="7">
        <v>97.41</v>
      </c>
      <c r="AC11" s="7">
        <v>2368</v>
      </c>
      <c r="AD11" s="7">
        <v>63</v>
      </c>
      <c r="AE11" s="7">
        <v>96.86</v>
      </c>
      <c r="AF11" s="7">
        <v>9373</v>
      </c>
      <c r="AG11" s="7">
        <v>304</v>
      </c>
      <c r="AH11" s="7" t="s">
        <v>34</v>
      </c>
      <c r="AI11" s="7">
        <v>0</v>
      </c>
      <c r="AJ11" s="7">
        <v>0</v>
      </c>
      <c r="AK11" s="7">
        <f t="shared" si="3"/>
        <v>80789</v>
      </c>
      <c r="AL11" s="7">
        <f t="shared" si="4"/>
        <v>42644.272727272728</v>
      </c>
      <c r="AM11" s="7">
        <f t="shared" si="5"/>
        <v>78181</v>
      </c>
      <c r="AN11" s="7">
        <f t="shared" si="6"/>
        <v>40381</v>
      </c>
      <c r="AO11" s="7">
        <f t="shared" si="7"/>
        <v>2608</v>
      </c>
      <c r="AP11" s="7">
        <f t="shared" si="8"/>
        <v>2263.2727272727275</v>
      </c>
      <c r="AQ11" s="7">
        <v>1</v>
      </c>
      <c r="AR11" s="7">
        <v>2</v>
      </c>
    </row>
    <row r="12" spans="1:44">
      <c r="A12" s="1" t="s">
        <v>33</v>
      </c>
      <c r="B12" s="1" t="s">
        <v>60</v>
      </c>
      <c r="C12" s="1" t="s">
        <v>61</v>
      </c>
      <c r="D12" s="1" t="s">
        <v>37</v>
      </c>
      <c r="E12" s="7">
        <v>30</v>
      </c>
      <c r="F12" s="7">
        <v>2315</v>
      </c>
      <c r="G12" s="7">
        <f t="shared" si="0"/>
        <v>2855.6153846153848</v>
      </c>
      <c r="H12" s="7">
        <v>985</v>
      </c>
      <c r="I12" s="7">
        <f t="shared" si="1"/>
        <v>1326.9230769230769</v>
      </c>
      <c r="J12" s="7">
        <v>1330</v>
      </c>
      <c r="K12" s="7">
        <f t="shared" si="2"/>
        <v>1528.6923076923076</v>
      </c>
      <c r="L12" s="7">
        <v>96.98</v>
      </c>
      <c r="M12" s="7">
        <v>87.79</v>
      </c>
      <c r="N12" s="7">
        <v>1653</v>
      </c>
      <c r="O12" s="7">
        <v>230</v>
      </c>
      <c r="P12" s="7">
        <v>95.79</v>
      </c>
      <c r="Q12" s="7">
        <v>1796</v>
      </c>
      <c r="R12" s="7">
        <v>79</v>
      </c>
      <c r="S12" s="7">
        <v>83.96</v>
      </c>
      <c r="T12" s="7">
        <v>1670</v>
      </c>
      <c r="U12" s="7">
        <v>319</v>
      </c>
      <c r="V12" s="7">
        <v>98.39</v>
      </c>
      <c r="W12" s="7">
        <v>15327</v>
      </c>
      <c r="X12" s="7">
        <v>251</v>
      </c>
      <c r="Y12" s="7">
        <v>97.6</v>
      </c>
      <c r="Z12" s="7">
        <v>16185</v>
      </c>
      <c r="AA12" s="7">
        <v>398</v>
      </c>
      <c r="AB12" s="7">
        <v>97.89</v>
      </c>
      <c r="AC12" s="7">
        <v>2460</v>
      </c>
      <c r="AD12" s="7">
        <v>53</v>
      </c>
      <c r="AE12" s="7">
        <v>98.26</v>
      </c>
      <c r="AF12" s="7">
        <v>8263</v>
      </c>
      <c r="AG12" s="7">
        <v>146</v>
      </c>
      <c r="AH12" s="7" t="s">
        <v>34</v>
      </c>
      <c r="AI12" s="7">
        <v>0</v>
      </c>
      <c r="AJ12" s="7">
        <v>0</v>
      </c>
      <c r="AK12" s="7">
        <f t="shared" si="3"/>
        <v>48830</v>
      </c>
      <c r="AL12" s="7">
        <f t="shared" si="4"/>
        <v>66438.38461538461</v>
      </c>
      <c r="AM12" s="7">
        <f t="shared" si="5"/>
        <v>47354</v>
      </c>
      <c r="AN12" s="7">
        <f t="shared" si="6"/>
        <v>64355.846153846156</v>
      </c>
      <c r="AO12" s="7">
        <f t="shared" si="7"/>
        <v>1476</v>
      </c>
      <c r="AP12" s="7">
        <f t="shared" si="8"/>
        <v>2082.5384615384614</v>
      </c>
      <c r="AQ12" s="7">
        <v>1</v>
      </c>
      <c r="AR12" s="7">
        <v>2</v>
      </c>
    </row>
    <row r="13" spans="1:44">
      <c r="A13" s="1" t="s">
        <v>33</v>
      </c>
      <c r="B13" s="1" t="s">
        <v>62</v>
      </c>
      <c r="C13" s="1" t="s">
        <v>63</v>
      </c>
      <c r="D13" s="1" t="s">
        <v>52</v>
      </c>
      <c r="E13" s="7">
        <v>30</v>
      </c>
      <c r="F13" s="7">
        <v>3131</v>
      </c>
      <c r="G13" s="7">
        <f t="shared" si="0"/>
        <v>2593.4</v>
      </c>
      <c r="H13" s="7">
        <v>1693</v>
      </c>
      <c r="I13" s="7">
        <f t="shared" si="1"/>
        <v>1568.7</v>
      </c>
      <c r="J13" s="7">
        <v>1438</v>
      </c>
      <c r="K13" s="7">
        <f t="shared" si="2"/>
        <v>1024.7</v>
      </c>
      <c r="L13" s="7">
        <v>97.55</v>
      </c>
      <c r="M13" s="7">
        <v>97.43</v>
      </c>
      <c r="N13" s="7">
        <v>9823</v>
      </c>
      <c r="O13" s="7">
        <v>259</v>
      </c>
      <c r="P13" s="7">
        <v>98.18</v>
      </c>
      <c r="Q13" s="7">
        <v>10433</v>
      </c>
      <c r="R13" s="7">
        <v>193</v>
      </c>
      <c r="S13" s="7">
        <v>96.42</v>
      </c>
      <c r="T13" s="7">
        <v>9359</v>
      </c>
      <c r="U13" s="7">
        <v>347</v>
      </c>
      <c r="V13" s="7">
        <v>98.2</v>
      </c>
      <c r="W13" s="7">
        <v>14764</v>
      </c>
      <c r="X13" s="7">
        <v>270</v>
      </c>
      <c r="Y13" s="7">
        <v>97.58</v>
      </c>
      <c r="Z13" s="7">
        <v>16185</v>
      </c>
      <c r="AA13" s="7">
        <v>402</v>
      </c>
      <c r="AB13" s="7">
        <v>97.33</v>
      </c>
      <c r="AC13" s="7">
        <v>2153</v>
      </c>
      <c r="AD13" s="7">
        <v>59</v>
      </c>
      <c r="AE13" s="7">
        <v>97.06</v>
      </c>
      <c r="AF13" s="7">
        <v>8234</v>
      </c>
      <c r="AG13" s="7">
        <v>249</v>
      </c>
      <c r="AH13" s="7" t="s">
        <v>34</v>
      </c>
      <c r="AI13" s="7">
        <v>0</v>
      </c>
      <c r="AJ13" s="7">
        <v>0</v>
      </c>
      <c r="AK13" s="7">
        <f t="shared" si="3"/>
        <v>72730</v>
      </c>
      <c r="AL13" s="7">
        <f t="shared" si="4"/>
        <v>55351.7</v>
      </c>
      <c r="AM13" s="7">
        <f t="shared" si="5"/>
        <v>70951</v>
      </c>
      <c r="AN13" s="7">
        <f t="shared" si="6"/>
        <v>52903.3</v>
      </c>
      <c r="AO13" s="7">
        <f t="shared" si="7"/>
        <v>1779</v>
      </c>
      <c r="AP13" s="7">
        <f t="shared" si="8"/>
        <v>2448.4</v>
      </c>
      <c r="AQ13" s="7">
        <v>1</v>
      </c>
      <c r="AR13" s="7">
        <v>2</v>
      </c>
    </row>
    <row r="14" spans="1:44">
      <c r="A14" s="1" t="s">
        <v>33</v>
      </c>
      <c r="B14" s="1" t="s">
        <v>64</v>
      </c>
      <c r="C14" s="1" t="s">
        <v>65</v>
      </c>
      <c r="D14" s="1" t="s">
        <v>45</v>
      </c>
      <c r="E14" s="7">
        <v>30</v>
      </c>
      <c r="F14" s="7">
        <v>2710</v>
      </c>
      <c r="G14" s="7">
        <f t="shared" si="0"/>
        <v>974.73333333333335</v>
      </c>
      <c r="H14" s="7">
        <v>1620</v>
      </c>
      <c r="I14" s="7">
        <f t="shared" si="1"/>
        <v>517.4</v>
      </c>
      <c r="J14" s="7">
        <v>1090</v>
      </c>
      <c r="K14" s="7">
        <f t="shared" si="2"/>
        <v>457.33333333333331</v>
      </c>
      <c r="L14" s="7">
        <v>97.1</v>
      </c>
      <c r="M14" s="7">
        <v>96.43</v>
      </c>
      <c r="N14" s="7">
        <v>6584</v>
      </c>
      <c r="O14" s="7">
        <v>244</v>
      </c>
      <c r="P14" s="7">
        <v>97.91</v>
      </c>
      <c r="Q14" s="7">
        <v>6752</v>
      </c>
      <c r="R14" s="7">
        <v>144</v>
      </c>
      <c r="S14" s="7">
        <v>93.97</v>
      </c>
      <c r="T14" s="7">
        <v>6358</v>
      </c>
      <c r="U14" s="7">
        <v>408</v>
      </c>
      <c r="V14" s="7">
        <v>98.13</v>
      </c>
      <c r="W14" s="7">
        <v>13887</v>
      </c>
      <c r="X14" s="7">
        <v>265</v>
      </c>
      <c r="Y14" s="7">
        <v>97.39</v>
      </c>
      <c r="Z14" s="7">
        <v>14650</v>
      </c>
      <c r="AA14" s="7">
        <v>393</v>
      </c>
      <c r="AB14" s="7">
        <v>96.86</v>
      </c>
      <c r="AC14" s="7">
        <v>2034</v>
      </c>
      <c r="AD14" s="7">
        <v>66</v>
      </c>
      <c r="AE14" s="7">
        <v>97.33</v>
      </c>
      <c r="AF14" s="7">
        <v>7592</v>
      </c>
      <c r="AG14" s="7">
        <v>208</v>
      </c>
      <c r="AH14" s="7" t="s">
        <v>34</v>
      </c>
      <c r="AI14" s="7">
        <v>0</v>
      </c>
      <c r="AJ14" s="7">
        <v>0</v>
      </c>
      <c r="AK14" s="7">
        <f t="shared" si="3"/>
        <v>59585</v>
      </c>
      <c r="AL14" s="7">
        <f t="shared" si="4"/>
        <v>25441.133333333335</v>
      </c>
      <c r="AM14" s="7">
        <f t="shared" si="5"/>
        <v>57857</v>
      </c>
      <c r="AN14" s="7">
        <f t="shared" si="6"/>
        <v>23866.533333333333</v>
      </c>
      <c r="AO14" s="7">
        <f t="shared" si="7"/>
        <v>1728</v>
      </c>
      <c r="AP14" s="7">
        <f t="shared" si="8"/>
        <v>1574.6</v>
      </c>
      <c r="AQ14" s="7">
        <v>1</v>
      </c>
      <c r="AR14" s="7">
        <v>2</v>
      </c>
    </row>
    <row r="15" spans="1:44">
      <c r="A15" s="1" t="s">
        <v>33</v>
      </c>
      <c r="B15" s="1" t="s">
        <v>66</v>
      </c>
      <c r="C15" s="1" t="s">
        <v>67</v>
      </c>
      <c r="D15" s="1" t="s">
        <v>68</v>
      </c>
      <c r="E15" s="7">
        <v>30</v>
      </c>
      <c r="F15" s="7">
        <v>2184</v>
      </c>
      <c r="G15" s="7">
        <f t="shared" si="0"/>
        <v>528.92307692307691</v>
      </c>
      <c r="H15" s="7">
        <v>1894</v>
      </c>
      <c r="I15" s="7">
        <f t="shared" si="1"/>
        <v>224</v>
      </c>
      <c r="J15" s="7">
        <v>290</v>
      </c>
      <c r="K15" s="7">
        <f t="shared" si="2"/>
        <v>304.92307692307691</v>
      </c>
      <c r="L15" s="7">
        <v>98.97</v>
      </c>
      <c r="M15" s="7">
        <v>99.17</v>
      </c>
      <c r="N15" s="7">
        <v>5732</v>
      </c>
      <c r="O15" s="7">
        <v>48</v>
      </c>
      <c r="P15" s="7">
        <v>98.93</v>
      </c>
      <c r="Q15" s="7">
        <v>5637</v>
      </c>
      <c r="R15" s="7">
        <v>61</v>
      </c>
      <c r="S15" s="7">
        <v>98.39</v>
      </c>
      <c r="T15" s="7">
        <v>5730</v>
      </c>
      <c r="U15" s="7">
        <v>94</v>
      </c>
      <c r="V15" s="7">
        <v>99.07</v>
      </c>
      <c r="W15" s="7">
        <v>10709</v>
      </c>
      <c r="X15" s="7">
        <v>101</v>
      </c>
      <c r="Y15" s="7">
        <v>99.1</v>
      </c>
      <c r="Z15" s="7">
        <v>11570</v>
      </c>
      <c r="AA15" s="7">
        <v>105</v>
      </c>
      <c r="AB15" s="7">
        <v>98.89</v>
      </c>
      <c r="AC15" s="7">
        <v>1607</v>
      </c>
      <c r="AD15" s="7">
        <v>18</v>
      </c>
      <c r="AE15" s="7">
        <v>98.98</v>
      </c>
      <c r="AF15" s="7">
        <v>5838</v>
      </c>
      <c r="AG15" s="7">
        <v>60</v>
      </c>
      <c r="AH15" s="7" t="s">
        <v>34</v>
      </c>
      <c r="AI15" s="7">
        <v>0</v>
      </c>
      <c r="AJ15" s="7">
        <v>0</v>
      </c>
      <c r="AK15" s="7">
        <f t="shared" si="3"/>
        <v>47310</v>
      </c>
      <c r="AL15" s="7">
        <f t="shared" si="4"/>
        <v>11562.76923076923</v>
      </c>
      <c r="AM15" s="7">
        <f t="shared" si="5"/>
        <v>46823</v>
      </c>
      <c r="AN15" s="7">
        <f t="shared" si="6"/>
        <v>10336.846153846154</v>
      </c>
      <c r="AO15" s="7">
        <f t="shared" si="7"/>
        <v>487</v>
      </c>
      <c r="AP15" s="7">
        <f t="shared" si="8"/>
        <v>1225.9230769230769</v>
      </c>
      <c r="AQ15" s="7">
        <v>1</v>
      </c>
      <c r="AR15" s="7">
        <v>2</v>
      </c>
    </row>
    <row r="16" spans="1:44">
      <c r="A16" s="1" t="s">
        <v>33</v>
      </c>
      <c r="B16" s="1" t="s">
        <v>69</v>
      </c>
      <c r="C16" s="1" t="s">
        <v>70</v>
      </c>
      <c r="D16" s="1" t="s">
        <v>45</v>
      </c>
      <c r="E16" s="7">
        <v>30</v>
      </c>
      <c r="F16" s="7">
        <v>2135</v>
      </c>
      <c r="G16" s="7">
        <f t="shared" si="0"/>
        <v>974.73333333333335</v>
      </c>
      <c r="H16" s="7">
        <v>648</v>
      </c>
      <c r="I16" s="7">
        <f t="shared" si="1"/>
        <v>517.4</v>
      </c>
      <c r="J16" s="7">
        <v>1487</v>
      </c>
      <c r="K16" s="7">
        <f t="shared" si="2"/>
        <v>457.33333333333331</v>
      </c>
      <c r="L16" s="7">
        <v>92.45</v>
      </c>
      <c r="M16" s="7">
        <v>85.49</v>
      </c>
      <c r="N16" s="7">
        <v>4936</v>
      </c>
      <c r="O16" s="7">
        <v>838</v>
      </c>
      <c r="P16" s="7">
        <v>94.99</v>
      </c>
      <c r="Q16" s="7">
        <v>5779</v>
      </c>
      <c r="R16" s="7">
        <v>305</v>
      </c>
      <c r="S16" s="7">
        <v>83.19</v>
      </c>
      <c r="T16" s="7">
        <v>5136</v>
      </c>
      <c r="U16" s="7">
        <v>1038</v>
      </c>
      <c r="V16" s="7">
        <v>95.09</v>
      </c>
      <c r="W16" s="7">
        <v>10216</v>
      </c>
      <c r="X16" s="7">
        <v>528</v>
      </c>
      <c r="Y16" s="7">
        <v>95.39</v>
      </c>
      <c r="Z16" s="7">
        <v>10905</v>
      </c>
      <c r="AA16" s="7">
        <v>527</v>
      </c>
      <c r="AB16" s="7">
        <v>94.19</v>
      </c>
      <c r="AC16" s="7">
        <v>1492</v>
      </c>
      <c r="AD16" s="7">
        <v>92</v>
      </c>
      <c r="AE16" s="7">
        <v>95.39</v>
      </c>
      <c r="AF16" s="7">
        <v>5602</v>
      </c>
      <c r="AG16" s="7">
        <v>271</v>
      </c>
      <c r="AH16" s="7" t="s">
        <v>34</v>
      </c>
      <c r="AI16" s="7">
        <v>0</v>
      </c>
      <c r="AJ16" s="7">
        <v>0</v>
      </c>
      <c r="AK16" s="7">
        <f t="shared" si="3"/>
        <v>47665</v>
      </c>
      <c r="AL16" s="7">
        <f t="shared" si="4"/>
        <v>25441.133333333335</v>
      </c>
      <c r="AM16" s="7">
        <f t="shared" si="5"/>
        <v>44066</v>
      </c>
      <c r="AN16" s="7">
        <f t="shared" si="6"/>
        <v>23866.533333333333</v>
      </c>
      <c r="AO16" s="7">
        <f t="shared" si="7"/>
        <v>3599</v>
      </c>
      <c r="AP16" s="7">
        <f t="shared" si="8"/>
        <v>1574.6</v>
      </c>
      <c r="AQ16" s="7">
        <v>1</v>
      </c>
      <c r="AR16" s="7">
        <v>2</v>
      </c>
    </row>
    <row r="17" spans="1:44">
      <c r="A17" s="1" t="s">
        <v>33</v>
      </c>
      <c r="B17" s="1" t="s">
        <v>71</v>
      </c>
      <c r="C17" s="1" t="s">
        <v>72</v>
      </c>
      <c r="D17" s="1" t="s">
        <v>73</v>
      </c>
      <c r="E17" s="7">
        <v>30</v>
      </c>
      <c r="F17" s="7">
        <v>1732</v>
      </c>
      <c r="G17" s="7">
        <f t="shared" si="0"/>
        <v>441.46666666666664</v>
      </c>
      <c r="H17" s="7">
        <v>410</v>
      </c>
      <c r="I17" s="7">
        <f t="shared" si="1"/>
        <v>161.4</v>
      </c>
      <c r="J17" s="7">
        <v>1322</v>
      </c>
      <c r="K17" s="7">
        <f t="shared" si="2"/>
        <v>280.06666666666666</v>
      </c>
      <c r="L17" s="7">
        <v>90.1</v>
      </c>
      <c r="M17" s="7">
        <v>79.89</v>
      </c>
      <c r="N17" s="7">
        <v>3381</v>
      </c>
      <c r="O17" s="7">
        <v>851</v>
      </c>
      <c r="P17" s="7">
        <v>89.92</v>
      </c>
      <c r="Q17" s="7">
        <v>3713</v>
      </c>
      <c r="R17" s="7">
        <v>416</v>
      </c>
      <c r="S17" s="7">
        <v>66.77</v>
      </c>
      <c r="T17" s="7">
        <v>2761</v>
      </c>
      <c r="U17" s="7">
        <v>1374</v>
      </c>
      <c r="V17" s="7">
        <v>95.19</v>
      </c>
      <c r="W17" s="7">
        <v>9857</v>
      </c>
      <c r="X17" s="7">
        <v>498</v>
      </c>
      <c r="Y17" s="7">
        <v>94.43</v>
      </c>
      <c r="Z17" s="7">
        <v>10535</v>
      </c>
      <c r="AA17" s="7">
        <v>622</v>
      </c>
      <c r="AB17" s="7">
        <v>96.29</v>
      </c>
      <c r="AC17" s="7">
        <v>1349</v>
      </c>
      <c r="AD17" s="7">
        <v>52</v>
      </c>
      <c r="AE17" s="7">
        <v>95.55</v>
      </c>
      <c r="AF17" s="7">
        <v>5384</v>
      </c>
      <c r="AG17" s="7">
        <v>251</v>
      </c>
      <c r="AH17" s="7" t="s">
        <v>34</v>
      </c>
      <c r="AI17" s="7">
        <v>0</v>
      </c>
      <c r="AJ17" s="7">
        <v>0</v>
      </c>
      <c r="AK17" s="7">
        <f t="shared" si="3"/>
        <v>41044</v>
      </c>
      <c r="AL17" s="7">
        <f t="shared" si="4"/>
        <v>9958.6666666666661</v>
      </c>
      <c r="AM17" s="7">
        <f t="shared" si="5"/>
        <v>36980</v>
      </c>
      <c r="AN17" s="7">
        <f t="shared" si="6"/>
        <v>8807.2000000000007</v>
      </c>
      <c r="AO17" s="7">
        <f t="shared" si="7"/>
        <v>4064</v>
      </c>
      <c r="AP17" s="7">
        <f t="shared" si="8"/>
        <v>1151.4666666666667</v>
      </c>
      <c r="AQ17" s="7">
        <v>1</v>
      </c>
      <c r="AR17" s="7">
        <v>2</v>
      </c>
    </row>
    <row r="18" spans="1:44">
      <c r="A18" s="1" t="s">
        <v>33</v>
      </c>
      <c r="B18" s="1" t="s">
        <v>74</v>
      </c>
      <c r="C18" s="1" t="s">
        <v>75</v>
      </c>
      <c r="D18" s="1" t="s">
        <v>55</v>
      </c>
      <c r="E18" s="7">
        <v>30</v>
      </c>
      <c r="F18" s="7">
        <v>1028</v>
      </c>
      <c r="G18" s="7">
        <f t="shared" si="0"/>
        <v>1249</v>
      </c>
      <c r="H18" s="7">
        <v>417</v>
      </c>
      <c r="I18" s="7">
        <f t="shared" si="1"/>
        <v>748.6</v>
      </c>
      <c r="J18" s="7">
        <v>611</v>
      </c>
      <c r="K18" s="7">
        <f t="shared" si="2"/>
        <v>500.4</v>
      </c>
      <c r="L18" s="7">
        <v>97</v>
      </c>
      <c r="M18" s="7">
        <v>93.68</v>
      </c>
      <c r="N18" s="7">
        <v>1600</v>
      </c>
      <c r="O18" s="7">
        <v>108</v>
      </c>
      <c r="P18" s="7">
        <v>95.85</v>
      </c>
      <c r="Q18" s="7">
        <v>1617</v>
      </c>
      <c r="R18" s="7">
        <v>70</v>
      </c>
      <c r="S18" s="7">
        <v>91.01</v>
      </c>
      <c r="T18" s="7">
        <v>1559</v>
      </c>
      <c r="U18" s="7">
        <v>154</v>
      </c>
      <c r="V18" s="7">
        <v>98.23</v>
      </c>
      <c r="W18" s="7">
        <v>9501</v>
      </c>
      <c r="X18" s="7">
        <v>171</v>
      </c>
      <c r="Y18" s="7">
        <v>97.18</v>
      </c>
      <c r="Z18" s="7">
        <v>10045</v>
      </c>
      <c r="AA18" s="7">
        <v>292</v>
      </c>
      <c r="AB18" s="7">
        <v>97.7</v>
      </c>
      <c r="AC18" s="7">
        <v>1360</v>
      </c>
      <c r="AD18" s="7">
        <v>32</v>
      </c>
      <c r="AE18" s="7">
        <v>97.63</v>
      </c>
      <c r="AF18" s="7">
        <v>5034</v>
      </c>
      <c r="AG18" s="7">
        <v>122</v>
      </c>
      <c r="AH18" s="7" t="s">
        <v>34</v>
      </c>
      <c r="AI18" s="7">
        <v>0</v>
      </c>
      <c r="AJ18" s="7">
        <v>0</v>
      </c>
      <c r="AK18" s="7">
        <f t="shared" si="3"/>
        <v>31665</v>
      </c>
      <c r="AL18" s="7">
        <f t="shared" si="4"/>
        <v>31332.1</v>
      </c>
      <c r="AM18" s="7">
        <f t="shared" si="5"/>
        <v>30716</v>
      </c>
      <c r="AN18" s="7">
        <f t="shared" si="6"/>
        <v>28516</v>
      </c>
      <c r="AO18" s="7">
        <f t="shared" si="7"/>
        <v>949</v>
      </c>
      <c r="AP18" s="7">
        <f t="shared" si="8"/>
        <v>2816.1</v>
      </c>
      <c r="AQ18" s="7">
        <v>1</v>
      </c>
      <c r="AR18" s="7">
        <v>2</v>
      </c>
    </row>
    <row r="19" spans="1:44">
      <c r="A19" s="1" t="s">
        <v>33</v>
      </c>
      <c r="B19" s="1" t="s">
        <v>76</v>
      </c>
      <c r="C19" s="1" t="s">
        <v>77</v>
      </c>
      <c r="D19" s="1" t="s">
        <v>52</v>
      </c>
      <c r="E19" s="7">
        <v>30</v>
      </c>
      <c r="F19" s="7">
        <v>2723</v>
      </c>
      <c r="G19" s="7">
        <f t="shared" si="0"/>
        <v>2593.4</v>
      </c>
      <c r="H19" s="7">
        <v>1257</v>
      </c>
      <c r="I19" s="7">
        <f t="shared" si="1"/>
        <v>1568.7</v>
      </c>
      <c r="J19" s="7">
        <v>1466</v>
      </c>
      <c r="K19" s="7">
        <f t="shared" si="2"/>
        <v>1024.7</v>
      </c>
      <c r="L19" s="7">
        <v>91.22</v>
      </c>
      <c r="M19" s="7">
        <v>90.51</v>
      </c>
      <c r="N19" s="7">
        <v>10093</v>
      </c>
      <c r="O19" s="7">
        <v>1058</v>
      </c>
      <c r="P19" s="7">
        <v>95.95</v>
      </c>
      <c r="Q19" s="7">
        <v>10740</v>
      </c>
      <c r="R19" s="7">
        <v>453</v>
      </c>
      <c r="S19" s="7">
        <v>87.51</v>
      </c>
      <c r="T19" s="7">
        <v>9608</v>
      </c>
      <c r="U19" s="7">
        <v>1371</v>
      </c>
      <c r="V19" s="7">
        <v>91.49</v>
      </c>
      <c r="W19" s="7">
        <v>7947</v>
      </c>
      <c r="X19" s="7">
        <v>739</v>
      </c>
      <c r="Y19" s="7">
        <v>90.49</v>
      </c>
      <c r="Z19" s="7">
        <v>8427</v>
      </c>
      <c r="AA19" s="7">
        <v>886</v>
      </c>
      <c r="AB19" s="7">
        <v>91.66</v>
      </c>
      <c r="AC19" s="7">
        <v>1011</v>
      </c>
      <c r="AD19" s="7">
        <v>92</v>
      </c>
      <c r="AE19" s="7">
        <v>91.18</v>
      </c>
      <c r="AF19" s="7">
        <v>4176</v>
      </c>
      <c r="AG19" s="7">
        <v>404</v>
      </c>
      <c r="AH19" s="7" t="s">
        <v>34</v>
      </c>
      <c r="AI19" s="7">
        <v>0</v>
      </c>
      <c r="AJ19" s="7">
        <v>0</v>
      </c>
      <c r="AK19" s="7">
        <f t="shared" si="3"/>
        <v>57005</v>
      </c>
      <c r="AL19" s="7">
        <f t="shared" si="4"/>
        <v>55351.7</v>
      </c>
      <c r="AM19" s="7">
        <f t="shared" si="5"/>
        <v>52002</v>
      </c>
      <c r="AN19" s="7">
        <f t="shared" si="6"/>
        <v>52903.3</v>
      </c>
      <c r="AO19" s="7">
        <f t="shared" si="7"/>
        <v>5003</v>
      </c>
      <c r="AP19" s="7">
        <f t="shared" si="8"/>
        <v>2448.4</v>
      </c>
      <c r="AQ19" s="7">
        <v>1</v>
      </c>
      <c r="AR19" s="7">
        <v>2</v>
      </c>
    </row>
    <row r="20" spans="1:44">
      <c r="A20" s="1" t="s">
        <v>33</v>
      </c>
      <c r="B20" s="1" t="s">
        <v>78</v>
      </c>
      <c r="C20" s="1" t="s">
        <v>79</v>
      </c>
      <c r="D20" s="1" t="s">
        <v>55</v>
      </c>
      <c r="E20" s="7">
        <v>30</v>
      </c>
      <c r="F20" s="7">
        <v>1656</v>
      </c>
      <c r="G20" s="7">
        <f t="shared" si="0"/>
        <v>1249</v>
      </c>
      <c r="H20" s="7">
        <v>1034</v>
      </c>
      <c r="I20" s="7">
        <f t="shared" si="1"/>
        <v>748.6</v>
      </c>
      <c r="J20" s="7">
        <v>622</v>
      </c>
      <c r="K20" s="7">
        <f t="shared" si="2"/>
        <v>500.4</v>
      </c>
      <c r="L20" s="7">
        <v>92.77</v>
      </c>
      <c r="M20" s="7">
        <v>85.06</v>
      </c>
      <c r="N20" s="7">
        <v>4203</v>
      </c>
      <c r="O20" s="7">
        <v>738</v>
      </c>
      <c r="P20" s="7">
        <v>93.83</v>
      </c>
      <c r="Q20" s="7">
        <v>4760</v>
      </c>
      <c r="R20" s="7">
        <v>313</v>
      </c>
      <c r="S20" s="7">
        <v>84.73</v>
      </c>
      <c r="T20" s="7">
        <v>4252</v>
      </c>
      <c r="U20" s="7">
        <v>766</v>
      </c>
      <c r="V20" s="7">
        <v>96.81</v>
      </c>
      <c r="W20" s="7">
        <v>7748</v>
      </c>
      <c r="X20" s="7">
        <v>255</v>
      </c>
      <c r="Y20" s="7">
        <v>95.37</v>
      </c>
      <c r="Z20" s="7">
        <v>8213</v>
      </c>
      <c r="AA20" s="7">
        <v>399</v>
      </c>
      <c r="AB20" s="7">
        <v>96.89</v>
      </c>
      <c r="AC20" s="7">
        <v>1154</v>
      </c>
      <c r="AD20" s="7">
        <v>37</v>
      </c>
      <c r="AE20" s="7">
        <v>95.82</v>
      </c>
      <c r="AF20" s="7">
        <v>4215</v>
      </c>
      <c r="AG20" s="7">
        <v>184</v>
      </c>
      <c r="AH20" s="7" t="s">
        <v>34</v>
      </c>
      <c r="AI20" s="7">
        <v>0</v>
      </c>
      <c r="AJ20" s="7">
        <v>0</v>
      </c>
      <c r="AK20" s="7">
        <f t="shared" si="3"/>
        <v>37237</v>
      </c>
      <c r="AL20" s="7">
        <f t="shared" si="4"/>
        <v>31332.1</v>
      </c>
      <c r="AM20" s="7">
        <f t="shared" si="5"/>
        <v>34545</v>
      </c>
      <c r="AN20" s="7">
        <f t="shared" si="6"/>
        <v>28516</v>
      </c>
      <c r="AO20" s="7">
        <f t="shared" si="7"/>
        <v>2692</v>
      </c>
      <c r="AP20" s="7">
        <f t="shared" si="8"/>
        <v>2816.1</v>
      </c>
      <c r="AQ20" s="7">
        <v>1</v>
      </c>
      <c r="AR20" s="7">
        <v>2</v>
      </c>
    </row>
    <row r="21" spans="1:44">
      <c r="A21" s="1" t="s">
        <v>33</v>
      </c>
      <c r="B21" s="1" t="s">
        <v>80</v>
      </c>
      <c r="C21" s="1" t="s">
        <v>81</v>
      </c>
      <c r="D21" s="1" t="s">
        <v>52</v>
      </c>
      <c r="E21" s="7">
        <v>30</v>
      </c>
      <c r="F21" s="7">
        <v>2146</v>
      </c>
      <c r="G21" s="7">
        <f t="shared" si="0"/>
        <v>2593.4</v>
      </c>
      <c r="H21" s="7">
        <v>929</v>
      </c>
      <c r="I21" s="7">
        <f t="shared" si="1"/>
        <v>1568.7</v>
      </c>
      <c r="J21" s="7">
        <v>1217</v>
      </c>
      <c r="K21" s="7">
        <f t="shared" si="2"/>
        <v>1024.7</v>
      </c>
      <c r="L21" s="7">
        <v>93.99</v>
      </c>
      <c r="M21" s="7">
        <v>91.51</v>
      </c>
      <c r="N21" s="7">
        <v>7417</v>
      </c>
      <c r="O21" s="7">
        <v>688</v>
      </c>
      <c r="P21" s="7">
        <v>96.58</v>
      </c>
      <c r="Q21" s="7">
        <v>7931</v>
      </c>
      <c r="R21" s="7">
        <v>281</v>
      </c>
      <c r="S21" s="7">
        <v>91.26</v>
      </c>
      <c r="T21" s="7">
        <v>7687</v>
      </c>
      <c r="U21" s="7">
        <v>736</v>
      </c>
      <c r="V21" s="7">
        <v>96.56</v>
      </c>
      <c r="W21" s="7">
        <v>7458</v>
      </c>
      <c r="X21" s="7">
        <v>266</v>
      </c>
      <c r="Y21" s="7">
        <v>94.23</v>
      </c>
      <c r="Z21" s="7">
        <v>8074</v>
      </c>
      <c r="AA21" s="7">
        <v>494</v>
      </c>
      <c r="AB21" s="7">
        <v>93.36</v>
      </c>
      <c r="AC21" s="7">
        <v>1013</v>
      </c>
      <c r="AD21" s="7">
        <v>72</v>
      </c>
      <c r="AE21" s="7">
        <v>94.12</v>
      </c>
      <c r="AF21" s="7">
        <v>3905</v>
      </c>
      <c r="AG21" s="7">
        <v>244</v>
      </c>
      <c r="AH21" s="7" t="s">
        <v>34</v>
      </c>
      <c r="AI21" s="7">
        <v>0</v>
      </c>
      <c r="AJ21" s="7">
        <v>0</v>
      </c>
      <c r="AK21" s="7">
        <f t="shared" si="3"/>
        <v>46266</v>
      </c>
      <c r="AL21" s="7">
        <f t="shared" si="4"/>
        <v>55351.7</v>
      </c>
      <c r="AM21" s="7">
        <f t="shared" si="5"/>
        <v>43485</v>
      </c>
      <c r="AN21" s="7">
        <f t="shared" si="6"/>
        <v>52903.3</v>
      </c>
      <c r="AO21" s="7">
        <f t="shared" si="7"/>
        <v>2781</v>
      </c>
      <c r="AP21" s="7">
        <f t="shared" si="8"/>
        <v>2448.4</v>
      </c>
      <c r="AQ21" s="7">
        <v>1</v>
      </c>
      <c r="AR21" s="7">
        <v>2</v>
      </c>
    </row>
    <row r="22" spans="1:44">
      <c r="A22" s="1" t="s">
        <v>33</v>
      </c>
      <c r="B22" s="1" t="s">
        <v>82</v>
      </c>
      <c r="C22" s="1" t="s">
        <v>83</v>
      </c>
      <c r="D22" s="1" t="s">
        <v>52</v>
      </c>
      <c r="E22" s="7">
        <v>30</v>
      </c>
      <c r="F22" s="7">
        <v>2363</v>
      </c>
      <c r="G22" s="7">
        <f t="shared" si="0"/>
        <v>2593.4</v>
      </c>
      <c r="H22" s="7">
        <v>1008</v>
      </c>
      <c r="I22" s="7">
        <f t="shared" si="1"/>
        <v>1568.7</v>
      </c>
      <c r="J22" s="7">
        <v>1355</v>
      </c>
      <c r="K22" s="7">
        <f t="shared" si="2"/>
        <v>1024.7</v>
      </c>
      <c r="L22" s="7">
        <v>90.83</v>
      </c>
      <c r="M22" s="7">
        <v>88.03</v>
      </c>
      <c r="N22" s="7">
        <v>7983</v>
      </c>
      <c r="O22" s="7">
        <v>1086</v>
      </c>
      <c r="P22" s="7">
        <v>95.69</v>
      </c>
      <c r="Q22" s="7">
        <v>9037</v>
      </c>
      <c r="R22" s="7">
        <v>407</v>
      </c>
      <c r="S22" s="7">
        <v>83.48</v>
      </c>
      <c r="T22" s="7">
        <v>7517</v>
      </c>
      <c r="U22" s="7">
        <v>1488</v>
      </c>
      <c r="V22" s="7">
        <v>93.3</v>
      </c>
      <c r="W22" s="7">
        <v>7227</v>
      </c>
      <c r="X22" s="7">
        <v>519</v>
      </c>
      <c r="Y22" s="7">
        <v>92.82</v>
      </c>
      <c r="Z22" s="7">
        <v>7539</v>
      </c>
      <c r="AA22" s="7">
        <v>583</v>
      </c>
      <c r="AB22" s="7">
        <v>88.7</v>
      </c>
      <c r="AC22" s="7">
        <v>832</v>
      </c>
      <c r="AD22" s="7">
        <v>106</v>
      </c>
      <c r="AE22" s="7">
        <v>93.79</v>
      </c>
      <c r="AF22" s="7">
        <v>3973</v>
      </c>
      <c r="AG22" s="7">
        <v>263</v>
      </c>
      <c r="AH22" s="7" t="s">
        <v>34</v>
      </c>
      <c r="AI22" s="7">
        <v>0</v>
      </c>
      <c r="AJ22" s="7">
        <v>0</v>
      </c>
      <c r="AK22" s="7">
        <f t="shared" si="3"/>
        <v>48560</v>
      </c>
      <c r="AL22" s="7">
        <f t="shared" si="4"/>
        <v>55351.7</v>
      </c>
      <c r="AM22" s="7">
        <f t="shared" si="5"/>
        <v>44108</v>
      </c>
      <c r="AN22" s="7">
        <f t="shared" si="6"/>
        <v>52903.3</v>
      </c>
      <c r="AO22" s="7">
        <f t="shared" si="7"/>
        <v>4452</v>
      </c>
      <c r="AP22" s="7">
        <f t="shared" si="8"/>
        <v>2448.4</v>
      </c>
      <c r="AQ22" s="7">
        <v>1</v>
      </c>
      <c r="AR22" s="7">
        <v>2</v>
      </c>
    </row>
    <row r="23" spans="1:44">
      <c r="A23" s="1" t="s">
        <v>33</v>
      </c>
      <c r="B23" s="1" t="s">
        <v>84</v>
      </c>
      <c r="C23" s="1" t="s">
        <v>85</v>
      </c>
      <c r="D23" s="1" t="s">
        <v>55</v>
      </c>
      <c r="E23" s="7">
        <v>28</v>
      </c>
      <c r="F23" s="7">
        <v>1275</v>
      </c>
      <c r="G23" s="7">
        <f t="shared" si="0"/>
        <v>1249</v>
      </c>
      <c r="H23" s="7">
        <v>47</v>
      </c>
      <c r="I23" s="7">
        <f t="shared" si="1"/>
        <v>748.6</v>
      </c>
      <c r="J23" s="7">
        <v>1228</v>
      </c>
      <c r="K23" s="7">
        <f t="shared" si="2"/>
        <v>500.4</v>
      </c>
      <c r="L23" s="7">
        <v>46.36</v>
      </c>
      <c r="M23" s="7">
        <v>59.93</v>
      </c>
      <c r="N23" s="7">
        <v>1433</v>
      </c>
      <c r="O23" s="7">
        <v>958</v>
      </c>
      <c r="P23" s="7">
        <v>74.58</v>
      </c>
      <c r="Q23" s="7">
        <v>1866</v>
      </c>
      <c r="R23" s="7">
        <v>636</v>
      </c>
      <c r="S23" s="7">
        <v>64.459999999999994</v>
      </c>
      <c r="T23" s="7">
        <v>1576</v>
      </c>
      <c r="U23" s="7">
        <v>869</v>
      </c>
      <c r="V23" s="7">
        <v>39.619999999999997</v>
      </c>
      <c r="W23" s="7">
        <v>2727</v>
      </c>
      <c r="X23" s="7">
        <v>4156</v>
      </c>
      <c r="Y23" s="7">
        <v>38.42</v>
      </c>
      <c r="Z23" s="7">
        <v>2845</v>
      </c>
      <c r="AA23" s="7">
        <v>4560</v>
      </c>
      <c r="AB23" s="7">
        <v>36.28</v>
      </c>
      <c r="AC23" s="7">
        <v>365</v>
      </c>
      <c r="AD23" s="7">
        <v>641</v>
      </c>
      <c r="AE23" s="7">
        <v>37.74</v>
      </c>
      <c r="AF23" s="7">
        <v>1400</v>
      </c>
      <c r="AG23" s="7">
        <v>2310</v>
      </c>
      <c r="AH23" s="7" t="s">
        <v>34</v>
      </c>
      <c r="AI23" s="7">
        <v>0</v>
      </c>
      <c r="AJ23" s="7">
        <v>0</v>
      </c>
      <c r="AK23" s="7">
        <f t="shared" si="3"/>
        <v>26342</v>
      </c>
      <c r="AL23" s="7">
        <f t="shared" si="4"/>
        <v>31332.1</v>
      </c>
      <c r="AM23" s="7">
        <f t="shared" si="5"/>
        <v>12212</v>
      </c>
      <c r="AN23" s="7">
        <f t="shared" si="6"/>
        <v>28516</v>
      </c>
      <c r="AO23" s="7">
        <f t="shared" si="7"/>
        <v>14130</v>
      </c>
      <c r="AP23" s="7">
        <f t="shared" si="8"/>
        <v>2816.1</v>
      </c>
      <c r="AQ23" s="7">
        <v>1</v>
      </c>
      <c r="AR23" s="7">
        <v>2</v>
      </c>
    </row>
    <row r="24" spans="1:44">
      <c r="A24" s="1" t="s">
        <v>33</v>
      </c>
      <c r="B24" s="1" t="s">
        <v>86</v>
      </c>
      <c r="C24" s="1" t="s">
        <v>87</v>
      </c>
      <c r="D24" s="1" t="s">
        <v>42</v>
      </c>
      <c r="E24" s="7">
        <v>30</v>
      </c>
      <c r="F24" s="7">
        <v>3130</v>
      </c>
      <c r="G24" s="7">
        <f t="shared" si="0"/>
        <v>1535.2727272727273</v>
      </c>
      <c r="H24" s="7">
        <v>3084</v>
      </c>
      <c r="I24" s="7">
        <f t="shared" si="1"/>
        <v>853</v>
      </c>
      <c r="J24" s="7">
        <v>46</v>
      </c>
      <c r="K24" s="7">
        <f t="shared" si="2"/>
        <v>682.27272727272725</v>
      </c>
      <c r="L24" s="7">
        <v>98.66</v>
      </c>
      <c r="M24" s="7">
        <v>98.65</v>
      </c>
      <c r="N24" s="7">
        <v>13380</v>
      </c>
      <c r="O24" s="7">
        <v>183</v>
      </c>
      <c r="P24" s="7">
        <v>99.03</v>
      </c>
      <c r="Q24" s="7">
        <v>13441</v>
      </c>
      <c r="R24" s="7">
        <v>131</v>
      </c>
      <c r="S24" s="7">
        <v>98.28</v>
      </c>
      <c r="T24" s="7">
        <v>13350</v>
      </c>
      <c r="U24" s="7">
        <v>234</v>
      </c>
      <c r="V24" s="7">
        <v>98.82</v>
      </c>
      <c r="W24" s="7">
        <v>6554</v>
      </c>
      <c r="X24" s="7">
        <v>78</v>
      </c>
      <c r="Y24" s="7">
        <v>98.55</v>
      </c>
      <c r="Z24" s="7">
        <v>7128</v>
      </c>
      <c r="AA24" s="7">
        <v>105</v>
      </c>
      <c r="AB24" s="7">
        <v>97.9</v>
      </c>
      <c r="AC24" s="7">
        <v>793</v>
      </c>
      <c r="AD24" s="7">
        <v>17</v>
      </c>
      <c r="AE24" s="7">
        <v>98.74</v>
      </c>
      <c r="AF24" s="7">
        <v>3455</v>
      </c>
      <c r="AG24" s="7">
        <v>44</v>
      </c>
      <c r="AH24" s="7" t="s">
        <v>34</v>
      </c>
      <c r="AI24" s="7">
        <v>0</v>
      </c>
      <c r="AJ24" s="7">
        <v>0</v>
      </c>
      <c r="AK24" s="7">
        <f t="shared" si="3"/>
        <v>58893</v>
      </c>
      <c r="AL24" s="7">
        <f t="shared" si="4"/>
        <v>42644.272727272728</v>
      </c>
      <c r="AM24" s="7">
        <f t="shared" si="5"/>
        <v>58101</v>
      </c>
      <c r="AN24" s="7">
        <f t="shared" si="6"/>
        <v>40381</v>
      </c>
      <c r="AO24" s="7">
        <f t="shared" si="7"/>
        <v>792</v>
      </c>
      <c r="AP24" s="7">
        <f t="shared" si="8"/>
        <v>2263.2727272727275</v>
      </c>
      <c r="AQ24" s="7">
        <v>1</v>
      </c>
      <c r="AR24" s="7">
        <v>2</v>
      </c>
    </row>
    <row r="25" spans="1:44">
      <c r="A25" s="1" t="s">
        <v>33</v>
      </c>
      <c r="B25" s="1" t="s">
        <v>88</v>
      </c>
      <c r="C25" s="1" t="s">
        <v>89</v>
      </c>
      <c r="D25" s="1" t="s">
        <v>55</v>
      </c>
      <c r="E25" s="7">
        <v>30</v>
      </c>
      <c r="F25" s="7">
        <v>1367</v>
      </c>
      <c r="G25" s="7">
        <f t="shared" si="0"/>
        <v>1249</v>
      </c>
      <c r="H25" s="7">
        <v>544</v>
      </c>
      <c r="I25" s="7">
        <f t="shared" si="1"/>
        <v>748.6</v>
      </c>
      <c r="J25" s="7">
        <v>823</v>
      </c>
      <c r="K25" s="7">
        <f t="shared" si="2"/>
        <v>500.4</v>
      </c>
      <c r="L25" s="7">
        <v>92.83</v>
      </c>
      <c r="M25" s="7">
        <v>91.9</v>
      </c>
      <c r="N25" s="7">
        <v>5091</v>
      </c>
      <c r="O25" s="7">
        <v>449</v>
      </c>
      <c r="P25" s="7">
        <v>96.29</v>
      </c>
      <c r="Q25" s="7">
        <v>5456</v>
      </c>
      <c r="R25" s="7">
        <v>210</v>
      </c>
      <c r="S25" s="7">
        <v>91.83</v>
      </c>
      <c r="T25" s="7">
        <v>5252</v>
      </c>
      <c r="U25" s="7">
        <v>467</v>
      </c>
      <c r="V25" s="7">
        <v>92.7</v>
      </c>
      <c r="W25" s="7">
        <v>5382</v>
      </c>
      <c r="X25" s="7">
        <v>424</v>
      </c>
      <c r="Y25" s="7">
        <v>91.7</v>
      </c>
      <c r="Z25" s="7">
        <v>5533</v>
      </c>
      <c r="AA25" s="7">
        <v>501</v>
      </c>
      <c r="AB25" s="7">
        <v>92.39</v>
      </c>
      <c r="AC25" s="7">
        <v>704</v>
      </c>
      <c r="AD25" s="7">
        <v>58</v>
      </c>
      <c r="AE25" s="7">
        <v>92.62</v>
      </c>
      <c r="AF25" s="7">
        <v>2962</v>
      </c>
      <c r="AG25" s="7">
        <v>236</v>
      </c>
      <c r="AH25" s="7" t="s">
        <v>34</v>
      </c>
      <c r="AI25" s="7">
        <v>0</v>
      </c>
      <c r="AJ25" s="7">
        <v>0</v>
      </c>
      <c r="AK25" s="7">
        <f t="shared" si="3"/>
        <v>32725</v>
      </c>
      <c r="AL25" s="7">
        <f t="shared" si="4"/>
        <v>31332.1</v>
      </c>
      <c r="AM25" s="7">
        <f t="shared" si="5"/>
        <v>30380</v>
      </c>
      <c r="AN25" s="7">
        <f t="shared" si="6"/>
        <v>28516</v>
      </c>
      <c r="AO25" s="7">
        <f t="shared" si="7"/>
        <v>2345</v>
      </c>
      <c r="AP25" s="7">
        <f t="shared" si="8"/>
        <v>2816.1</v>
      </c>
      <c r="AQ25" s="7">
        <v>1</v>
      </c>
      <c r="AR25" s="7">
        <v>2</v>
      </c>
    </row>
    <row r="26" spans="1:44">
      <c r="A26" s="1" t="s">
        <v>33</v>
      </c>
      <c r="B26" s="1" t="s">
        <v>90</v>
      </c>
      <c r="C26" s="1" t="s">
        <v>91</v>
      </c>
      <c r="D26" s="1" t="s">
        <v>73</v>
      </c>
      <c r="E26" s="7">
        <v>30</v>
      </c>
      <c r="F26" s="7">
        <v>1753</v>
      </c>
      <c r="G26" s="7">
        <f t="shared" si="0"/>
        <v>441.46666666666664</v>
      </c>
      <c r="H26" s="7">
        <v>823</v>
      </c>
      <c r="I26" s="7">
        <f t="shared" si="1"/>
        <v>161.4</v>
      </c>
      <c r="J26" s="7">
        <v>930</v>
      </c>
      <c r="K26" s="7">
        <f t="shared" si="2"/>
        <v>280.06666666666666</v>
      </c>
      <c r="L26" s="7">
        <v>93.42</v>
      </c>
      <c r="M26" s="7">
        <v>94.78</v>
      </c>
      <c r="N26" s="7">
        <v>5107</v>
      </c>
      <c r="O26" s="7">
        <v>281</v>
      </c>
      <c r="P26" s="7">
        <v>97.92</v>
      </c>
      <c r="Q26" s="7">
        <v>5314</v>
      </c>
      <c r="R26" s="7">
        <v>113</v>
      </c>
      <c r="S26" s="7">
        <v>90.08</v>
      </c>
      <c r="T26" s="7">
        <v>4906</v>
      </c>
      <c r="U26" s="7">
        <v>540</v>
      </c>
      <c r="V26" s="7">
        <v>95.83</v>
      </c>
      <c r="W26" s="7">
        <v>5444</v>
      </c>
      <c r="X26" s="7">
        <v>237</v>
      </c>
      <c r="Y26" s="7">
        <v>91.64</v>
      </c>
      <c r="Z26" s="7">
        <v>5610</v>
      </c>
      <c r="AA26" s="7">
        <v>512</v>
      </c>
      <c r="AB26" s="7">
        <v>87.63</v>
      </c>
      <c r="AC26" s="7">
        <v>652</v>
      </c>
      <c r="AD26" s="7">
        <v>92</v>
      </c>
      <c r="AE26" s="7">
        <v>89.63</v>
      </c>
      <c r="AF26" s="7">
        <v>2825</v>
      </c>
      <c r="AG26" s="7">
        <v>327</v>
      </c>
      <c r="AH26" s="7" t="s">
        <v>34</v>
      </c>
      <c r="AI26" s="7">
        <v>0</v>
      </c>
      <c r="AJ26" s="7">
        <v>0</v>
      </c>
      <c r="AK26" s="7">
        <f t="shared" si="3"/>
        <v>31960</v>
      </c>
      <c r="AL26" s="7">
        <f t="shared" si="4"/>
        <v>9958.6666666666661</v>
      </c>
      <c r="AM26" s="7">
        <f t="shared" si="5"/>
        <v>29858</v>
      </c>
      <c r="AN26" s="7">
        <f t="shared" si="6"/>
        <v>8807.2000000000007</v>
      </c>
      <c r="AO26" s="7">
        <f t="shared" si="7"/>
        <v>2102</v>
      </c>
      <c r="AP26" s="7">
        <f t="shared" si="8"/>
        <v>1151.4666666666667</v>
      </c>
      <c r="AQ26" s="7">
        <v>1</v>
      </c>
      <c r="AR26" s="7">
        <v>2</v>
      </c>
    </row>
    <row r="27" spans="1:44">
      <c r="A27" s="1" t="s">
        <v>33</v>
      </c>
      <c r="B27" s="1" t="s">
        <v>92</v>
      </c>
      <c r="C27" s="1" t="s">
        <v>93</v>
      </c>
      <c r="D27" s="1" t="s">
        <v>94</v>
      </c>
      <c r="E27" s="7">
        <v>33</v>
      </c>
      <c r="F27" s="7">
        <v>1491</v>
      </c>
      <c r="G27" s="7">
        <f t="shared" si="0"/>
        <v>466.90909090909093</v>
      </c>
      <c r="H27" s="7">
        <v>822</v>
      </c>
      <c r="I27" s="7">
        <f t="shared" si="1"/>
        <v>181.09090909090909</v>
      </c>
      <c r="J27" s="7">
        <v>669</v>
      </c>
      <c r="K27" s="7">
        <f t="shared" si="2"/>
        <v>285.81818181818181</v>
      </c>
      <c r="L27" s="7">
        <v>95.85</v>
      </c>
      <c r="M27" s="7">
        <v>94.88</v>
      </c>
      <c r="N27" s="7">
        <v>4614</v>
      </c>
      <c r="O27" s="7">
        <v>249</v>
      </c>
      <c r="P27" s="7">
        <v>97.24</v>
      </c>
      <c r="Q27" s="7">
        <v>4855</v>
      </c>
      <c r="R27" s="7">
        <v>138</v>
      </c>
      <c r="S27" s="7">
        <v>93.96</v>
      </c>
      <c r="T27" s="7">
        <v>4462</v>
      </c>
      <c r="U27" s="7">
        <v>287</v>
      </c>
      <c r="V27" s="7">
        <v>96.94</v>
      </c>
      <c r="W27" s="7">
        <v>5584</v>
      </c>
      <c r="X27" s="7">
        <v>176</v>
      </c>
      <c r="Y27" s="7">
        <v>95.81</v>
      </c>
      <c r="Z27" s="7">
        <v>5851</v>
      </c>
      <c r="AA27" s="7">
        <v>256</v>
      </c>
      <c r="AB27" s="7">
        <v>93.87</v>
      </c>
      <c r="AC27" s="7">
        <v>735</v>
      </c>
      <c r="AD27" s="7">
        <v>48</v>
      </c>
      <c r="AE27" s="7">
        <v>96.62</v>
      </c>
      <c r="AF27" s="7">
        <v>2944</v>
      </c>
      <c r="AG27" s="7">
        <v>103</v>
      </c>
      <c r="AH27" s="7" t="s">
        <v>34</v>
      </c>
      <c r="AI27" s="7">
        <v>0</v>
      </c>
      <c r="AJ27" s="7">
        <v>0</v>
      </c>
      <c r="AK27" s="7">
        <f t="shared" si="3"/>
        <v>30302</v>
      </c>
      <c r="AL27" s="7">
        <f t="shared" si="4"/>
        <v>9853.181818181818</v>
      </c>
      <c r="AM27" s="7">
        <f t="shared" si="5"/>
        <v>29045</v>
      </c>
      <c r="AN27" s="7">
        <f t="shared" si="6"/>
        <v>8883.2727272727279</v>
      </c>
      <c r="AO27" s="7">
        <f t="shared" si="7"/>
        <v>1257</v>
      </c>
      <c r="AP27" s="7">
        <f t="shared" si="8"/>
        <v>969.90909090909088</v>
      </c>
      <c r="AQ27" s="7">
        <v>1</v>
      </c>
      <c r="AR27" s="7">
        <v>2</v>
      </c>
    </row>
    <row r="28" spans="1:44">
      <c r="A28" s="1" t="s">
        <v>33</v>
      </c>
      <c r="B28" s="1" t="s">
        <v>95</v>
      </c>
      <c r="C28" s="1" t="s">
        <v>96</v>
      </c>
      <c r="D28" s="1" t="s">
        <v>97</v>
      </c>
      <c r="E28" s="7">
        <v>30</v>
      </c>
      <c r="F28" s="7">
        <v>1143</v>
      </c>
      <c r="G28" s="7">
        <f t="shared" si="0"/>
        <v>234.33333333333334</v>
      </c>
      <c r="H28" s="7">
        <v>671</v>
      </c>
      <c r="I28" s="7">
        <f t="shared" si="1"/>
        <v>100.41666666666667</v>
      </c>
      <c r="J28" s="7">
        <v>472</v>
      </c>
      <c r="K28" s="7">
        <f t="shared" si="2"/>
        <v>133.91666666666666</v>
      </c>
      <c r="L28" s="7">
        <v>70.55</v>
      </c>
      <c r="M28" s="7">
        <v>89.35</v>
      </c>
      <c r="N28" s="7">
        <v>4112</v>
      </c>
      <c r="O28" s="7">
        <v>490</v>
      </c>
      <c r="P28" s="7">
        <v>93.84</v>
      </c>
      <c r="Q28" s="7">
        <v>4234</v>
      </c>
      <c r="R28" s="7">
        <v>278</v>
      </c>
      <c r="S28" s="7">
        <v>83.67</v>
      </c>
      <c r="T28" s="7">
        <v>3894</v>
      </c>
      <c r="U28" s="7">
        <v>760</v>
      </c>
      <c r="V28" s="7">
        <v>56.51</v>
      </c>
      <c r="W28" s="7">
        <v>3202</v>
      </c>
      <c r="X28" s="7">
        <v>2464</v>
      </c>
      <c r="Y28" s="7">
        <v>53.37</v>
      </c>
      <c r="Z28" s="7">
        <v>3216</v>
      </c>
      <c r="AA28" s="7">
        <v>2810</v>
      </c>
      <c r="AB28" s="7">
        <v>49.7</v>
      </c>
      <c r="AC28" s="7">
        <v>413</v>
      </c>
      <c r="AD28" s="7">
        <v>418</v>
      </c>
      <c r="AE28" s="7">
        <v>53.78</v>
      </c>
      <c r="AF28" s="7">
        <v>1672</v>
      </c>
      <c r="AG28" s="7">
        <v>1437</v>
      </c>
      <c r="AH28" s="7" t="s">
        <v>34</v>
      </c>
      <c r="AI28" s="7">
        <v>0</v>
      </c>
      <c r="AJ28" s="7">
        <v>0</v>
      </c>
      <c r="AK28" s="7">
        <f t="shared" si="3"/>
        <v>29400</v>
      </c>
      <c r="AL28" s="7">
        <f t="shared" si="4"/>
        <v>6131.25</v>
      </c>
      <c r="AM28" s="7">
        <f t="shared" si="5"/>
        <v>20743</v>
      </c>
      <c r="AN28" s="7">
        <f t="shared" si="6"/>
        <v>4872.5</v>
      </c>
      <c r="AO28" s="7">
        <f t="shared" si="7"/>
        <v>8657</v>
      </c>
      <c r="AP28" s="7">
        <f t="shared" si="8"/>
        <v>1258.75</v>
      </c>
      <c r="AQ28" s="7">
        <v>1</v>
      </c>
      <c r="AR28" s="7">
        <v>2</v>
      </c>
    </row>
    <row r="29" spans="1:44">
      <c r="A29" s="1" t="s">
        <v>33</v>
      </c>
      <c r="B29" s="1" t="s">
        <v>98</v>
      </c>
      <c r="C29" s="1" t="s">
        <v>99</v>
      </c>
      <c r="D29" s="1" t="s">
        <v>100</v>
      </c>
      <c r="E29" s="7">
        <v>30</v>
      </c>
      <c r="F29" s="7">
        <v>1225</v>
      </c>
      <c r="G29" s="7">
        <f t="shared" si="0"/>
        <v>420.27272727272725</v>
      </c>
      <c r="H29" s="7">
        <v>635</v>
      </c>
      <c r="I29" s="7">
        <f t="shared" si="1"/>
        <v>159.81818181818181</v>
      </c>
      <c r="J29" s="7">
        <v>590</v>
      </c>
      <c r="K29" s="7">
        <f t="shared" si="2"/>
        <v>260.45454545454544</v>
      </c>
      <c r="L29" s="7">
        <v>90.29</v>
      </c>
      <c r="M29" s="7">
        <v>88.41</v>
      </c>
      <c r="N29" s="7">
        <v>6235</v>
      </c>
      <c r="O29" s="7">
        <v>817</v>
      </c>
      <c r="P29" s="7">
        <v>91.29</v>
      </c>
      <c r="Q29" s="7">
        <v>4739</v>
      </c>
      <c r="R29" s="7">
        <v>452</v>
      </c>
      <c r="S29" s="7">
        <v>88.8</v>
      </c>
      <c r="T29" s="7">
        <v>6242</v>
      </c>
      <c r="U29" s="7">
        <v>787</v>
      </c>
      <c r="V29" s="7">
        <v>89.28</v>
      </c>
      <c r="W29" s="7">
        <v>3105</v>
      </c>
      <c r="X29" s="7">
        <v>373</v>
      </c>
      <c r="Y29" s="7">
        <v>92.46</v>
      </c>
      <c r="Z29" s="7">
        <v>7019</v>
      </c>
      <c r="AA29" s="7">
        <v>572</v>
      </c>
      <c r="AB29" s="7">
        <v>80.650000000000006</v>
      </c>
      <c r="AC29" s="7">
        <v>350</v>
      </c>
      <c r="AD29" s="7">
        <v>84</v>
      </c>
      <c r="AE29" s="7">
        <v>92.81</v>
      </c>
      <c r="AF29" s="7">
        <v>3499</v>
      </c>
      <c r="AG29" s="7">
        <v>271</v>
      </c>
      <c r="AH29" s="7" t="s">
        <v>34</v>
      </c>
      <c r="AI29" s="7">
        <v>0</v>
      </c>
      <c r="AJ29" s="7">
        <v>0</v>
      </c>
      <c r="AK29" s="7">
        <f t="shared" si="3"/>
        <v>34545</v>
      </c>
      <c r="AL29" s="7">
        <f t="shared" si="4"/>
        <v>10073.636363636364</v>
      </c>
      <c r="AM29" s="7">
        <f t="shared" si="5"/>
        <v>31189</v>
      </c>
      <c r="AN29" s="7">
        <f t="shared" si="6"/>
        <v>8754.7272727272721</v>
      </c>
      <c r="AO29" s="7">
        <f t="shared" si="7"/>
        <v>3356</v>
      </c>
      <c r="AP29" s="7">
        <f t="shared" si="8"/>
        <v>1318.909090909091</v>
      </c>
      <c r="AQ29" s="7">
        <v>1</v>
      </c>
      <c r="AR29" s="7">
        <v>2</v>
      </c>
    </row>
    <row r="30" spans="1:44">
      <c r="A30" s="1" t="s">
        <v>33</v>
      </c>
      <c r="B30" s="1" t="s">
        <v>101</v>
      </c>
      <c r="C30" s="1" t="s">
        <v>102</v>
      </c>
      <c r="D30" s="1" t="s">
        <v>52</v>
      </c>
      <c r="E30" s="7">
        <v>30</v>
      </c>
      <c r="F30" s="7">
        <v>1648</v>
      </c>
      <c r="G30" s="7">
        <f t="shared" si="0"/>
        <v>2593.4</v>
      </c>
      <c r="H30" s="7">
        <v>608</v>
      </c>
      <c r="I30" s="7">
        <f t="shared" si="1"/>
        <v>1568.7</v>
      </c>
      <c r="J30" s="7">
        <v>1040</v>
      </c>
      <c r="K30" s="7">
        <f t="shared" si="2"/>
        <v>1024.7</v>
      </c>
      <c r="L30" s="7">
        <v>93.26</v>
      </c>
      <c r="M30" s="7">
        <v>95.01</v>
      </c>
      <c r="N30" s="7">
        <v>6246</v>
      </c>
      <c r="O30" s="7">
        <v>328</v>
      </c>
      <c r="P30" s="7">
        <v>96.46</v>
      </c>
      <c r="Q30" s="7">
        <v>6350</v>
      </c>
      <c r="R30" s="7">
        <v>233</v>
      </c>
      <c r="S30" s="7">
        <v>90.95</v>
      </c>
      <c r="T30" s="7">
        <v>6071</v>
      </c>
      <c r="U30" s="7">
        <v>604</v>
      </c>
      <c r="V30" s="7">
        <v>93</v>
      </c>
      <c r="W30" s="7">
        <v>4687</v>
      </c>
      <c r="X30" s="7">
        <v>353</v>
      </c>
      <c r="Y30" s="7">
        <v>90.7</v>
      </c>
      <c r="Z30" s="7">
        <v>5040</v>
      </c>
      <c r="AA30" s="7">
        <v>517</v>
      </c>
      <c r="AB30" s="7">
        <v>92.14</v>
      </c>
      <c r="AC30" s="7">
        <v>621</v>
      </c>
      <c r="AD30" s="7">
        <v>53</v>
      </c>
      <c r="AE30" s="7">
        <v>93</v>
      </c>
      <c r="AF30" s="7">
        <v>2564</v>
      </c>
      <c r="AG30" s="7">
        <v>193</v>
      </c>
      <c r="AH30" s="7" t="s">
        <v>34</v>
      </c>
      <c r="AI30" s="7">
        <v>0</v>
      </c>
      <c r="AJ30" s="7">
        <v>0</v>
      </c>
      <c r="AK30" s="7">
        <f t="shared" si="3"/>
        <v>33860</v>
      </c>
      <c r="AL30" s="7">
        <f t="shared" si="4"/>
        <v>55351.7</v>
      </c>
      <c r="AM30" s="7">
        <f t="shared" si="5"/>
        <v>31579</v>
      </c>
      <c r="AN30" s="7">
        <f t="shared" si="6"/>
        <v>52903.3</v>
      </c>
      <c r="AO30" s="7">
        <f t="shared" si="7"/>
        <v>2281</v>
      </c>
      <c r="AP30" s="7">
        <f t="shared" si="8"/>
        <v>2448.4</v>
      </c>
      <c r="AQ30" s="7">
        <v>1</v>
      </c>
      <c r="AR30" s="7">
        <v>2</v>
      </c>
    </row>
    <row r="31" spans="1:44">
      <c r="A31" s="1" t="s">
        <v>33</v>
      </c>
      <c r="B31" s="1" t="s">
        <v>103</v>
      </c>
      <c r="C31" s="1" t="s">
        <v>104</v>
      </c>
      <c r="D31" s="1" t="s">
        <v>37</v>
      </c>
      <c r="E31" s="7">
        <v>30</v>
      </c>
      <c r="F31" s="7">
        <v>1067</v>
      </c>
      <c r="G31" s="7">
        <f t="shared" si="0"/>
        <v>2855.6153846153848</v>
      </c>
      <c r="H31" s="7">
        <v>440</v>
      </c>
      <c r="I31" s="7">
        <f t="shared" si="1"/>
        <v>1326.9230769230769</v>
      </c>
      <c r="J31" s="7">
        <v>627</v>
      </c>
      <c r="K31" s="7">
        <f t="shared" si="2"/>
        <v>1528.6923076923076</v>
      </c>
      <c r="L31" s="7">
        <v>92.22</v>
      </c>
      <c r="M31" s="7">
        <v>90.26</v>
      </c>
      <c r="N31" s="7">
        <v>2039</v>
      </c>
      <c r="O31" s="7">
        <v>220</v>
      </c>
      <c r="P31" s="7">
        <v>96.1</v>
      </c>
      <c r="Q31" s="7">
        <v>2144</v>
      </c>
      <c r="R31" s="7">
        <v>87</v>
      </c>
      <c r="S31" s="7">
        <v>86.21</v>
      </c>
      <c r="T31" s="7">
        <v>1988</v>
      </c>
      <c r="U31" s="7">
        <v>318</v>
      </c>
      <c r="V31" s="7">
        <v>94.14</v>
      </c>
      <c r="W31" s="7">
        <v>4482</v>
      </c>
      <c r="X31" s="7">
        <v>279</v>
      </c>
      <c r="Y31" s="7">
        <v>92.18</v>
      </c>
      <c r="Z31" s="7">
        <v>4670</v>
      </c>
      <c r="AA31" s="7">
        <v>396</v>
      </c>
      <c r="AB31" s="7">
        <v>92.27</v>
      </c>
      <c r="AC31" s="7">
        <v>633</v>
      </c>
      <c r="AD31" s="7">
        <v>53</v>
      </c>
      <c r="AE31" s="7">
        <v>92.45</v>
      </c>
      <c r="AF31" s="7">
        <v>2302</v>
      </c>
      <c r="AG31" s="7">
        <v>188</v>
      </c>
      <c r="AH31" s="7" t="s">
        <v>34</v>
      </c>
      <c r="AI31" s="7">
        <v>0</v>
      </c>
      <c r="AJ31" s="7">
        <v>0</v>
      </c>
      <c r="AK31" s="7">
        <f t="shared" si="3"/>
        <v>19799</v>
      </c>
      <c r="AL31" s="7">
        <f t="shared" si="4"/>
        <v>66438.38461538461</v>
      </c>
      <c r="AM31" s="7">
        <f t="shared" si="5"/>
        <v>18258</v>
      </c>
      <c r="AN31" s="7">
        <f t="shared" si="6"/>
        <v>64355.846153846156</v>
      </c>
      <c r="AO31" s="7">
        <f t="shared" si="7"/>
        <v>1541</v>
      </c>
      <c r="AP31" s="7">
        <f t="shared" si="8"/>
        <v>2082.5384615384614</v>
      </c>
      <c r="AQ31" s="7">
        <v>1</v>
      </c>
      <c r="AR31" s="7">
        <v>2</v>
      </c>
    </row>
    <row r="32" spans="1:44">
      <c r="A32" s="1" t="s">
        <v>33</v>
      </c>
      <c r="B32" s="1" t="s">
        <v>105</v>
      </c>
      <c r="C32" s="1" t="s">
        <v>106</v>
      </c>
      <c r="D32" s="1" t="s">
        <v>68</v>
      </c>
      <c r="E32" s="7">
        <v>30</v>
      </c>
      <c r="F32" s="7">
        <v>1303</v>
      </c>
      <c r="G32" s="7">
        <f t="shared" si="0"/>
        <v>528.92307692307691</v>
      </c>
      <c r="H32" s="7">
        <v>119</v>
      </c>
      <c r="I32" s="7">
        <f t="shared" si="1"/>
        <v>224</v>
      </c>
      <c r="J32" s="7">
        <v>1184</v>
      </c>
      <c r="K32" s="7">
        <f t="shared" si="2"/>
        <v>304.92307692307691</v>
      </c>
      <c r="L32" s="7">
        <v>87</v>
      </c>
      <c r="M32" s="7">
        <v>89.26</v>
      </c>
      <c r="N32" s="7">
        <v>2925</v>
      </c>
      <c r="O32" s="7">
        <v>352</v>
      </c>
      <c r="P32" s="7">
        <v>93.26</v>
      </c>
      <c r="Q32" s="7">
        <v>3194</v>
      </c>
      <c r="R32" s="7">
        <v>231</v>
      </c>
      <c r="S32" s="7">
        <v>83.05</v>
      </c>
      <c r="T32" s="7">
        <v>2803</v>
      </c>
      <c r="U32" s="7">
        <v>572</v>
      </c>
      <c r="V32" s="7">
        <v>86.53</v>
      </c>
      <c r="W32" s="7">
        <v>4040</v>
      </c>
      <c r="X32" s="7">
        <v>629</v>
      </c>
      <c r="Y32" s="7">
        <v>84.01</v>
      </c>
      <c r="Z32" s="7">
        <v>4177</v>
      </c>
      <c r="AA32" s="7">
        <v>795</v>
      </c>
      <c r="AB32" s="7">
        <v>88.96</v>
      </c>
      <c r="AC32" s="7">
        <v>564</v>
      </c>
      <c r="AD32" s="7">
        <v>70</v>
      </c>
      <c r="AE32" s="7">
        <v>87.17</v>
      </c>
      <c r="AF32" s="7">
        <v>2221</v>
      </c>
      <c r="AG32" s="7">
        <v>327</v>
      </c>
      <c r="AH32" s="7" t="s">
        <v>34</v>
      </c>
      <c r="AI32" s="7">
        <v>0</v>
      </c>
      <c r="AJ32" s="7">
        <v>0</v>
      </c>
      <c r="AK32" s="7">
        <f t="shared" si="3"/>
        <v>22900</v>
      </c>
      <c r="AL32" s="7">
        <f t="shared" si="4"/>
        <v>11562.76923076923</v>
      </c>
      <c r="AM32" s="7">
        <f t="shared" si="5"/>
        <v>19924</v>
      </c>
      <c r="AN32" s="7">
        <f t="shared" si="6"/>
        <v>10336.846153846154</v>
      </c>
      <c r="AO32" s="7">
        <f t="shared" si="7"/>
        <v>2976</v>
      </c>
      <c r="AP32" s="7">
        <f t="shared" si="8"/>
        <v>1225.9230769230769</v>
      </c>
      <c r="AQ32" s="7">
        <v>1</v>
      </c>
      <c r="AR32" s="7">
        <v>2</v>
      </c>
    </row>
    <row r="33" spans="1:44">
      <c r="A33" s="1" t="s">
        <v>33</v>
      </c>
      <c r="B33" s="1" t="s">
        <v>107</v>
      </c>
      <c r="C33" s="1" t="s">
        <v>108</v>
      </c>
      <c r="D33" s="1" t="s">
        <v>55</v>
      </c>
      <c r="E33" s="7">
        <v>30</v>
      </c>
      <c r="F33" s="7">
        <v>965</v>
      </c>
      <c r="G33" s="7">
        <f t="shared" si="0"/>
        <v>1249</v>
      </c>
      <c r="H33" s="7">
        <v>440</v>
      </c>
      <c r="I33" s="7">
        <f t="shared" si="1"/>
        <v>748.6</v>
      </c>
      <c r="J33" s="7">
        <v>525</v>
      </c>
      <c r="K33" s="7">
        <f t="shared" si="2"/>
        <v>500.4</v>
      </c>
      <c r="L33" s="7">
        <v>94.03</v>
      </c>
      <c r="M33" s="7">
        <v>93.9</v>
      </c>
      <c r="N33" s="7">
        <v>2693</v>
      </c>
      <c r="O33" s="7">
        <v>175</v>
      </c>
      <c r="P33" s="7">
        <v>96.11</v>
      </c>
      <c r="Q33" s="7">
        <v>3037</v>
      </c>
      <c r="R33" s="7">
        <v>123</v>
      </c>
      <c r="S33" s="7">
        <v>89.53</v>
      </c>
      <c r="T33" s="7">
        <v>2626</v>
      </c>
      <c r="U33" s="7">
        <v>307</v>
      </c>
      <c r="V33" s="7">
        <v>96.47</v>
      </c>
      <c r="W33" s="7">
        <v>4339</v>
      </c>
      <c r="X33" s="7">
        <v>159</v>
      </c>
      <c r="Y33" s="7">
        <v>93.85</v>
      </c>
      <c r="Z33" s="7">
        <v>4364</v>
      </c>
      <c r="AA33" s="7">
        <v>286</v>
      </c>
      <c r="AB33" s="7">
        <v>92.38</v>
      </c>
      <c r="AC33" s="7">
        <v>570</v>
      </c>
      <c r="AD33" s="7">
        <v>47</v>
      </c>
      <c r="AE33" s="7">
        <v>93.19</v>
      </c>
      <c r="AF33" s="7">
        <v>2408</v>
      </c>
      <c r="AG33" s="7">
        <v>176</v>
      </c>
      <c r="AH33" s="7" t="s">
        <v>34</v>
      </c>
      <c r="AI33" s="7">
        <v>0</v>
      </c>
      <c r="AJ33" s="7">
        <v>0</v>
      </c>
      <c r="AK33" s="7">
        <f t="shared" si="3"/>
        <v>21310</v>
      </c>
      <c r="AL33" s="7">
        <f t="shared" si="4"/>
        <v>31332.1</v>
      </c>
      <c r="AM33" s="7">
        <f t="shared" si="5"/>
        <v>20037</v>
      </c>
      <c r="AN33" s="7">
        <f t="shared" si="6"/>
        <v>28516</v>
      </c>
      <c r="AO33" s="7">
        <f t="shared" si="7"/>
        <v>1273</v>
      </c>
      <c r="AP33" s="7">
        <f t="shared" si="8"/>
        <v>2816.1</v>
      </c>
      <c r="AQ33" s="7">
        <v>1</v>
      </c>
      <c r="AR33" s="7">
        <v>2</v>
      </c>
    </row>
    <row r="34" spans="1:44">
      <c r="A34" s="1" t="s">
        <v>33</v>
      </c>
      <c r="B34" s="1" t="s">
        <v>109</v>
      </c>
      <c r="C34" s="1" t="s">
        <v>110</v>
      </c>
      <c r="D34" s="1" t="s">
        <v>52</v>
      </c>
      <c r="E34" s="7">
        <v>30</v>
      </c>
      <c r="F34" s="7">
        <v>1832</v>
      </c>
      <c r="G34" s="7">
        <f t="shared" si="0"/>
        <v>2593.4</v>
      </c>
      <c r="H34" s="7">
        <v>1275</v>
      </c>
      <c r="I34" s="7">
        <f t="shared" si="1"/>
        <v>1568.7</v>
      </c>
      <c r="J34" s="7">
        <v>557</v>
      </c>
      <c r="K34" s="7">
        <f t="shared" si="2"/>
        <v>1024.7</v>
      </c>
      <c r="L34" s="7">
        <v>95.18</v>
      </c>
      <c r="M34" s="7">
        <v>97.48</v>
      </c>
      <c r="N34" s="7">
        <v>8664</v>
      </c>
      <c r="O34" s="7">
        <v>224</v>
      </c>
      <c r="P34" s="7">
        <v>97.85</v>
      </c>
      <c r="Q34" s="7">
        <v>9121</v>
      </c>
      <c r="R34" s="7">
        <v>200</v>
      </c>
      <c r="S34" s="7">
        <v>95.61</v>
      </c>
      <c r="T34" s="7">
        <v>9106</v>
      </c>
      <c r="U34" s="7">
        <v>418</v>
      </c>
      <c r="V34" s="7">
        <v>92.49</v>
      </c>
      <c r="W34" s="7">
        <v>4174</v>
      </c>
      <c r="X34" s="7">
        <v>339</v>
      </c>
      <c r="Y34" s="7">
        <v>89.52</v>
      </c>
      <c r="Z34" s="7">
        <v>4059</v>
      </c>
      <c r="AA34" s="7">
        <v>475</v>
      </c>
      <c r="AB34" s="7">
        <v>92.2</v>
      </c>
      <c r="AC34" s="7">
        <v>733</v>
      </c>
      <c r="AD34" s="7">
        <v>62</v>
      </c>
      <c r="AE34" s="7">
        <v>90.96</v>
      </c>
      <c r="AF34" s="7">
        <v>1993</v>
      </c>
      <c r="AG34" s="7">
        <v>198</v>
      </c>
      <c r="AH34" s="7" t="s">
        <v>34</v>
      </c>
      <c r="AI34" s="7">
        <v>0</v>
      </c>
      <c r="AJ34" s="7">
        <v>0</v>
      </c>
      <c r="AK34" s="7">
        <f t="shared" si="3"/>
        <v>39766</v>
      </c>
      <c r="AL34" s="7">
        <f t="shared" si="4"/>
        <v>55351.7</v>
      </c>
      <c r="AM34" s="7">
        <f t="shared" si="5"/>
        <v>37850</v>
      </c>
      <c r="AN34" s="7">
        <f t="shared" si="6"/>
        <v>52903.3</v>
      </c>
      <c r="AO34" s="7">
        <f t="shared" si="7"/>
        <v>1916</v>
      </c>
      <c r="AP34" s="7">
        <f t="shared" si="8"/>
        <v>2448.4</v>
      </c>
      <c r="AQ34" s="7">
        <v>1</v>
      </c>
      <c r="AR34" s="7">
        <v>2</v>
      </c>
    </row>
    <row r="35" spans="1:44">
      <c r="A35" s="1" t="s">
        <v>33</v>
      </c>
      <c r="B35" s="1" t="s">
        <v>111</v>
      </c>
      <c r="C35" s="1" t="s">
        <v>112</v>
      </c>
      <c r="D35" s="1" t="s">
        <v>42</v>
      </c>
      <c r="E35" s="7">
        <v>30</v>
      </c>
      <c r="F35" s="7">
        <v>695</v>
      </c>
      <c r="G35" s="7">
        <f t="shared" si="0"/>
        <v>1535.2727272727273</v>
      </c>
      <c r="H35" s="7">
        <v>194</v>
      </c>
      <c r="I35" s="7">
        <f t="shared" si="1"/>
        <v>853</v>
      </c>
      <c r="J35" s="7">
        <v>501</v>
      </c>
      <c r="K35" s="7">
        <f t="shared" si="2"/>
        <v>682.27272727272725</v>
      </c>
      <c r="L35" s="7">
        <v>96.85</v>
      </c>
      <c r="M35" s="7">
        <v>95.8</v>
      </c>
      <c r="N35" s="7">
        <v>1415</v>
      </c>
      <c r="O35" s="7">
        <v>62</v>
      </c>
      <c r="P35" s="7">
        <v>97.75</v>
      </c>
      <c r="Q35" s="7">
        <v>1565</v>
      </c>
      <c r="R35" s="7">
        <v>36</v>
      </c>
      <c r="S35" s="7">
        <v>95.81</v>
      </c>
      <c r="T35" s="7">
        <v>1531</v>
      </c>
      <c r="U35" s="7">
        <v>67</v>
      </c>
      <c r="V35" s="7">
        <v>97.94</v>
      </c>
      <c r="W35" s="7">
        <v>4051</v>
      </c>
      <c r="X35" s="7">
        <v>85</v>
      </c>
      <c r="Y35" s="7">
        <v>96.37</v>
      </c>
      <c r="Z35" s="7">
        <v>4325</v>
      </c>
      <c r="AA35" s="7">
        <v>163</v>
      </c>
      <c r="AB35" s="7">
        <v>96.65</v>
      </c>
      <c r="AC35" s="7">
        <v>606</v>
      </c>
      <c r="AD35" s="7">
        <v>21</v>
      </c>
      <c r="AE35" s="7">
        <v>96.63</v>
      </c>
      <c r="AF35" s="7">
        <v>2177</v>
      </c>
      <c r="AG35" s="7">
        <v>76</v>
      </c>
      <c r="AH35" s="7" t="s">
        <v>34</v>
      </c>
      <c r="AI35" s="7">
        <v>0</v>
      </c>
      <c r="AJ35" s="7">
        <v>0</v>
      </c>
      <c r="AK35" s="7">
        <f t="shared" si="3"/>
        <v>16180</v>
      </c>
      <c r="AL35" s="7">
        <f t="shared" si="4"/>
        <v>42644.272727272728</v>
      </c>
      <c r="AM35" s="7">
        <f t="shared" si="5"/>
        <v>15670</v>
      </c>
      <c r="AN35" s="7">
        <f t="shared" si="6"/>
        <v>40381</v>
      </c>
      <c r="AO35" s="7">
        <f t="shared" si="7"/>
        <v>510</v>
      </c>
      <c r="AP35" s="7">
        <f t="shared" si="8"/>
        <v>2263.2727272727275</v>
      </c>
      <c r="AQ35" s="7">
        <v>1</v>
      </c>
      <c r="AR35" s="7">
        <v>2</v>
      </c>
    </row>
    <row r="36" spans="1:44">
      <c r="A36" s="1" t="s">
        <v>33</v>
      </c>
      <c r="B36" s="1" t="s">
        <v>113</v>
      </c>
      <c r="C36" s="1" t="s">
        <v>114</v>
      </c>
      <c r="D36" s="1" t="s">
        <v>68</v>
      </c>
      <c r="E36" s="7">
        <v>30</v>
      </c>
      <c r="F36" s="7">
        <v>1109</v>
      </c>
      <c r="G36" s="7">
        <f t="shared" si="0"/>
        <v>528.92307692307691</v>
      </c>
      <c r="H36" s="7">
        <v>291</v>
      </c>
      <c r="I36" s="7">
        <f t="shared" si="1"/>
        <v>224</v>
      </c>
      <c r="J36" s="7">
        <v>818</v>
      </c>
      <c r="K36" s="7">
        <f t="shared" si="2"/>
        <v>304.92307692307691</v>
      </c>
      <c r="L36" s="7">
        <v>91.88</v>
      </c>
      <c r="M36" s="7">
        <v>87.42</v>
      </c>
      <c r="N36" s="7">
        <v>3355</v>
      </c>
      <c r="O36" s="7">
        <v>483</v>
      </c>
      <c r="P36" s="7">
        <v>96.88</v>
      </c>
      <c r="Q36" s="7">
        <v>5535</v>
      </c>
      <c r="R36" s="7">
        <v>178</v>
      </c>
      <c r="S36" s="7">
        <v>89.37</v>
      </c>
      <c r="T36" s="7">
        <v>4230</v>
      </c>
      <c r="U36" s="7">
        <v>503</v>
      </c>
      <c r="V36" s="7">
        <v>89.67</v>
      </c>
      <c r="W36" s="7">
        <v>3028</v>
      </c>
      <c r="X36" s="7">
        <v>349</v>
      </c>
      <c r="Y36" s="7">
        <v>92.44</v>
      </c>
      <c r="Z36" s="7">
        <v>4571</v>
      </c>
      <c r="AA36" s="7">
        <v>374</v>
      </c>
      <c r="AB36" s="7">
        <v>88.7</v>
      </c>
      <c r="AC36" s="7">
        <v>408</v>
      </c>
      <c r="AD36" s="7">
        <v>52</v>
      </c>
      <c r="AE36" s="7">
        <v>94.26</v>
      </c>
      <c r="AF36" s="7">
        <v>2563</v>
      </c>
      <c r="AG36" s="7">
        <v>156</v>
      </c>
      <c r="AH36" s="7" t="s">
        <v>34</v>
      </c>
      <c r="AI36" s="7">
        <v>0</v>
      </c>
      <c r="AJ36" s="7">
        <v>0</v>
      </c>
      <c r="AK36" s="7">
        <f t="shared" si="3"/>
        <v>25785</v>
      </c>
      <c r="AL36" s="7">
        <f t="shared" si="4"/>
        <v>11562.76923076923</v>
      </c>
      <c r="AM36" s="7">
        <f t="shared" si="5"/>
        <v>23690</v>
      </c>
      <c r="AN36" s="7">
        <f t="shared" si="6"/>
        <v>10336.846153846154</v>
      </c>
      <c r="AO36" s="7">
        <f t="shared" si="7"/>
        <v>2095</v>
      </c>
      <c r="AP36" s="7">
        <f t="shared" si="8"/>
        <v>1225.9230769230769</v>
      </c>
      <c r="AQ36" s="7">
        <v>1</v>
      </c>
      <c r="AR36" s="7">
        <v>2</v>
      </c>
    </row>
    <row r="37" spans="1:44">
      <c r="A37" s="1" t="s">
        <v>33</v>
      </c>
      <c r="B37" s="1" t="s">
        <v>115</v>
      </c>
      <c r="C37" s="1" t="s">
        <v>116</v>
      </c>
      <c r="D37" s="1" t="s">
        <v>94</v>
      </c>
      <c r="E37" s="7">
        <v>33</v>
      </c>
      <c r="F37" s="7">
        <v>1274</v>
      </c>
      <c r="G37" s="7">
        <f t="shared" si="0"/>
        <v>466.90909090909093</v>
      </c>
      <c r="H37" s="7">
        <v>626</v>
      </c>
      <c r="I37" s="7">
        <f t="shared" si="1"/>
        <v>181.09090909090909</v>
      </c>
      <c r="J37" s="7">
        <v>648</v>
      </c>
      <c r="K37" s="7">
        <f t="shared" si="2"/>
        <v>285.81818181818181</v>
      </c>
      <c r="L37" s="7">
        <v>95.2</v>
      </c>
      <c r="M37" s="7">
        <v>96.45</v>
      </c>
      <c r="N37" s="7">
        <v>7033</v>
      </c>
      <c r="O37" s="7">
        <v>259</v>
      </c>
      <c r="P37" s="7">
        <v>98.25</v>
      </c>
      <c r="Q37" s="7">
        <v>7314</v>
      </c>
      <c r="R37" s="7">
        <v>130</v>
      </c>
      <c r="S37" s="7">
        <v>92.58</v>
      </c>
      <c r="T37" s="7">
        <v>4527</v>
      </c>
      <c r="U37" s="7">
        <v>363</v>
      </c>
      <c r="V37" s="7">
        <v>95.65</v>
      </c>
      <c r="W37" s="7">
        <v>3471</v>
      </c>
      <c r="X37" s="7">
        <v>158</v>
      </c>
      <c r="Y37" s="7">
        <v>91.42</v>
      </c>
      <c r="Z37" s="7">
        <v>3529</v>
      </c>
      <c r="AA37" s="7">
        <v>331</v>
      </c>
      <c r="AB37" s="7">
        <v>83.53</v>
      </c>
      <c r="AC37" s="7">
        <v>426</v>
      </c>
      <c r="AD37" s="7">
        <v>84</v>
      </c>
      <c r="AE37" s="7">
        <v>95.13</v>
      </c>
      <c r="AF37" s="7">
        <v>3008</v>
      </c>
      <c r="AG37" s="7">
        <v>154</v>
      </c>
      <c r="AH37" s="7" t="s">
        <v>34</v>
      </c>
      <c r="AI37" s="7">
        <v>0</v>
      </c>
      <c r="AJ37" s="7">
        <v>0</v>
      </c>
      <c r="AK37" s="7">
        <f t="shared" si="3"/>
        <v>30787</v>
      </c>
      <c r="AL37" s="7">
        <f t="shared" si="4"/>
        <v>9853.181818181818</v>
      </c>
      <c r="AM37" s="7">
        <f t="shared" si="5"/>
        <v>29308</v>
      </c>
      <c r="AN37" s="7">
        <f t="shared" si="6"/>
        <v>8883.2727272727279</v>
      </c>
      <c r="AO37" s="7">
        <f t="shared" si="7"/>
        <v>1479</v>
      </c>
      <c r="AP37" s="7">
        <f t="shared" si="8"/>
        <v>969.90909090909088</v>
      </c>
      <c r="AQ37" s="7">
        <v>1</v>
      </c>
      <c r="AR37" s="7">
        <v>2</v>
      </c>
    </row>
    <row r="38" spans="1:44">
      <c r="A38" s="1" t="s">
        <v>33</v>
      </c>
      <c r="B38" s="1" t="s">
        <v>117</v>
      </c>
      <c r="C38" s="1" t="s">
        <v>118</v>
      </c>
      <c r="D38" s="1" t="s">
        <v>37</v>
      </c>
      <c r="E38" s="7">
        <v>26</v>
      </c>
      <c r="F38" s="7">
        <v>788</v>
      </c>
      <c r="G38" s="7">
        <f t="shared" si="0"/>
        <v>2855.6153846153848</v>
      </c>
      <c r="H38" s="7">
        <v>19</v>
      </c>
      <c r="I38" s="7">
        <f t="shared" si="1"/>
        <v>1326.9230769230769</v>
      </c>
      <c r="J38" s="7">
        <v>769</v>
      </c>
      <c r="K38" s="7">
        <f t="shared" si="2"/>
        <v>1528.6923076923076</v>
      </c>
      <c r="L38" s="7">
        <v>86.91</v>
      </c>
      <c r="M38" s="7">
        <v>67.540000000000006</v>
      </c>
      <c r="N38" s="7">
        <v>1028</v>
      </c>
      <c r="O38" s="7">
        <v>494</v>
      </c>
      <c r="P38" s="7">
        <v>78.98</v>
      </c>
      <c r="Q38" s="7">
        <v>1210</v>
      </c>
      <c r="R38" s="7">
        <v>322</v>
      </c>
      <c r="S38" s="7">
        <v>64.900000000000006</v>
      </c>
      <c r="T38" s="7">
        <v>1002</v>
      </c>
      <c r="U38" s="7">
        <v>542</v>
      </c>
      <c r="V38" s="7">
        <v>93.94</v>
      </c>
      <c r="W38" s="7">
        <v>3780</v>
      </c>
      <c r="X38" s="7">
        <v>244</v>
      </c>
      <c r="Y38" s="7">
        <v>93.36</v>
      </c>
      <c r="Z38" s="7">
        <v>3938</v>
      </c>
      <c r="AA38" s="7">
        <v>280</v>
      </c>
      <c r="AB38" s="7">
        <v>95.58</v>
      </c>
      <c r="AC38" s="7">
        <v>627</v>
      </c>
      <c r="AD38" s="7">
        <v>29</v>
      </c>
      <c r="AE38" s="7">
        <v>93.66</v>
      </c>
      <c r="AF38" s="7">
        <v>1994</v>
      </c>
      <c r="AG38" s="7">
        <v>135</v>
      </c>
      <c r="AH38" s="7" t="s">
        <v>34</v>
      </c>
      <c r="AI38" s="7">
        <v>0</v>
      </c>
      <c r="AJ38" s="7">
        <v>0</v>
      </c>
      <c r="AK38" s="7">
        <f t="shared" si="3"/>
        <v>15625</v>
      </c>
      <c r="AL38" s="7">
        <f t="shared" si="4"/>
        <v>66438.38461538461</v>
      </c>
      <c r="AM38" s="7">
        <f t="shared" si="5"/>
        <v>13579</v>
      </c>
      <c r="AN38" s="7">
        <f t="shared" si="6"/>
        <v>64355.846153846156</v>
      </c>
      <c r="AO38" s="7">
        <f t="shared" si="7"/>
        <v>2046</v>
      </c>
      <c r="AP38" s="7">
        <f t="shared" si="8"/>
        <v>2082.5384615384614</v>
      </c>
      <c r="AQ38" s="7">
        <v>1</v>
      </c>
      <c r="AR38" s="7">
        <v>2</v>
      </c>
    </row>
    <row r="39" spans="1:44">
      <c r="A39" s="1" t="s">
        <v>33</v>
      </c>
      <c r="B39" s="1" t="s">
        <v>119</v>
      </c>
      <c r="C39" s="1" t="s">
        <v>120</v>
      </c>
      <c r="D39" s="1" t="s">
        <v>121</v>
      </c>
      <c r="E39" s="7">
        <v>30</v>
      </c>
      <c r="F39" s="7">
        <v>684</v>
      </c>
      <c r="G39" s="7">
        <f t="shared" si="0"/>
        <v>155.83333333333334</v>
      </c>
      <c r="H39" s="7">
        <v>420</v>
      </c>
      <c r="I39" s="7">
        <f t="shared" si="1"/>
        <v>57.833333333333336</v>
      </c>
      <c r="J39" s="7">
        <v>264</v>
      </c>
      <c r="K39" s="7">
        <f t="shared" si="2"/>
        <v>98</v>
      </c>
      <c r="L39" s="7">
        <v>96.39</v>
      </c>
      <c r="M39" s="7">
        <v>92.14</v>
      </c>
      <c r="N39" s="7">
        <v>2391</v>
      </c>
      <c r="O39" s="7">
        <v>204</v>
      </c>
      <c r="P39" s="7">
        <v>96.62</v>
      </c>
      <c r="Q39" s="7">
        <v>2489</v>
      </c>
      <c r="R39" s="7">
        <v>87</v>
      </c>
      <c r="S39" s="7">
        <v>92.88</v>
      </c>
      <c r="T39" s="7">
        <v>2478</v>
      </c>
      <c r="U39" s="7">
        <v>190</v>
      </c>
      <c r="V39" s="7">
        <v>98.54</v>
      </c>
      <c r="W39" s="7">
        <v>3654</v>
      </c>
      <c r="X39" s="7">
        <v>54</v>
      </c>
      <c r="Y39" s="7">
        <v>98.14</v>
      </c>
      <c r="Z39" s="7">
        <v>3912</v>
      </c>
      <c r="AA39" s="7">
        <v>74</v>
      </c>
      <c r="AB39" s="7">
        <v>97.14</v>
      </c>
      <c r="AC39" s="7">
        <v>510</v>
      </c>
      <c r="AD39" s="7">
        <v>15</v>
      </c>
      <c r="AE39" s="7">
        <v>98.61</v>
      </c>
      <c r="AF39" s="7">
        <v>1989</v>
      </c>
      <c r="AG39" s="7">
        <v>28</v>
      </c>
      <c r="AH39" s="7" t="s">
        <v>34</v>
      </c>
      <c r="AI39" s="7">
        <v>0</v>
      </c>
      <c r="AJ39" s="7">
        <v>0</v>
      </c>
      <c r="AK39" s="7">
        <f t="shared" si="3"/>
        <v>18075</v>
      </c>
      <c r="AL39" s="7">
        <f t="shared" si="4"/>
        <v>3958.1666666666665</v>
      </c>
      <c r="AM39" s="7">
        <f t="shared" si="5"/>
        <v>17423</v>
      </c>
      <c r="AN39" s="7">
        <f t="shared" si="6"/>
        <v>3354.1666666666665</v>
      </c>
      <c r="AO39" s="7">
        <f t="shared" si="7"/>
        <v>652</v>
      </c>
      <c r="AP39" s="7">
        <f t="shared" si="8"/>
        <v>604</v>
      </c>
      <c r="AQ39" s="7">
        <v>1</v>
      </c>
      <c r="AR39" s="7">
        <v>2</v>
      </c>
    </row>
    <row r="40" spans="1:44">
      <c r="A40" s="1" t="s">
        <v>33</v>
      </c>
      <c r="B40" s="1" t="s">
        <v>122</v>
      </c>
      <c r="C40" s="1" t="s">
        <v>123</v>
      </c>
      <c r="D40" s="1" t="s">
        <v>73</v>
      </c>
      <c r="E40" s="7">
        <v>30</v>
      </c>
      <c r="F40" s="7">
        <v>617</v>
      </c>
      <c r="G40" s="7">
        <f t="shared" si="0"/>
        <v>441.46666666666664</v>
      </c>
      <c r="H40" s="7">
        <v>184</v>
      </c>
      <c r="I40" s="7">
        <f t="shared" si="1"/>
        <v>161.4</v>
      </c>
      <c r="J40" s="7">
        <v>433</v>
      </c>
      <c r="K40" s="7">
        <f t="shared" si="2"/>
        <v>280.06666666666666</v>
      </c>
      <c r="L40" s="7">
        <v>83.35</v>
      </c>
      <c r="M40" s="7">
        <v>80.08</v>
      </c>
      <c r="N40" s="7">
        <v>2420</v>
      </c>
      <c r="O40" s="7">
        <v>602</v>
      </c>
      <c r="P40" s="7">
        <v>92.53</v>
      </c>
      <c r="Q40" s="7">
        <v>2836</v>
      </c>
      <c r="R40" s="7">
        <v>229</v>
      </c>
      <c r="S40" s="7">
        <v>73.98</v>
      </c>
      <c r="T40" s="7">
        <v>2192</v>
      </c>
      <c r="U40" s="7">
        <v>771</v>
      </c>
      <c r="V40" s="7">
        <v>85.01</v>
      </c>
      <c r="W40" s="7">
        <v>3125</v>
      </c>
      <c r="X40" s="7">
        <v>551</v>
      </c>
      <c r="Y40" s="7">
        <v>83.88</v>
      </c>
      <c r="Z40" s="7">
        <v>3231</v>
      </c>
      <c r="AA40" s="7">
        <v>621</v>
      </c>
      <c r="AB40" s="7">
        <v>76.81</v>
      </c>
      <c r="AC40" s="7">
        <v>371</v>
      </c>
      <c r="AD40" s="7">
        <v>112</v>
      </c>
      <c r="AE40" s="7">
        <v>85.72</v>
      </c>
      <c r="AF40" s="7">
        <v>1663</v>
      </c>
      <c r="AG40" s="7">
        <v>277</v>
      </c>
      <c r="AH40" s="7" t="s">
        <v>34</v>
      </c>
      <c r="AI40" s="7">
        <v>0</v>
      </c>
      <c r="AJ40" s="7">
        <v>0</v>
      </c>
      <c r="AK40" s="7">
        <f t="shared" si="3"/>
        <v>19001</v>
      </c>
      <c r="AL40" s="7">
        <f t="shared" si="4"/>
        <v>9958.6666666666661</v>
      </c>
      <c r="AM40" s="7">
        <f t="shared" si="5"/>
        <v>15838</v>
      </c>
      <c r="AN40" s="7">
        <f t="shared" si="6"/>
        <v>8807.2000000000007</v>
      </c>
      <c r="AO40" s="7">
        <f t="shared" si="7"/>
        <v>3163</v>
      </c>
      <c r="AP40" s="7">
        <f t="shared" si="8"/>
        <v>1151.4666666666667</v>
      </c>
      <c r="AQ40" s="7">
        <v>1</v>
      </c>
      <c r="AR40" s="7">
        <v>2</v>
      </c>
    </row>
    <row r="41" spans="1:44">
      <c r="A41" s="1" t="s">
        <v>33</v>
      </c>
      <c r="B41" s="1" t="s">
        <v>124</v>
      </c>
      <c r="C41" s="1" t="s">
        <v>125</v>
      </c>
      <c r="D41" s="1" t="s">
        <v>55</v>
      </c>
      <c r="E41" s="7">
        <v>30</v>
      </c>
      <c r="F41" s="7">
        <v>753</v>
      </c>
      <c r="G41" s="7">
        <f t="shared" si="0"/>
        <v>1249</v>
      </c>
      <c r="H41" s="7">
        <v>385</v>
      </c>
      <c r="I41" s="7">
        <f t="shared" si="1"/>
        <v>748.6</v>
      </c>
      <c r="J41" s="7">
        <v>368</v>
      </c>
      <c r="K41" s="7">
        <f t="shared" si="2"/>
        <v>500.4</v>
      </c>
      <c r="L41" s="7">
        <v>93.41</v>
      </c>
      <c r="M41" s="7">
        <v>95.58</v>
      </c>
      <c r="N41" s="7">
        <v>2787</v>
      </c>
      <c r="O41" s="7">
        <v>129</v>
      </c>
      <c r="P41" s="7">
        <v>97.07</v>
      </c>
      <c r="Q41" s="7">
        <v>2911</v>
      </c>
      <c r="R41" s="7">
        <v>88</v>
      </c>
      <c r="S41" s="7">
        <v>88.58</v>
      </c>
      <c r="T41" s="7">
        <v>2645</v>
      </c>
      <c r="U41" s="7">
        <v>341</v>
      </c>
      <c r="V41" s="7">
        <v>94.08</v>
      </c>
      <c r="W41" s="7">
        <v>3383</v>
      </c>
      <c r="X41" s="7">
        <v>213</v>
      </c>
      <c r="Y41" s="7">
        <v>92.63</v>
      </c>
      <c r="Z41" s="7">
        <v>3557</v>
      </c>
      <c r="AA41" s="7">
        <v>283</v>
      </c>
      <c r="AB41" s="7">
        <v>91.96</v>
      </c>
      <c r="AC41" s="7">
        <v>446</v>
      </c>
      <c r="AD41" s="7">
        <v>39</v>
      </c>
      <c r="AE41" s="7">
        <v>92.58</v>
      </c>
      <c r="AF41" s="7">
        <v>1796</v>
      </c>
      <c r="AG41" s="7">
        <v>144</v>
      </c>
      <c r="AH41" s="7" t="s">
        <v>34</v>
      </c>
      <c r="AI41" s="7">
        <v>0</v>
      </c>
      <c r="AJ41" s="7">
        <v>0</v>
      </c>
      <c r="AK41" s="7">
        <f t="shared" si="3"/>
        <v>18762</v>
      </c>
      <c r="AL41" s="7">
        <f t="shared" si="4"/>
        <v>31332.1</v>
      </c>
      <c r="AM41" s="7">
        <f t="shared" si="5"/>
        <v>17525</v>
      </c>
      <c r="AN41" s="7">
        <f t="shared" si="6"/>
        <v>28516</v>
      </c>
      <c r="AO41" s="7">
        <f t="shared" si="7"/>
        <v>1237</v>
      </c>
      <c r="AP41" s="7">
        <f t="shared" si="8"/>
        <v>2816.1</v>
      </c>
      <c r="AQ41" s="7">
        <v>1</v>
      </c>
      <c r="AR41" s="7">
        <v>2</v>
      </c>
    </row>
    <row r="42" spans="1:44">
      <c r="A42" s="1" t="s">
        <v>33</v>
      </c>
      <c r="B42" s="1" t="s">
        <v>126</v>
      </c>
      <c r="C42" s="1" t="s">
        <v>127</v>
      </c>
      <c r="D42" s="1" t="s">
        <v>37</v>
      </c>
      <c r="E42" s="7">
        <v>30</v>
      </c>
      <c r="F42" s="7">
        <v>938</v>
      </c>
      <c r="G42" s="7">
        <f t="shared" si="0"/>
        <v>2855.6153846153848</v>
      </c>
      <c r="H42" s="7">
        <v>91</v>
      </c>
      <c r="I42" s="7">
        <f t="shared" si="1"/>
        <v>1326.9230769230769</v>
      </c>
      <c r="J42" s="7">
        <v>847</v>
      </c>
      <c r="K42" s="7">
        <f t="shared" si="2"/>
        <v>1528.6923076923076</v>
      </c>
      <c r="L42" s="7">
        <v>87.44</v>
      </c>
      <c r="M42" s="7">
        <v>83.92</v>
      </c>
      <c r="N42" s="7">
        <v>1795</v>
      </c>
      <c r="O42" s="7">
        <v>344</v>
      </c>
      <c r="P42" s="7">
        <v>90.87</v>
      </c>
      <c r="Q42" s="7">
        <v>2081</v>
      </c>
      <c r="R42" s="7">
        <v>209</v>
      </c>
      <c r="S42" s="7">
        <v>83.76</v>
      </c>
      <c r="T42" s="7">
        <v>1872</v>
      </c>
      <c r="U42" s="7">
        <v>363</v>
      </c>
      <c r="V42" s="7">
        <v>90.24</v>
      </c>
      <c r="W42" s="7">
        <v>3041</v>
      </c>
      <c r="X42" s="7">
        <v>329</v>
      </c>
      <c r="Y42" s="7">
        <v>88.06</v>
      </c>
      <c r="Z42" s="7">
        <v>3438</v>
      </c>
      <c r="AA42" s="7">
        <v>466</v>
      </c>
      <c r="AB42" s="7">
        <v>81.27</v>
      </c>
      <c r="AC42" s="7">
        <v>421</v>
      </c>
      <c r="AD42" s="7">
        <v>97</v>
      </c>
      <c r="AE42" s="7">
        <v>87.06</v>
      </c>
      <c r="AF42" s="7">
        <v>1614</v>
      </c>
      <c r="AG42" s="7">
        <v>240</v>
      </c>
      <c r="AH42" s="7" t="s">
        <v>34</v>
      </c>
      <c r="AI42" s="7">
        <v>0</v>
      </c>
      <c r="AJ42" s="7">
        <v>0</v>
      </c>
      <c r="AK42" s="7">
        <f t="shared" si="3"/>
        <v>16310</v>
      </c>
      <c r="AL42" s="7">
        <f t="shared" si="4"/>
        <v>66438.38461538461</v>
      </c>
      <c r="AM42" s="7">
        <f t="shared" si="5"/>
        <v>14262</v>
      </c>
      <c r="AN42" s="7">
        <f t="shared" si="6"/>
        <v>64355.846153846156</v>
      </c>
      <c r="AO42" s="7">
        <f t="shared" si="7"/>
        <v>2048</v>
      </c>
      <c r="AP42" s="7">
        <f t="shared" si="8"/>
        <v>2082.5384615384614</v>
      </c>
      <c r="AQ42" s="7">
        <v>1</v>
      </c>
      <c r="AR42" s="7">
        <v>2</v>
      </c>
    </row>
    <row r="43" spans="1:44">
      <c r="A43" s="1" t="s">
        <v>33</v>
      </c>
      <c r="B43" s="1" t="s">
        <v>128</v>
      </c>
      <c r="C43" s="1" t="s">
        <v>129</v>
      </c>
      <c r="D43" s="1" t="s">
        <v>130</v>
      </c>
      <c r="E43" s="7">
        <v>30</v>
      </c>
      <c r="F43" s="7">
        <v>1277</v>
      </c>
      <c r="G43" s="7">
        <f t="shared" si="0"/>
        <v>411.4</v>
      </c>
      <c r="H43" s="7">
        <v>798</v>
      </c>
      <c r="I43" s="7">
        <f t="shared" si="1"/>
        <v>156.1</v>
      </c>
      <c r="J43" s="7">
        <v>479</v>
      </c>
      <c r="K43" s="7">
        <f t="shared" si="2"/>
        <v>255.3</v>
      </c>
      <c r="L43" s="7">
        <v>94.72</v>
      </c>
      <c r="M43" s="7">
        <v>93.13</v>
      </c>
      <c r="N43" s="7">
        <v>4882</v>
      </c>
      <c r="O43" s="7">
        <v>360</v>
      </c>
      <c r="P43" s="7">
        <v>97.49</v>
      </c>
      <c r="Q43" s="7">
        <v>5239</v>
      </c>
      <c r="R43" s="7">
        <v>135</v>
      </c>
      <c r="S43" s="7">
        <v>92.02</v>
      </c>
      <c r="T43" s="7">
        <v>4822</v>
      </c>
      <c r="U43" s="7">
        <v>418</v>
      </c>
      <c r="V43" s="7">
        <v>96.5</v>
      </c>
      <c r="W43" s="7">
        <v>3445</v>
      </c>
      <c r="X43" s="7">
        <v>125</v>
      </c>
      <c r="Y43" s="7">
        <v>94.53</v>
      </c>
      <c r="Z43" s="7">
        <v>3575</v>
      </c>
      <c r="AA43" s="7">
        <v>207</v>
      </c>
      <c r="AB43" s="7">
        <v>94.57</v>
      </c>
      <c r="AC43" s="7">
        <v>453</v>
      </c>
      <c r="AD43" s="7">
        <v>26</v>
      </c>
      <c r="AE43" s="7">
        <v>95.85</v>
      </c>
      <c r="AF43" s="7">
        <v>1708</v>
      </c>
      <c r="AG43" s="7">
        <v>74</v>
      </c>
      <c r="AH43" s="7" t="s">
        <v>34</v>
      </c>
      <c r="AI43" s="7">
        <v>0</v>
      </c>
      <c r="AJ43" s="7">
        <v>0</v>
      </c>
      <c r="AK43" s="7">
        <f t="shared" si="3"/>
        <v>25469</v>
      </c>
      <c r="AL43" s="7">
        <f t="shared" si="4"/>
        <v>9139.1</v>
      </c>
      <c r="AM43" s="7">
        <f t="shared" si="5"/>
        <v>24124</v>
      </c>
      <c r="AN43" s="7">
        <f t="shared" si="6"/>
        <v>8073.2</v>
      </c>
      <c r="AO43" s="7">
        <f t="shared" si="7"/>
        <v>1345</v>
      </c>
      <c r="AP43" s="7">
        <f t="shared" si="8"/>
        <v>1065.9000000000001</v>
      </c>
      <c r="AQ43" s="7">
        <v>1</v>
      </c>
      <c r="AR43" s="7">
        <v>2</v>
      </c>
    </row>
    <row r="44" spans="1:44">
      <c r="A44" s="1" t="s">
        <v>33</v>
      </c>
      <c r="B44" s="1" t="s">
        <v>131</v>
      </c>
      <c r="C44" s="1" t="s">
        <v>132</v>
      </c>
      <c r="D44" s="1" t="s">
        <v>37</v>
      </c>
      <c r="E44" s="7">
        <v>28</v>
      </c>
      <c r="F44" s="7">
        <v>392</v>
      </c>
      <c r="G44" s="7">
        <f t="shared" si="0"/>
        <v>2855.6153846153848</v>
      </c>
      <c r="H44" s="7">
        <v>61</v>
      </c>
      <c r="I44" s="7">
        <f t="shared" si="1"/>
        <v>1326.9230769230769</v>
      </c>
      <c r="J44" s="7">
        <v>331</v>
      </c>
      <c r="K44" s="7">
        <f t="shared" si="2"/>
        <v>1528.6923076923076</v>
      </c>
      <c r="L44" s="7">
        <v>95.36</v>
      </c>
      <c r="M44" s="7">
        <v>89.07</v>
      </c>
      <c r="N44" s="7">
        <v>652</v>
      </c>
      <c r="O44" s="7">
        <v>80</v>
      </c>
      <c r="P44" s="7">
        <v>92.78</v>
      </c>
      <c r="Q44" s="7">
        <v>655</v>
      </c>
      <c r="R44" s="7">
        <v>51</v>
      </c>
      <c r="S44" s="7">
        <v>86.13</v>
      </c>
      <c r="T44" s="7">
        <v>590</v>
      </c>
      <c r="U44" s="7">
        <v>95</v>
      </c>
      <c r="V44" s="7">
        <v>97.49</v>
      </c>
      <c r="W44" s="7">
        <v>3266</v>
      </c>
      <c r="X44" s="7">
        <v>84</v>
      </c>
      <c r="Y44" s="7">
        <v>95.97</v>
      </c>
      <c r="Z44" s="7">
        <v>3451</v>
      </c>
      <c r="AA44" s="7">
        <v>145</v>
      </c>
      <c r="AB44" s="7">
        <v>96.86</v>
      </c>
      <c r="AC44" s="7">
        <v>493</v>
      </c>
      <c r="AD44" s="7">
        <v>16</v>
      </c>
      <c r="AE44" s="7">
        <v>96.79</v>
      </c>
      <c r="AF44" s="7">
        <v>1807</v>
      </c>
      <c r="AG44" s="7">
        <v>60</v>
      </c>
      <c r="AH44" s="7" t="s">
        <v>34</v>
      </c>
      <c r="AI44" s="7">
        <v>0</v>
      </c>
      <c r="AJ44" s="7">
        <v>0</v>
      </c>
      <c r="AK44" s="7">
        <f t="shared" si="3"/>
        <v>11445</v>
      </c>
      <c r="AL44" s="7">
        <f t="shared" si="4"/>
        <v>66438.38461538461</v>
      </c>
      <c r="AM44" s="7">
        <f t="shared" si="5"/>
        <v>10914</v>
      </c>
      <c r="AN44" s="7">
        <f t="shared" si="6"/>
        <v>64355.846153846156</v>
      </c>
      <c r="AO44" s="7">
        <f t="shared" si="7"/>
        <v>531</v>
      </c>
      <c r="AP44" s="7">
        <f t="shared" si="8"/>
        <v>2082.5384615384614</v>
      </c>
      <c r="AQ44" s="7">
        <v>1</v>
      </c>
      <c r="AR44" s="7">
        <v>2</v>
      </c>
    </row>
    <row r="45" spans="1:44">
      <c r="A45" s="1" t="s">
        <v>33</v>
      </c>
      <c r="B45" s="1" t="s">
        <v>133</v>
      </c>
      <c r="C45" s="1" t="s">
        <v>134</v>
      </c>
      <c r="D45" s="1" t="s">
        <v>52</v>
      </c>
      <c r="E45" s="7">
        <v>30</v>
      </c>
      <c r="F45" s="7">
        <v>761</v>
      </c>
      <c r="G45" s="7">
        <f t="shared" si="0"/>
        <v>2593.4</v>
      </c>
      <c r="H45" s="7">
        <v>246</v>
      </c>
      <c r="I45" s="7">
        <f t="shared" si="1"/>
        <v>1568.7</v>
      </c>
      <c r="J45" s="7">
        <v>515</v>
      </c>
      <c r="K45" s="7">
        <f t="shared" si="2"/>
        <v>1024.7</v>
      </c>
      <c r="L45" s="7">
        <v>91.01</v>
      </c>
      <c r="M45" s="7">
        <v>89.88</v>
      </c>
      <c r="N45" s="7">
        <v>2088</v>
      </c>
      <c r="O45" s="7">
        <v>235</v>
      </c>
      <c r="P45" s="7">
        <v>94.56</v>
      </c>
      <c r="Q45" s="7">
        <v>2191</v>
      </c>
      <c r="R45" s="7">
        <v>126</v>
      </c>
      <c r="S45" s="7">
        <v>85.55</v>
      </c>
      <c r="T45" s="7">
        <v>1977</v>
      </c>
      <c r="U45" s="7">
        <v>334</v>
      </c>
      <c r="V45" s="7">
        <v>93.42</v>
      </c>
      <c r="W45" s="7">
        <v>3167</v>
      </c>
      <c r="X45" s="7">
        <v>223</v>
      </c>
      <c r="Y45" s="7">
        <v>89.72</v>
      </c>
      <c r="Z45" s="7">
        <v>3245</v>
      </c>
      <c r="AA45" s="7">
        <v>372</v>
      </c>
      <c r="AB45" s="7">
        <v>90.11</v>
      </c>
      <c r="AC45" s="7">
        <v>419</v>
      </c>
      <c r="AD45" s="7">
        <v>46</v>
      </c>
      <c r="AE45" s="7">
        <v>93.16</v>
      </c>
      <c r="AF45" s="7">
        <v>1690</v>
      </c>
      <c r="AG45" s="7">
        <v>124</v>
      </c>
      <c r="AH45" s="7" t="s">
        <v>34</v>
      </c>
      <c r="AI45" s="7">
        <v>0</v>
      </c>
      <c r="AJ45" s="7">
        <v>0</v>
      </c>
      <c r="AK45" s="7">
        <f t="shared" si="3"/>
        <v>16237</v>
      </c>
      <c r="AL45" s="7">
        <f t="shared" si="4"/>
        <v>55351.7</v>
      </c>
      <c r="AM45" s="7">
        <f t="shared" si="5"/>
        <v>14777</v>
      </c>
      <c r="AN45" s="7">
        <f t="shared" si="6"/>
        <v>52903.3</v>
      </c>
      <c r="AO45" s="7">
        <f t="shared" si="7"/>
        <v>1460</v>
      </c>
      <c r="AP45" s="7">
        <f t="shared" si="8"/>
        <v>2448.4</v>
      </c>
      <c r="AQ45" s="7">
        <v>1</v>
      </c>
      <c r="AR45" s="7">
        <v>2</v>
      </c>
    </row>
    <row r="46" spans="1:44">
      <c r="A46" s="1" t="s">
        <v>33</v>
      </c>
      <c r="B46" s="1" t="s">
        <v>135</v>
      </c>
      <c r="C46" s="1" t="s">
        <v>136</v>
      </c>
      <c r="D46" s="1" t="s">
        <v>42</v>
      </c>
      <c r="E46" s="7">
        <v>27</v>
      </c>
      <c r="F46" s="7">
        <v>443</v>
      </c>
      <c r="G46" s="7">
        <f t="shared" si="0"/>
        <v>1535.2727272727273</v>
      </c>
      <c r="H46" s="7">
        <v>54</v>
      </c>
      <c r="I46" s="7">
        <f t="shared" si="1"/>
        <v>853</v>
      </c>
      <c r="J46" s="7">
        <v>389</v>
      </c>
      <c r="K46" s="7">
        <f t="shared" si="2"/>
        <v>682.27272727272725</v>
      </c>
      <c r="L46" s="7">
        <v>83.81</v>
      </c>
      <c r="M46" s="7">
        <v>71.5</v>
      </c>
      <c r="N46" s="7">
        <v>685</v>
      </c>
      <c r="O46" s="7">
        <v>273</v>
      </c>
      <c r="P46" s="7">
        <v>84.32</v>
      </c>
      <c r="Q46" s="7">
        <v>801</v>
      </c>
      <c r="R46" s="7">
        <v>149</v>
      </c>
      <c r="S46" s="7">
        <v>64.08</v>
      </c>
      <c r="T46" s="7">
        <v>635</v>
      </c>
      <c r="U46" s="7">
        <v>356</v>
      </c>
      <c r="V46" s="7">
        <v>85.27</v>
      </c>
      <c r="W46" s="7">
        <v>2726</v>
      </c>
      <c r="X46" s="7">
        <v>471</v>
      </c>
      <c r="Y46" s="7">
        <v>88.28</v>
      </c>
      <c r="Z46" s="7">
        <v>3102</v>
      </c>
      <c r="AA46" s="7">
        <v>412</v>
      </c>
      <c r="AB46" s="7">
        <v>79.45</v>
      </c>
      <c r="AC46" s="7">
        <v>402</v>
      </c>
      <c r="AD46" s="7">
        <v>104</v>
      </c>
      <c r="AE46" s="7">
        <v>91.08</v>
      </c>
      <c r="AF46" s="7">
        <v>1593</v>
      </c>
      <c r="AG46" s="7">
        <v>156</v>
      </c>
      <c r="AH46" s="7" t="s">
        <v>34</v>
      </c>
      <c r="AI46" s="7">
        <v>0</v>
      </c>
      <c r="AJ46" s="7">
        <v>0</v>
      </c>
      <c r="AK46" s="7">
        <f t="shared" si="3"/>
        <v>11865</v>
      </c>
      <c r="AL46" s="7">
        <f t="shared" si="4"/>
        <v>42644.272727272728</v>
      </c>
      <c r="AM46" s="7">
        <f t="shared" si="5"/>
        <v>9944</v>
      </c>
      <c r="AN46" s="7">
        <f t="shared" si="6"/>
        <v>40381</v>
      </c>
      <c r="AO46" s="7">
        <f t="shared" si="7"/>
        <v>1921</v>
      </c>
      <c r="AP46" s="7">
        <f t="shared" si="8"/>
        <v>2263.2727272727275</v>
      </c>
      <c r="AQ46" s="7">
        <v>1</v>
      </c>
      <c r="AR46" s="7">
        <v>2</v>
      </c>
    </row>
    <row r="47" spans="1:44">
      <c r="A47" s="1" t="s">
        <v>33</v>
      </c>
      <c r="B47" s="1" t="s">
        <v>137</v>
      </c>
      <c r="C47" s="1" t="s">
        <v>138</v>
      </c>
      <c r="D47" s="1" t="s">
        <v>139</v>
      </c>
      <c r="E47" s="7">
        <v>30</v>
      </c>
      <c r="F47" s="7">
        <v>714</v>
      </c>
      <c r="G47" s="7">
        <f t="shared" si="0"/>
        <v>243.72727272727272</v>
      </c>
      <c r="H47" s="7">
        <v>204</v>
      </c>
      <c r="I47" s="7">
        <f t="shared" si="1"/>
        <v>71.36363636363636</v>
      </c>
      <c r="J47" s="7">
        <v>510</v>
      </c>
      <c r="K47" s="7">
        <f t="shared" si="2"/>
        <v>172.36363636363637</v>
      </c>
      <c r="L47" s="7">
        <v>91.37</v>
      </c>
      <c r="M47" s="7">
        <v>88.63</v>
      </c>
      <c r="N47" s="7">
        <v>1800</v>
      </c>
      <c r="O47" s="7">
        <v>231</v>
      </c>
      <c r="P47" s="7">
        <v>94.58</v>
      </c>
      <c r="Q47" s="7">
        <v>1831</v>
      </c>
      <c r="R47" s="7">
        <v>105</v>
      </c>
      <c r="S47" s="7">
        <v>84.18</v>
      </c>
      <c r="T47" s="7">
        <v>1681</v>
      </c>
      <c r="U47" s="7">
        <v>316</v>
      </c>
      <c r="V47" s="7">
        <v>93.48</v>
      </c>
      <c r="W47" s="7">
        <v>2952</v>
      </c>
      <c r="X47" s="7">
        <v>206</v>
      </c>
      <c r="Y47" s="7">
        <v>91.97</v>
      </c>
      <c r="Z47" s="7">
        <v>3163</v>
      </c>
      <c r="AA47" s="7">
        <v>276</v>
      </c>
      <c r="AB47" s="7">
        <v>91.95</v>
      </c>
      <c r="AC47" s="7">
        <v>411</v>
      </c>
      <c r="AD47" s="7">
        <v>36</v>
      </c>
      <c r="AE47" s="7">
        <v>94.22</v>
      </c>
      <c r="AF47" s="7">
        <v>1566</v>
      </c>
      <c r="AG47" s="7">
        <v>96</v>
      </c>
      <c r="AH47" s="7" t="s">
        <v>34</v>
      </c>
      <c r="AI47" s="7">
        <v>0</v>
      </c>
      <c r="AJ47" s="7">
        <v>0</v>
      </c>
      <c r="AK47" s="7">
        <f t="shared" si="3"/>
        <v>14670</v>
      </c>
      <c r="AL47" s="7">
        <f t="shared" si="4"/>
        <v>5555</v>
      </c>
      <c r="AM47" s="7">
        <f t="shared" si="5"/>
        <v>13404</v>
      </c>
      <c r="AN47" s="7">
        <f t="shared" si="6"/>
        <v>4904.363636363636</v>
      </c>
      <c r="AO47" s="7">
        <f t="shared" si="7"/>
        <v>1266</v>
      </c>
      <c r="AP47" s="7">
        <f t="shared" si="8"/>
        <v>650.63636363636363</v>
      </c>
      <c r="AQ47" s="7">
        <v>1</v>
      </c>
      <c r="AR47" s="7">
        <v>2</v>
      </c>
    </row>
    <row r="48" spans="1:44">
      <c r="A48" s="1" t="s">
        <v>33</v>
      </c>
      <c r="B48" s="1" t="s">
        <v>140</v>
      </c>
      <c r="C48" s="1" t="s">
        <v>141</v>
      </c>
      <c r="D48" s="1" t="s">
        <v>55</v>
      </c>
      <c r="E48" s="7">
        <v>29</v>
      </c>
      <c r="F48" s="7">
        <v>398</v>
      </c>
      <c r="G48" s="7">
        <f t="shared" si="0"/>
        <v>1249</v>
      </c>
      <c r="H48" s="7">
        <v>80</v>
      </c>
      <c r="I48" s="7">
        <f t="shared" si="1"/>
        <v>748.6</v>
      </c>
      <c r="J48" s="7">
        <v>318</v>
      </c>
      <c r="K48" s="7">
        <f t="shared" si="2"/>
        <v>500.4</v>
      </c>
      <c r="L48" s="7">
        <v>87.92</v>
      </c>
      <c r="M48" s="7">
        <v>79.069999999999993</v>
      </c>
      <c r="N48" s="7">
        <v>1753</v>
      </c>
      <c r="O48" s="7">
        <v>464</v>
      </c>
      <c r="P48" s="7">
        <v>88.91</v>
      </c>
      <c r="Q48" s="7">
        <v>1949</v>
      </c>
      <c r="R48" s="7">
        <v>243</v>
      </c>
      <c r="S48" s="7">
        <v>79.45</v>
      </c>
      <c r="T48" s="7">
        <v>1724</v>
      </c>
      <c r="U48" s="7">
        <v>446</v>
      </c>
      <c r="V48" s="7">
        <v>93.6</v>
      </c>
      <c r="W48" s="7">
        <v>2707</v>
      </c>
      <c r="X48" s="7">
        <v>185</v>
      </c>
      <c r="Y48" s="7">
        <v>92.23</v>
      </c>
      <c r="Z48" s="7">
        <v>3050</v>
      </c>
      <c r="AA48" s="7">
        <v>257</v>
      </c>
      <c r="AB48" s="7">
        <v>90</v>
      </c>
      <c r="AC48" s="7">
        <v>387</v>
      </c>
      <c r="AD48" s="7">
        <v>43</v>
      </c>
      <c r="AE48" s="7">
        <v>90.5</v>
      </c>
      <c r="AF48" s="7">
        <v>1467</v>
      </c>
      <c r="AG48" s="7">
        <v>154</v>
      </c>
      <c r="AH48" s="7" t="s">
        <v>34</v>
      </c>
      <c r="AI48" s="7">
        <v>0</v>
      </c>
      <c r="AJ48" s="7">
        <v>0</v>
      </c>
      <c r="AK48" s="7">
        <f t="shared" si="3"/>
        <v>14829</v>
      </c>
      <c r="AL48" s="7">
        <f t="shared" si="4"/>
        <v>31332.1</v>
      </c>
      <c r="AM48" s="7">
        <f t="shared" si="5"/>
        <v>13037</v>
      </c>
      <c r="AN48" s="7">
        <f t="shared" si="6"/>
        <v>28516</v>
      </c>
      <c r="AO48" s="7">
        <f t="shared" si="7"/>
        <v>1792</v>
      </c>
      <c r="AP48" s="7">
        <f t="shared" si="8"/>
        <v>2816.1</v>
      </c>
      <c r="AQ48" s="7">
        <v>1</v>
      </c>
      <c r="AR48" s="7">
        <v>2</v>
      </c>
    </row>
    <row r="49" spans="1:44">
      <c r="A49" s="1" t="s">
        <v>33</v>
      </c>
      <c r="B49" s="1" t="s">
        <v>142</v>
      </c>
      <c r="C49" s="1" t="s">
        <v>143</v>
      </c>
      <c r="D49" s="1" t="s">
        <v>45</v>
      </c>
      <c r="E49" s="7">
        <v>29</v>
      </c>
      <c r="F49" s="7">
        <v>356</v>
      </c>
      <c r="G49" s="7">
        <f t="shared" si="0"/>
        <v>974.73333333333335</v>
      </c>
      <c r="H49" s="7">
        <v>58</v>
      </c>
      <c r="I49" s="7">
        <f t="shared" si="1"/>
        <v>517.4</v>
      </c>
      <c r="J49" s="7">
        <v>298</v>
      </c>
      <c r="K49" s="7">
        <f t="shared" si="2"/>
        <v>457.33333333333331</v>
      </c>
      <c r="L49" s="7">
        <v>76.84</v>
      </c>
      <c r="M49" s="7">
        <v>74.69</v>
      </c>
      <c r="N49" s="7">
        <v>1372</v>
      </c>
      <c r="O49" s="7">
        <v>465</v>
      </c>
      <c r="P49" s="7">
        <v>84.03</v>
      </c>
      <c r="Q49" s="7">
        <v>1563</v>
      </c>
      <c r="R49" s="7">
        <v>297</v>
      </c>
      <c r="S49" s="7">
        <v>67.06</v>
      </c>
      <c r="T49" s="7">
        <v>1266</v>
      </c>
      <c r="U49" s="7">
        <v>622</v>
      </c>
      <c r="V49" s="7">
        <v>77.56</v>
      </c>
      <c r="W49" s="7">
        <v>2298</v>
      </c>
      <c r="X49" s="7">
        <v>665</v>
      </c>
      <c r="Y49" s="7">
        <v>79.02</v>
      </c>
      <c r="Z49" s="7">
        <v>2512</v>
      </c>
      <c r="AA49" s="7">
        <v>667</v>
      </c>
      <c r="AB49" s="7">
        <v>64.930000000000007</v>
      </c>
      <c r="AC49" s="7">
        <v>274</v>
      </c>
      <c r="AD49" s="7">
        <v>148</v>
      </c>
      <c r="AE49" s="7">
        <v>80.06</v>
      </c>
      <c r="AF49" s="7">
        <v>1241</v>
      </c>
      <c r="AG49" s="7">
        <v>309</v>
      </c>
      <c r="AH49" s="7" t="s">
        <v>34</v>
      </c>
      <c r="AI49" s="7">
        <v>0</v>
      </c>
      <c r="AJ49" s="7">
        <v>0</v>
      </c>
      <c r="AK49" s="7">
        <f t="shared" si="3"/>
        <v>13699</v>
      </c>
      <c r="AL49" s="7">
        <f t="shared" si="4"/>
        <v>25441.133333333335</v>
      </c>
      <c r="AM49" s="7">
        <f t="shared" si="5"/>
        <v>10526</v>
      </c>
      <c r="AN49" s="7">
        <f t="shared" si="6"/>
        <v>23866.533333333333</v>
      </c>
      <c r="AO49" s="7">
        <f t="shared" si="7"/>
        <v>3173</v>
      </c>
      <c r="AP49" s="7">
        <f t="shared" si="8"/>
        <v>1574.6</v>
      </c>
      <c r="AQ49" s="7">
        <v>1</v>
      </c>
      <c r="AR49" s="7">
        <v>2</v>
      </c>
    </row>
    <row r="50" spans="1:44">
      <c r="A50" s="1" t="s">
        <v>33</v>
      </c>
      <c r="B50" s="1" t="s">
        <v>144</v>
      </c>
      <c r="C50" s="1" t="s">
        <v>145</v>
      </c>
      <c r="D50" s="1" t="s">
        <v>130</v>
      </c>
      <c r="E50" s="7">
        <v>30</v>
      </c>
      <c r="F50" s="7">
        <v>718</v>
      </c>
      <c r="G50" s="7">
        <f t="shared" si="0"/>
        <v>411.4</v>
      </c>
      <c r="H50" s="7">
        <v>219</v>
      </c>
      <c r="I50" s="7">
        <f t="shared" si="1"/>
        <v>156.1</v>
      </c>
      <c r="J50" s="7">
        <v>499</v>
      </c>
      <c r="K50" s="7">
        <f t="shared" si="2"/>
        <v>255.3</v>
      </c>
      <c r="L50" s="7">
        <v>90.41</v>
      </c>
      <c r="M50" s="7">
        <v>91.02</v>
      </c>
      <c r="N50" s="7">
        <v>2706</v>
      </c>
      <c r="O50" s="7">
        <v>267</v>
      </c>
      <c r="P50" s="7">
        <v>93.35</v>
      </c>
      <c r="Q50" s="7">
        <v>2696</v>
      </c>
      <c r="R50" s="7">
        <v>192</v>
      </c>
      <c r="S50" s="7">
        <v>87.29</v>
      </c>
      <c r="T50" s="7">
        <v>2542</v>
      </c>
      <c r="U50" s="7">
        <v>370</v>
      </c>
      <c r="V50" s="7">
        <v>91.17</v>
      </c>
      <c r="W50" s="7">
        <v>2624</v>
      </c>
      <c r="X50" s="7">
        <v>254</v>
      </c>
      <c r="Y50" s="7">
        <v>90.81</v>
      </c>
      <c r="Z50" s="7">
        <v>2875</v>
      </c>
      <c r="AA50" s="7">
        <v>291</v>
      </c>
      <c r="AB50" s="7">
        <v>79.45</v>
      </c>
      <c r="AC50" s="7">
        <v>290</v>
      </c>
      <c r="AD50" s="7">
        <v>75</v>
      </c>
      <c r="AE50" s="7">
        <v>89.95</v>
      </c>
      <c r="AF50" s="7">
        <v>1343</v>
      </c>
      <c r="AG50" s="7">
        <v>150</v>
      </c>
      <c r="AH50" s="7" t="s">
        <v>34</v>
      </c>
      <c r="AI50" s="7">
        <v>0</v>
      </c>
      <c r="AJ50" s="7">
        <v>0</v>
      </c>
      <c r="AK50" s="7">
        <f t="shared" si="3"/>
        <v>16675</v>
      </c>
      <c r="AL50" s="7">
        <f t="shared" si="4"/>
        <v>9139.1</v>
      </c>
      <c r="AM50" s="7">
        <f t="shared" si="5"/>
        <v>15076</v>
      </c>
      <c r="AN50" s="7">
        <f t="shared" si="6"/>
        <v>8073.2</v>
      </c>
      <c r="AO50" s="7">
        <f t="shared" si="7"/>
        <v>1599</v>
      </c>
      <c r="AP50" s="7">
        <f t="shared" si="8"/>
        <v>1065.9000000000001</v>
      </c>
      <c r="AQ50" s="7">
        <v>1</v>
      </c>
      <c r="AR50" s="7">
        <v>2</v>
      </c>
    </row>
    <row r="51" spans="1:44">
      <c r="A51" s="1" t="s">
        <v>33</v>
      </c>
      <c r="B51" s="1" t="s">
        <v>146</v>
      </c>
      <c r="C51" s="1" t="s">
        <v>147</v>
      </c>
      <c r="D51" s="1" t="s">
        <v>37</v>
      </c>
      <c r="E51" s="7">
        <v>30</v>
      </c>
      <c r="F51" s="7">
        <v>846</v>
      </c>
      <c r="G51" s="7">
        <f t="shared" si="0"/>
        <v>2855.6153846153848</v>
      </c>
      <c r="H51" s="7">
        <v>298</v>
      </c>
      <c r="I51" s="7">
        <f t="shared" si="1"/>
        <v>1326.9230769230769</v>
      </c>
      <c r="J51" s="7">
        <v>548</v>
      </c>
      <c r="K51" s="7">
        <f t="shared" si="2"/>
        <v>1528.6923076923076</v>
      </c>
      <c r="L51" s="7">
        <v>90.19</v>
      </c>
      <c r="M51" s="7">
        <v>85.5</v>
      </c>
      <c r="N51" s="7">
        <v>2795</v>
      </c>
      <c r="O51" s="7">
        <v>474</v>
      </c>
      <c r="P51" s="7">
        <v>96.1</v>
      </c>
      <c r="Q51" s="7">
        <v>3156</v>
      </c>
      <c r="R51" s="7">
        <v>128</v>
      </c>
      <c r="S51" s="7">
        <v>81.97</v>
      </c>
      <c r="T51" s="7">
        <v>2715</v>
      </c>
      <c r="U51" s="7">
        <v>597</v>
      </c>
      <c r="V51" s="7">
        <v>94.32</v>
      </c>
      <c r="W51" s="7">
        <v>2705</v>
      </c>
      <c r="X51" s="7">
        <v>163</v>
      </c>
      <c r="Y51" s="7">
        <v>93.47</v>
      </c>
      <c r="Z51" s="7">
        <v>2864</v>
      </c>
      <c r="AA51" s="7">
        <v>200</v>
      </c>
      <c r="AB51" s="7">
        <v>89.27</v>
      </c>
      <c r="AC51" s="7">
        <v>366</v>
      </c>
      <c r="AD51" s="7">
        <v>44</v>
      </c>
      <c r="AE51" s="7">
        <v>91.19</v>
      </c>
      <c r="AF51" s="7">
        <v>1398</v>
      </c>
      <c r="AG51" s="7">
        <v>135</v>
      </c>
      <c r="AH51" s="7" t="s">
        <v>34</v>
      </c>
      <c r="AI51" s="7">
        <v>0</v>
      </c>
      <c r="AJ51" s="7">
        <v>0</v>
      </c>
      <c r="AK51" s="7">
        <f t="shared" si="3"/>
        <v>17740</v>
      </c>
      <c r="AL51" s="7">
        <f t="shared" si="4"/>
        <v>66438.38461538461</v>
      </c>
      <c r="AM51" s="7">
        <f t="shared" si="5"/>
        <v>15999</v>
      </c>
      <c r="AN51" s="7">
        <f t="shared" si="6"/>
        <v>64355.846153846156</v>
      </c>
      <c r="AO51" s="7">
        <f t="shared" si="7"/>
        <v>1741</v>
      </c>
      <c r="AP51" s="7">
        <f t="shared" si="8"/>
        <v>2082.5384615384614</v>
      </c>
      <c r="AQ51" s="7">
        <v>1</v>
      </c>
      <c r="AR51" s="7">
        <v>2</v>
      </c>
    </row>
    <row r="52" spans="1:44">
      <c r="A52" s="1" t="s">
        <v>33</v>
      </c>
      <c r="B52" s="1" t="s">
        <v>148</v>
      </c>
      <c r="C52" s="1" t="s">
        <v>149</v>
      </c>
      <c r="D52" s="1" t="s">
        <v>42</v>
      </c>
      <c r="E52" s="7">
        <v>30</v>
      </c>
      <c r="F52" s="7">
        <v>528</v>
      </c>
      <c r="G52" s="7">
        <f t="shared" si="0"/>
        <v>1535.2727272727273</v>
      </c>
      <c r="H52" s="7">
        <v>156</v>
      </c>
      <c r="I52" s="7">
        <f t="shared" si="1"/>
        <v>853</v>
      </c>
      <c r="J52" s="7">
        <v>372</v>
      </c>
      <c r="K52" s="7">
        <f t="shared" si="2"/>
        <v>682.27272727272725</v>
      </c>
      <c r="L52" s="7">
        <v>83.68</v>
      </c>
      <c r="M52" s="7">
        <v>83.85</v>
      </c>
      <c r="N52" s="7">
        <v>2067</v>
      </c>
      <c r="O52" s="7">
        <v>398</v>
      </c>
      <c r="P52" s="7">
        <v>86.47</v>
      </c>
      <c r="Q52" s="7">
        <v>2148</v>
      </c>
      <c r="R52" s="7">
        <v>336</v>
      </c>
      <c r="S52" s="7">
        <v>76.91</v>
      </c>
      <c r="T52" s="7">
        <v>1855</v>
      </c>
      <c r="U52" s="7">
        <v>557</v>
      </c>
      <c r="V52" s="7">
        <v>85.18</v>
      </c>
      <c r="W52" s="7">
        <v>2126</v>
      </c>
      <c r="X52" s="7">
        <v>370</v>
      </c>
      <c r="Y52" s="7">
        <v>86.1</v>
      </c>
      <c r="Z52" s="7">
        <v>2243</v>
      </c>
      <c r="AA52" s="7">
        <v>362</v>
      </c>
      <c r="AB52" s="7">
        <v>73.75</v>
      </c>
      <c r="AC52" s="7">
        <v>250</v>
      </c>
      <c r="AD52" s="7">
        <v>89</v>
      </c>
      <c r="AE52" s="7">
        <v>85.46</v>
      </c>
      <c r="AF52" s="7">
        <v>1070</v>
      </c>
      <c r="AG52" s="7">
        <v>182</v>
      </c>
      <c r="AH52" s="7" t="s">
        <v>34</v>
      </c>
      <c r="AI52" s="7">
        <v>0</v>
      </c>
      <c r="AJ52" s="7">
        <v>0</v>
      </c>
      <c r="AK52" s="7">
        <f t="shared" si="3"/>
        <v>14053</v>
      </c>
      <c r="AL52" s="7">
        <f t="shared" si="4"/>
        <v>42644.272727272728</v>
      </c>
      <c r="AM52" s="7">
        <f t="shared" si="5"/>
        <v>11759</v>
      </c>
      <c r="AN52" s="7">
        <f t="shared" si="6"/>
        <v>40381</v>
      </c>
      <c r="AO52" s="7">
        <f t="shared" si="7"/>
        <v>2294</v>
      </c>
      <c r="AP52" s="7">
        <f t="shared" si="8"/>
        <v>2263.2727272727275</v>
      </c>
      <c r="AQ52" s="7">
        <v>1</v>
      </c>
      <c r="AR52" s="7">
        <v>2</v>
      </c>
    </row>
    <row r="53" spans="1:44">
      <c r="A53" s="1" t="s">
        <v>33</v>
      </c>
      <c r="B53" s="1" t="s">
        <v>150</v>
      </c>
      <c r="C53" s="1" t="s">
        <v>151</v>
      </c>
      <c r="D53" s="1" t="s">
        <v>94</v>
      </c>
      <c r="E53" s="7">
        <v>33</v>
      </c>
      <c r="F53" s="7">
        <v>921</v>
      </c>
      <c r="G53" s="7">
        <f t="shared" si="0"/>
        <v>466.90909090909093</v>
      </c>
      <c r="H53" s="7">
        <v>336</v>
      </c>
      <c r="I53" s="7">
        <f t="shared" si="1"/>
        <v>181.09090909090909</v>
      </c>
      <c r="J53" s="7">
        <v>585</v>
      </c>
      <c r="K53" s="7">
        <f t="shared" si="2"/>
        <v>285.81818181818181</v>
      </c>
      <c r="L53" s="7">
        <v>84.3</v>
      </c>
      <c r="M53" s="7">
        <v>82.12</v>
      </c>
      <c r="N53" s="7">
        <v>2678</v>
      </c>
      <c r="O53" s="7">
        <v>583</v>
      </c>
      <c r="P53" s="7">
        <v>90.99</v>
      </c>
      <c r="Q53" s="7">
        <v>2969</v>
      </c>
      <c r="R53" s="7">
        <v>294</v>
      </c>
      <c r="S53" s="7">
        <v>76.319999999999993</v>
      </c>
      <c r="T53" s="7">
        <v>2524</v>
      </c>
      <c r="U53" s="7">
        <v>783</v>
      </c>
      <c r="V53" s="7">
        <v>82.64</v>
      </c>
      <c r="W53" s="7">
        <v>1981</v>
      </c>
      <c r="X53" s="7">
        <v>416</v>
      </c>
      <c r="Y53" s="7">
        <v>87.79</v>
      </c>
      <c r="Z53" s="7">
        <v>2337</v>
      </c>
      <c r="AA53" s="7">
        <v>325</v>
      </c>
      <c r="AB53" s="7">
        <v>86.79</v>
      </c>
      <c r="AC53" s="7">
        <v>276</v>
      </c>
      <c r="AD53" s="7">
        <v>42</v>
      </c>
      <c r="AE53" s="7">
        <v>88.75</v>
      </c>
      <c r="AF53" s="7">
        <v>1089</v>
      </c>
      <c r="AG53" s="7">
        <v>138</v>
      </c>
      <c r="AH53" s="7" t="s">
        <v>34</v>
      </c>
      <c r="AI53" s="7">
        <v>0</v>
      </c>
      <c r="AJ53" s="7">
        <v>0</v>
      </c>
      <c r="AK53" s="7">
        <f t="shared" si="3"/>
        <v>16435</v>
      </c>
      <c r="AL53" s="7">
        <f t="shared" si="4"/>
        <v>9853.181818181818</v>
      </c>
      <c r="AM53" s="7">
        <f t="shared" si="5"/>
        <v>13854</v>
      </c>
      <c r="AN53" s="7">
        <f t="shared" si="6"/>
        <v>8883.2727272727279</v>
      </c>
      <c r="AO53" s="7">
        <f t="shared" si="7"/>
        <v>2581</v>
      </c>
      <c r="AP53" s="7">
        <f t="shared" si="8"/>
        <v>969.90909090909088</v>
      </c>
      <c r="AQ53" s="7">
        <v>1</v>
      </c>
      <c r="AR53" s="7">
        <v>2</v>
      </c>
    </row>
    <row r="54" spans="1:44">
      <c r="A54" s="1" t="s">
        <v>33</v>
      </c>
      <c r="B54" s="1" t="s">
        <v>152</v>
      </c>
      <c r="C54" s="1" t="s">
        <v>153</v>
      </c>
      <c r="D54" s="1" t="s">
        <v>100</v>
      </c>
      <c r="E54" s="7">
        <v>30</v>
      </c>
      <c r="F54" s="7">
        <v>893</v>
      </c>
      <c r="G54" s="7">
        <f t="shared" si="0"/>
        <v>420.27272727272725</v>
      </c>
      <c r="H54" s="7">
        <v>493</v>
      </c>
      <c r="I54" s="7">
        <f t="shared" si="1"/>
        <v>159.81818181818181</v>
      </c>
      <c r="J54" s="7">
        <v>400</v>
      </c>
      <c r="K54" s="7">
        <f t="shared" si="2"/>
        <v>260.45454545454544</v>
      </c>
      <c r="L54" s="7">
        <v>91.8</v>
      </c>
      <c r="M54" s="7">
        <v>93.91</v>
      </c>
      <c r="N54" s="7">
        <v>3626</v>
      </c>
      <c r="O54" s="7">
        <v>235</v>
      </c>
      <c r="P54" s="7">
        <v>96.39</v>
      </c>
      <c r="Q54" s="7">
        <v>3419</v>
      </c>
      <c r="R54" s="7">
        <v>128</v>
      </c>
      <c r="S54" s="7">
        <v>90.61</v>
      </c>
      <c r="T54" s="7">
        <v>3350</v>
      </c>
      <c r="U54" s="7">
        <v>347</v>
      </c>
      <c r="V54" s="7">
        <v>90.03</v>
      </c>
      <c r="W54" s="7">
        <v>2058</v>
      </c>
      <c r="X54" s="7">
        <v>228</v>
      </c>
      <c r="Y54" s="7">
        <v>88.03</v>
      </c>
      <c r="Z54" s="7">
        <v>2272</v>
      </c>
      <c r="AA54" s="7">
        <v>309</v>
      </c>
      <c r="AB54" s="7">
        <v>80.31</v>
      </c>
      <c r="AC54" s="7">
        <v>257</v>
      </c>
      <c r="AD54" s="7">
        <v>63</v>
      </c>
      <c r="AE54" s="7">
        <v>89.74</v>
      </c>
      <c r="AF54" s="7">
        <v>1102</v>
      </c>
      <c r="AG54" s="7">
        <v>126</v>
      </c>
      <c r="AH54" s="7" t="s">
        <v>34</v>
      </c>
      <c r="AI54" s="7">
        <v>0</v>
      </c>
      <c r="AJ54" s="7">
        <v>0</v>
      </c>
      <c r="AK54" s="7">
        <f t="shared" si="3"/>
        <v>17520</v>
      </c>
      <c r="AL54" s="7">
        <f t="shared" si="4"/>
        <v>10073.636363636364</v>
      </c>
      <c r="AM54" s="7">
        <f t="shared" si="5"/>
        <v>16084</v>
      </c>
      <c r="AN54" s="7">
        <f t="shared" si="6"/>
        <v>8754.7272727272721</v>
      </c>
      <c r="AO54" s="7">
        <f t="shared" si="7"/>
        <v>1436</v>
      </c>
      <c r="AP54" s="7">
        <f t="shared" si="8"/>
        <v>1318.909090909091</v>
      </c>
      <c r="AQ54" s="7">
        <v>1</v>
      </c>
      <c r="AR54" s="7">
        <v>2</v>
      </c>
    </row>
    <row r="55" spans="1:44">
      <c r="A55" s="1" t="s">
        <v>33</v>
      </c>
      <c r="B55" s="1" t="s">
        <v>154</v>
      </c>
      <c r="C55" s="1" t="s">
        <v>155</v>
      </c>
      <c r="D55" s="1" t="s">
        <v>42</v>
      </c>
      <c r="E55" s="7">
        <v>24</v>
      </c>
      <c r="F55" s="7">
        <v>145</v>
      </c>
      <c r="G55" s="7">
        <f t="shared" si="0"/>
        <v>1535.2727272727273</v>
      </c>
      <c r="H55" s="7">
        <v>17</v>
      </c>
      <c r="I55" s="7">
        <f t="shared" si="1"/>
        <v>853</v>
      </c>
      <c r="J55" s="7">
        <v>128</v>
      </c>
      <c r="K55" s="7">
        <f t="shared" si="2"/>
        <v>682.27272727272725</v>
      </c>
      <c r="L55" s="7">
        <v>79.319999999999993</v>
      </c>
      <c r="M55" s="7">
        <v>75.37</v>
      </c>
      <c r="N55" s="7">
        <v>915</v>
      </c>
      <c r="O55" s="7">
        <v>299</v>
      </c>
      <c r="P55" s="7">
        <v>85.45</v>
      </c>
      <c r="Q55" s="7">
        <v>1051</v>
      </c>
      <c r="R55" s="7">
        <v>179</v>
      </c>
      <c r="S55" s="7">
        <v>66.83</v>
      </c>
      <c r="T55" s="7">
        <v>820</v>
      </c>
      <c r="U55" s="7">
        <v>407</v>
      </c>
      <c r="V55" s="7">
        <v>80.099999999999994</v>
      </c>
      <c r="W55" s="7">
        <v>1707</v>
      </c>
      <c r="X55" s="7">
        <v>424</v>
      </c>
      <c r="Y55" s="7">
        <v>82.57</v>
      </c>
      <c r="Z55" s="7">
        <v>1957</v>
      </c>
      <c r="AA55" s="7">
        <v>413</v>
      </c>
      <c r="AB55" s="7">
        <v>80.069999999999993</v>
      </c>
      <c r="AC55" s="7">
        <v>225</v>
      </c>
      <c r="AD55" s="7">
        <v>56</v>
      </c>
      <c r="AE55" s="7">
        <v>81.94</v>
      </c>
      <c r="AF55" s="7">
        <v>944</v>
      </c>
      <c r="AG55" s="7">
        <v>208</v>
      </c>
      <c r="AH55" s="7" t="s">
        <v>34</v>
      </c>
      <c r="AI55" s="7">
        <v>0</v>
      </c>
      <c r="AJ55" s="7">
        <v>0</v>
      </c>
      <c r="AK55" s="7">
        <f t="shared" si="3"/>
        <v>9605</v>
      </c>
      <c r="AL55" s="7">
        <f t="shared" si="4"/>
        <v>42644.272727272728</v>
      </c>
      <c r="AM55" s="7">
        <f t="shared" si="5"/>
        <v>7619</v>
      </c>
      <c r="AN55" s="7">
        <f t="shared" si="6"/>
        <v>40381</v>
      </c>
      <c r="AO55" s="7">
        <f t="shared" si="7"/>
        <v>1986</v>
      </c>
      <c r="AP55" s="7">
        <f t="shared" si="8"/>
        <v>2263.2727272727275</v>
      </c>
      <c r="AQ55" s="7">
        <v>1</v>
      </c>
      <c r="AR55" s="7">
        <v>2</v>
      </c>
    </row>
    <row r="56" spans="1:44">
      <c r="A56" s="1" t="s">
        <v>33</v>
      </c>
      <c r="B56" s="1" t="s">
        <v>156</v>
      </c>
      <c r="C56" s="1" t="s">
        <v>157</v>
      </c>
      <c r="D56" s="1" t="s">
        <v>130</v>
      </c>
      <c r="E56" s="7">
        <v>29</v>
      </c>
      <c r="F56" s="7">
        <v>561</v>
      </c>
      <c r="G56" s="7">
        <f t="shared" si="0"/>
        <v>411.4</v>
      </c>
      <c r="H56" s="7">
        <v>151</v>
      </c>
      <c r="I56" s="7">
        <f t="shared" si="1"/>
        <v>156.1</v>
      </c>
      <c r="J56" s="7">
        <v>410</v>
      </c>
      <c r="K56" s="7">
        <f t="shared" si="2"/>
        <v>255.3</v>
      </c>
      <c r="L56" s="7">
        <v>87.28</v>
      </c>
      <c r="M56" s="7">
        <v>79.63</v>
      </c>
      <c r="N56" s="7">
        <v>1556</v>
      </c>
      <c r="O56" s="7">
        <v>398</v>
      </c>
      <c r="P56" s="7">
        <v>90.4</v>
      </c>
      <c r="Q56" s="7">
        <v>1732</v>
      </c>
      <c r="R56" s="7">
        <v>184</v>
      </c>
      <c r="S56" s="7">
        <v>77.63</v>
      </c>
      <c r="T56" s="7">
        <v>1503</v>
      </c>
      <c r="U56" s="7">
        <v>433</v>
      </c>
      <c r="V56" s="7">
        <v>92.31</v>
      </c>
      <c r="W56" s="7">
        <v>2042</v>
      </c>
      <c r="X56" s="7">
        <v>170</v>
      </c>
      <c r="Y56" s="7">
        <v>91.45</v>
      </c>
      <c r="Z56" s="7">
        <v>2150</v>
      </c>
      <c r="AA56" s="7">
        <v>201</v>
      </c>
      <c r="AB56" s="7">
        <v>91.7</v>
      </c>
      <c r="AC56" s="7">
        <v>243</v>
      </c>
      <c r="AD56" s="7">
        <v>22</v>
      </c>
      <c r="AE56" s="7">
        <v>92.39</v>
      </c>
      <c r="AF56" s="7">
        <v>1008</v>
      </c>
      <c r="AG56" s="7">
        <v>83</v>
      </c>
      <c r="AH56" s="7" t="s">
        <v>34</v>
      </c>
      <c r="AI56" s="7">
        <v>0</v>
      </c>
      <c r="AJ56" s="7">
        <v>0</v>
      </c>
      <c r="AK56" s="7">
        <f t="shared" si="3"/>
        <v>11725</v>
      </c>
      <c r="AL56" s="7">
        <f t="shared" si="4"/>
        <v>9139.1</v>
      </c>
      <c r="AM56" s="7">
        <f t="shared" si="5"/>
        <v>10234</v>
      </c>
      <c r="AN56" s="7">
        <f t="shared" si="6"/>
        <v>8073.2</v>
      </c>
      <c r="AO56" s="7">
        <f t="shared" si="7"/>
        <v>1491</v>
      </c>
      <c r="AP56" s="7">
        <f t="shared" si="8"/>
        <v>1065.9000000000001</v>
      </c>
      <c r="AQ56" s="7">
        <v>1</v>
      </c>
      <c r="AR56" s="7">
        <v>2</v>
      </c>
    </row>
    <row r="57" spans="1:44">
      <c r="A57" s="1" t="s">
        <v>33</v>
      </c>
      <c r="B57" s="1" t="s">
        <v>158</v>
      </c>
      <c r="C57" s="1" t="s">
        <v>159</v>
      </c>
      <c r="D57" s="1" t="s">
        <v>42</v>
      </c>
      <c r="E57" s="7">
        <v>25</v>
      </c>
      <c r="F57" s="7">
        <v>310</v>
      </c>
      <c r="G57" s="7">
        <f t="shared" si="0"/>
        <v>1535.2727272727273</v>
      </c>
      <c r="H57" s="7">
        <v>27</v>
      </c>
      <c r="I57" s="7">
        <f t="shared" si="1"/>
        <v>853</v>
      </c>
      <c r="J57" s="7">
        <v>283</v>
      </c>
      <c r="K57" s="7">
        <f t="shared" si="2"/>
        <v>682.27272727272725</v>
      </c>
      <c r="L57" s="7">
        <v>84.09</v>
      </c>
      <c r="M57" s="7">
        <v>77.930000000000007</v>
      </c>
      <c r="N57" s="7">
        <v>1144</v>
      </c>
      <c r="O57" s="7">
        <v>324</v>
      </c>
      <c r="P57" s="7">
        <v>80.56</v>
      </c>
      <c r="Q57" s="7">
        <v>1003</v>
      </c>
      <c r="R57" s="7">
        <v>242</v>
      </c>
      <c r="S57" s="7">
        <v>72.09</v>
      </c>
      <c r="T57" s="7">
        <v>912</v>
      </c>
      <c r="U57" s="7">
        <v>353</v>
      </c>
      <c r="V57" s="7">
        <v>90.06</v>
      </c>
      <c r="W57" s="7">
        <v>1884</v>
      </c>
      <c r="X57" s="7">
        <v>208</v>
      </c>
      <c r="Y57" s="7">
        <v>88.15</v>
      </c>
      <c r="Z57" s="7">
        <v>2023</v>
      </c>
      <c r="AA57" s="7">
        <v>272</v>
      </c>
      <c r="AB57" s="7">
        <v>89.75</v>
      </c>
      <c r="AC57" s="7">
        <v>289</v>
      </c>
      <c r="AD57" s="7">
        <v>33</v>
      </c>
      <c r="AE57" s="7">
        <v>88.39</v>
      </c>
      <c r="AF57" s="7">
        <v>1028</v>
      </c>
      <c r="AG57" s="7">
        <v>135</v>
      </c>
      <c r="AH57" s="7" t="s">
        <v>34</v>
      </c>
      <c r="AI57" s="7">
        <v>0</v>
      </c>
      <c r="AJ57" s="7">
        <v>0</v>
      </c>
      <c r="AK57" s="7">
        <f t="shared" si="3"/>
        <v>9850</v>
      </c>
      <c r="AL57" s="7">
        <f t="shared" si="4"/>
        <v>42644.272727272728</v>
      </c>
      <c r="AM57" s="7">
        <f t="shared" si="5"/>
        <v>8283</v>
      </c>
      <c r="AN57" s="7">
        <f t="shared" si="6"/>
        <v>40381</v>
      </c>
      <c r="AO57" s="7">
        <f t="shared" si="7"/>
        <v>1567</v>
      </c>
      <c r="AP57" s="7">
        <f t="shared" si="8"/>
        <v>2263.2727272727275</v>
      </c>
      <c r="AQ57" s="7">
        <v>1</v>
      </c>
      <c r="AR57" s="7">
        <v>2</v>
      </c>
    </row>
    <row r="58" spans="1:44">
      <c r="A58" s="1" t="s">
        <v>33</v>
      </c>
      <c r="B58" s="1" t="s">
        <v>160</v>
      </c>
      <c r="C58" s="1" t="s">
        <v>161</v>
      </c>
      <c r="D58" s="1" t="s">
        <v>130</v>
      </c>
      <c r="E58" s="7">
        <v>29</v>
      </c>
      <c r="F58" s="7">
        <v>528</v>
      </c>
      <c r="G58" s="7">
        <f t="shared" si="0"/>
        <v>411.4</v>
      </c>
      <c r="H58" s="7">
        <v>183</v>
      </c>
      <c r="I58" s="7">
        <f t="shared" si="1"/>
        <v>156.1</v>
      </c>
      <c r="J58" s="7">
        <v>345</v>
      </c>
      <c r="K58" s="7">
        <f t="shared" si="2"/>
        <v>255.3</v>
      </c>
      <c r="L58" s="7">
        <v>86.55</v>
      </c>
      <c r="M58" s="7">
        <v>78.5</v>
      </c>
      <c r="N58" s="7">
        <v>1749</v>
      </c>
      <c r="O58" s="7">
        <v>479</v>
      </c>
      <c r="P58" s="7">
        <v>92.35</v>
      </c>
      <c r="Q58" s="7">
        <v>2063</v>
      </c>
      <c r="R58" s="7">
        <v>171</v>
      </c>
      <c r="S58" s="7">
        <v>74.47</v>
      </c>
      <c r="T58" s="7">
        <v>1593</v>
      </c>
      <c r="U58" s="7">
        <v>546</v>
      </c>
      <c r="V58" s="7">
        <v>90.92</v>
      </c>
      <c r="W58" s="7">
        <v>1932</v>
      </c>
      <c r="X58" s="7">
        <v>193</v>
      </c>
      <c r="Y58" s="7">
        <v>91.03</v>
      </c>
      <c r="Z58" s="7">
        <v>2050</v>
      </c>
      <c r="AA58" s="7">
        <v>202</v>
      </c>
      <c r="AB58" s="7">
        <v>92.19</v>
      </c>
      <c r="AC58" s="7">
        <v>295</v>
      </c>
      <c r="AD58" s="7">
        <v>25</v>
      </c>
      <c r="AE58" s="7">
        <v>95.11</v>
      </c>
      <c r="AF58" s="7">
        <v>1069</v>
      </c>
      <c r="AG58" s="7">
        <v>55</v>
      </c>
      <c r="AH58" s="7" t="s">
        <v>34</v>
      </c>
      <c r="AI58" s="7">
        <v>0</v>
      </c>
      <c r="AJ58" s="7">
        <v>0</v>
      </c>
      <c r="AK58" s="7">
        <f t="shared" si="3"/>
        <v>12422</v>
      </c>
      <c r="AL58" s="7">
        <f t="shared" si="4"/>
        <v>9139.1</v>
      </c>
      <c r="AM58" s="7">
        <f t="shared" si="5"/>
        <v>10751</v>
      </c>
      <c r="AN58" s="7">
        <f t="shared" si="6"/>
        <v>8073.2</v>
      </c>
      <c r="AO58" s="7">
        <f t="shared" si="7"/>
        <v>1671</v>
      </c>
      <c r="AP58" s="7">
        <f t="shared" si="8"/>
        <v>1065.9000000000001</v>
      </c>
      <c r="AQ58" s="7">
        <v>1</v>
      </c>
      <c r="AR58" s="7">
        <v>2</v>
      </c>
    </row>
    <row r="59" spans="1:44">
      <c r="A59" s="1" t="s">
        <v>33</v>
      </c>
      <c r="B59" s="1" t="s">
        <v>162</v>
      </c>
      <c r="C59" s="1" t="s">
        <v>163</v>
      </c>
      <c r="D59" s="1" t="s">
        <v>37</v>
      </c>
      <c r="E59" s="7">
        <v>27</v>
      </c>
      <c r="F59" s="7">
        <v>434</v>
      </c>
      <c r="G59" s="7">
        <f t="shared" si="0"/>
        <v>2855.6153846153848</v>
      </c>
      <c r="H59" s="7">
        <v>66</v>
      </c>
      <c r="I59" s="7">
        <f t="shared" si="1"/>
        <v>1326.9230769230769</v>
      </c>
      <c r="J59" s="7">
        <v>368</v>
      </c>
      <c r="K59" s="7">
        <f t="shared" si="2"/>
        <v>1528.6923076923076</v>
      </c>
      <c r="L59" s="7">
        <v>88.17</v>
      </c>
      <c r="M59" s="7">
        <v>84.01</v>
      </c>
      <c r="N59" s="7">
        <v>967</v>
      </c>
      <c r="O59" s="7">
        <v>184</v>
      </c>
      <c r="P59" s="7">
        <v>90.78</v>
      </c>
      <c r="Q59" s="7">
        <v>985</v>
      </c>
      <c r="R59" s="7">
        <v>100</v>
      </c>
      <c r="S59" s="7">
        <v>82.19</v>
      </c>
      <c r="T59" s="7">
        <v>909</v>
      </c>
      <c r="U59" s="7">
        <v>197</v>
      </c>
      <c r="V59" s="7">
        <v>89.64</v>
      </c>
      <c r="W59" s="7">
        <v>1852</v>
      </c>
      <c r="X59" s="7">
        <v>214</v>
      </c>
      <c r="Y59" s="7">
        <v>88.91</v>
      </c>
      <c r="Z59" s="7">
        <v>2069</v>
      </c>
      <c r="AA59" s="7">
        <v>258</v>
      </c>
      <c r="AB59" s="7">
        <v>90.33</v>
      </c>
      <c r="AC59" s="7">
        <v>243</v>
      </c>
      <c r="AD59" s="7">
        <v>26</v>
      </c>
      <c r="AE59" s="7">
        <v>91.16</v>
      </c>
      <c r="AF59" s="7">
        <v>990</v>
      </c>
      <c r="AG59" s="7">
        <v>96</v>
      </c>
      <c r="AH59" s="7" t="s">
        <v>34</v>
      </c>
      <c r="AI59" s="7">
        <v>0</v>
      </c>
      <c r="AJ59" s="7">
        <v>0</v>
      </c>
      <c r="AK59" s="7">
        <f t="shared" si="3"/>
        <v>9090</v>
      </c>
      <c r="AL59" s="7">
        <f t="shared" si="4"/>
        <v>66438.38461538461</v>
      </c>
      <c r="AM59" s="7">
        <f t="shared" si="5"/>
        <v>8015</v>
      </c>
      <c r="AN59" s="7">
        <f t="shared" si="6"/>
        <v>64355.846153846156</v>
      </c>
      <c r="AO59" s="7">
        <f t="shared" si="7"/>
        <v>1075</v>
      </c>
      <c r="AP59" s="7">
        <f t="shared" si="8"/>
        <v>2082.5384615384614</v>
      </c>
      <c r="AQ59" s="7">
        <v>1</v>
      </c>
      <c r="AR59" s="7">
        <v>2</v>
      </c>
    </row>
    <row r="60" spans="1:44">
      <c r="A60" s="1" t="s">
        <v>33</v>
      </c>
      <c r="B60" s="1" t="s">
        <v>164</v>
      </c>
      <c r="C60" s="1" t="s">
        <v>165</v>
      </c>
      <c r="D60" s="1" t="s">
        <v>73</v>
      </c>
      <c r="E60" s="7">
        <v>30</v>
      </c>
      <c r="F60" s="7">
        <v>907</v>
      </c>
      <c r="G60" s="7">
        <f t="shared" si="0"/>
        <v>441.46666666666664</v>
      </c>
      <c r="H60" s="7">
        <v>490</v>
      </c>
      <c r="I60" s="7">
        <f t="shared" si="1"/>
        <v>161.4</v>
      </c>
      <c r="J60" s="7">
        <v>417</v>
      </c>
      <c r="K60" s="7">
        <f t="shared" si="2"/>
        <v>280.06666666666666</v>
      </c>
      <c r="L60" s="7">
        <v>90.28</v>
      </c>
      <c r="M60" s="7">
        <v>87.73</v>
      </c>
      <c r="N60" s="7">
        <v>3590</v>
      </c>
      <c r="O60" s="7">
        <v>502</v>
      </c>
      <c r="P60" s="7">
        <v>95.85</v>
      </c>
      <c r="Q60" s="7">
        <v>3859</v>
      </c>
      <c r="R60" s="7">
        <v>167</v>
      </c>
      <c r="S60" s="7">
        <v>88.34</v>
      </c>
      <c r="T60" s="7">
        <v>3779</v>
      </c>
      <c r="U60" s="7">
        <v>499</v>
      </c>
      <c r="V60" s="7">
        <v>92.06</v>
      </c>
      <c r="W60" s="7">
        <v>1937</v>
      </c>
      <c r="X60" s="7">
        <v>167</v>
      </c>
      <c r="Y60" s="7">
        <v>88.54</v>
      </c>
      <c r="Z60" s="7">
        <v>1993</v>
      </c>
      <c r="AA60" s="7">
        <v>258</v>
      </c>
      <c r="AB60" s="7">
        <v>87.65</v>
      </c>
      <c r="AC60" s="7">
        <v>220</v>
      </c>
      <c r="AD60" s="7">
        <v>31</v>
      </c>
      <c r="AE60" s="7">
        <v>87.73</v>
      </c>
      <c r="AF60" s="7">
        <v>972</v>
      </c>
      <c r="AG60" s="7">
        <v>136</v>
      </c>
      <c r="AH60" s="7" t="s">
        <v>34</v>
      </c>
      <c r="AI60" s="7">
        <v>0</v>
      </c>
      <c r="AJ60" s="7">
        <v>0</v>
      </c>
      <c r="AK60" s="7">
        <f t="shared" si="3"/>
        <v>18110</v>
      </c>
      <c r="AL60" s="7">
        <f t="shared" si="4"/>
        <v>9958.6666666666661</v>
      </c>
      <c r="AM60" s="7">
        <f t="shared" si="5"/>
        <v>16350</v>
      </c>
      <c r="AN60" s="7">
        <f t="shared" si="6"/>
        <v>8807.2000000000007</v>
      </c>
      <c r="AO60" s="7">
        <f t="shared" si="7"/>
        <v>1760</v>
      </c>
      <c r="AP60" s="7">
        <f t="shared" si="8"/>
        <v>1151.4666666666667</v>
      </c>
      <c r="AQ60" s="7">
        <v>1</v>
      </c>
      <c r="AR60" s="7">
        <v>2</v>
      </c>
    </row>
    <row r="61" spans="1:44">
      <c r="A61" s="1" t="s">
        <v>33</v>
      </c>
      <c r="B61" s="1" t="s">
        <v>166</v>
      </c>
      <c r="C61" s="1" t="s">
        <v>167</v>
      </c>
      <c r="D61" s="1" t="s">
        <v>94</v>
      </c>
      <c r="E61" s="7">
        <v>26</v>
      </c>
      <c r="F61" s="7">
        <v>443</v>
      </c>
      <c r="G61" s="7">
        <f t="shared" si="0"/>
        <v>466.90909090909093</v>
      </c>
      <c r="H61" s="7">
        <v>11</v>
      </c>
      <c r="I61" s="7">
        <f t="shared" si="1"/>
        <v>181.09090909090909</v>
      </c>
      <c r="J61" s="7">
        <v>432</v>
      </c>
      <c r="K61" s="7">
        <f t="shared" si="2"/>
        <v>285.81818181818181</v>
      </c>
      <c r="L61" s="7">
        <v>84.71</v>
      </c>
      <c r="M61" s="7">
        <v>78.33</v>
      </c>
      <c r="N61" s="7">
        <v>723</v>
      </c>
      <c r="O61" s="7">
        <v>200</v>
      </c>
      <c r="P61" s="7">
        <v>81.8</v>
      </c>
      <c r="Q61" s="7">
        <v>773</v>
      </c>
      <c r="R61" s="7">
        <v>172</v>
      </c>
      <c r="S61" s="7">
        <v>67.83</v>
      </c>
      <c r="T61" s="7">
        <v>660</v>
      </c>
      <c r="U61" s="7">
        <v>313</v>
      </c>
      <c r="V61" s="7">
        <v>88.62</v>
      </c>
      <c r="W61" s="7">
        <v>1854</v>
      </c>
      <c r="X61" s="7">
        <v>238</v>
      </c>
      <c r="Y61" s="7">
        <v>90.01</v>
      </c>
      <c r="Z61" s="7">
        <v>1865</v>
      </c>
      <c r="AA61" s="7">
        <v>207</v>
      </c>
      <c r="AB61" s="7">
        <v>82.39</v>
      </c>
      <c r="AC61" s="7">
        <v>234</v>
      </c>
      <c r="AD61" s="7">
        <v>50</v>
      </c>
      <c r="AE61" s="7">
        <v>90.92</v>
      </c>
      <c r="AF61" s="7">
        <v>961</v>
      </c>
      <c r="AG61" s="7">
        <v>96</v>
      </c>
      <c r="AH61" s="7" t="s">
        <v>34</v>
      </c>
      <c r="AI61" s="7">
        <v>0</v>
      </c>
      <c r="AJ61" s="7">
        <v>0</v>
      </c>
      <c r="AK61" s="7">
        <f t="shared" si="3"/>
        <v>8346</v>
      </c>
      <c r="AL61" s="7">
        <f t="shared" si="4"/>
        <v>9853.181818181818</v>
      </c>
      <c r="AM61" s="7">
        <f t="shared" si="5"/>
        <v>7070</v>
      </c>
      <c r="AN61" s="7">
        <f t="shared" si="6"/>
        <v>8883.2727272727279</v>
      </c>
      <c r="AO61" s="7">
        <f t="shared" si="7"/>
        <v>1276</v>
      </c>
      <c r="AP61" s="7">
        <f t="shared" si="8"/>
        <v>969.90909090909088</v>
      </c>
      <c r="AQ61" s="7">
        <v>1</v>
      </c>
      <c r="AR61" s="7">
        <v>2</v>
      </c>
    </row>
    <row r="62" spans="1:44">
      <c r="A62" s="1" t="s">
        <v>33</v>
      </c>
      <c r="B62" s="1" t="s">
        <v>168</v>
      </c>
      <c r="C62" s="1" t="s">
        <v>169</v>
      </c>
      <c r="D62" s="1" t="s">
        <v>45</v>
      </c>
      <c r="E62" s="7">
        <v>28</v>
      </c>
      <c r="F62" s="7">
        <v>394</v>
      </c>
      <c r="G62" s="7">
        <f t="shared" si="0"/>
        <v>974.73333333333335</v>
      </c>
      <c r="H62" s="7">
        <v>63</v>
      </c>
      <c r="I62" s="7">
        <f t="shared" si="1"/>
        <v>517.4</v>
      </c>
      <c r="J62" s="7">
        <v>331</v>
      </c>
      <c r="K62" s="7">
        <f t="shared" si="2"/>
        <v>457.33333333333331</v>
      </c>
      <c r="L62" s="7">
        <v>83.43</v>
      </c>
      <c r="M62" s="7">
        <v>78.8</v>
      </c>
      <c r="N62" s="7">
        <v>1041</v>
      </c>
      <c r="O62" s="7">
        <v>280</v>
      </c>
      <c r="P62" s="7">
        <v>90.22</v>
      </c>
      <c r="Q62" s="7">
        <v>1163</v>
      </c>
      <c r="R62" s="7">
        <v>126</v>
      </c>
      <c r="S62" s="7">
        <v>74.72</v>
      </c>
      <c r="T62" s="7">
        <v>949</v>
      </c>
      <c r="U62" s="7">
        <v>321</v>
      </c>
      <c r="V62" s="7">
        <v>84.83</v>
      </c>
      <c r="W62" s="7">
        <v>1672</v>
      </c>
      <c r="X62" s="7">
        <v>299</v>
      </c>
      <c r="Y62" s="7">
        <v>85.16</v>
      </c>
      <c r="Z62" s="7">
        <v>1785</v>
      </c>
      <c r="AA62" s="7">
        <v>311</v>
      </c>
      <c r="AB62" s="7">
        <v>80.680000000000007</v>
      </c>
      <c r="AC62" s="7">
        <v>213</v>
      </c>
      <c r="AD62" s="7">
        <v>51</v>
      </c>
      <c r="AE62" s="7">
        <v>85.93</v>
      </c>
      <c r="AF62" s="7">
        <v>953</v>
      </c>
      <c r="AG62" s="7">
        <v>156</v>
      </c>
      <c r="AH62" s="7" t="s">
        <v>34</v>
      </c>
      <c r="AI62" s="7">
        <v>0</v>
      </c>
      <c r="AJ62" s="7">
        <v>0</v>
      </c>
      <c r="AK62" s="7">
        <f t="shared" si="3"/>
        <v>9320</v>
      </c>
      <c r="AL62" s="7">
        <f t="shared" si="4"/>
        <v>25441.133333333335</v>
      </c>
      <c r="AM62" s="7">
        <f t="shared" si="5"/>
        <v>7776</v>
      </c>
      <c r="AN62" s="7">
        <f t="shared" si="6"/>
        <v>23866.533333333333</v>
      </c>
      <c r="AO62" s="7">
        <f t="shared" si="7"/>
        <v>1544</v>
      </c>
      <c r="AP62" s="7">
        <f t="shared" si="8"/>
        <v>1574.6</v>
      </c>
      <c r="AQ62" s="7">
        <v>1</v>
      </c>
      <c r="AR62" s="7">
        <v>2</v>
      </c>
    </row>
    <row r="63" spans="1:44">
      <c r="A63" s="1" t="s">
        <v>33</v>
      </c>
      <c r="B63" s="1" t="s">
        <v>170</v>
      </c>
      <c r="C63" s="1" t="s">
        <v>171</v>
      </c>
      <c r="D63" s="1" t="s">
        <v>68</v>
      </c>
      <c r="E63" s="7">
        <v>29</v>
      </c>
      <c r="F63" s="7">
        <v>633</v>
      </c>
      <c r="G63" s="7">
        <f t="shared" si="0"/>
        <v>528.92307692307691</v>
      </c>
      <c r="H63" s="7">
        <v>122</v>
      </c>
      <c r="I63" s="7">
        <f t="shared" si="1"/>
        <v>224</v>
      </c>
      <c r="J63" s="7">
        <v>511</v>
      </c>
      <c r="K63" s="7">
        <f t="shared" si="2"/>
        <v>304.92307692307691</v>
      </c>
      <c r="L63" s="7">
        <v>86.08</v>
      </c>
      <c r="M63" s="7">
        <v>83.93</v>
      </c>
      <c r="N63" s="7">
        <v>1901</v>
      </c>
      <c r="O63" s="7">
        <v>364</v>
      </c>
      <c r="P63" s="7">
        <v>94.1</v>
      </c>
      <c r="Q63" s="7">
        <v>2138</v>
      </c>
      <c r="R63" s="7">
        <v>134</v>
      </c>
      <c r="S63" s="7">
        <v>81.89</v>
      </c>
      <c r="T63" s="7">
        <v>1953</v>
      </c>
      <c r="U63" s="7">
        <v>432</v>
      </c>
      <c r="V63" s="7">
        <v>87.4</v>
      </c>
      <c r="W63" s="7">
        <v>1762</v>
      </c>
      <c r="X63" s="7">
        <v>254</v>
      </c>
      <c r="Y63" s="7">
        <v>85.94</v>
      </c>
      <c r="Z63" s="7">
        <v>1712</v>
      </c>
      <c r="AA63" s="7">
        <v>280</v>
      </c>
      <c r="AB63" s="7">
        <v>78.13</v>
      </c>
      <c r="AC63" s="7">
        <v>175</v>
      </c>
      <c r="AD63" s="7">
        <v>49</v>
      </c>
      <c r="AE63" s="7">
        <v>82.27</v>
      </c>
      <c r="AF63" s="7">
        <v>849</v>
      </c>
      <c r="AG63" s="7">
        <v>183</v>
      </c>
      <c r="AH63" s="7" t="s">
        <v>34</v>
      </c>
      <c r="AI63" s="7">
        <v>0</v>
      </c>
      <c r="AJ63" s="7">
        <v>0</v>
      </c>
      <c r="AK63" s="7">
        <f t="shared" si="3"/>
        <v>12186</v>
      </c>
      <c r="AL63" s="7">
        <f t="shared" si="4"/>
        <v>11562.76923076923</v>
      </c>
      <c r="AM63" s="7">
        <f t="shared" si="5"/>
        <v>10490</v>
      </c>
      <c r="AN63" s="7">
        <f t="shared" si="6"/>
        <v>10336.846153846154</v>
      </c>
      <c r="AO63" s="7">
        <f t="shared" si="7"/>
        <v>1696</v>
      </c>
      <c r="AP63" s="7">
        <f t="shared" si="8"/>
        <v>1225.9230769230769</v>
      </c>
      <c r="AQ63" s="7">
        <v>1</v>
      </c>
      <c r="AR63" s="7">
        <v>2</v>
      </c>
    </row>
    <row r="64" spans="1:44">
      <c r="A64" s="1" t="s">
        <v>33</v>
      </c>
      <c r="B64" s="1" t="s">
        <v>172</v>
      </c>
      <c r="C64" s="1" t="s">
        <v>173</v>
      </c>
      <c r="D64" s="1" t="s">
        <v>45</v>
      </c>
      <c r="E64" s="7">
        <v>26</v>
      </c>
      <c r="F64" s="7">
        <v>436</v>
      </c>
      <c r="G64" s="7">
        <f t="shared" si="0"/>
        <v>974.73333333333335</v>
      </c>
      <c r="H64" s="7">
        <v>49</v>
      </c>
      <c r="I64" s="7">
        <f t="shared" si="1"/>
        <v>517.4</v>
      </c>
      <c r="J64" s="7">
        <v>387</v>
      </c>
      <c r="K64" s="7">
        <f t="shared" si="2"/>
        <v>457.33333333333331</v>
      </c>
      <c r="L64" s="7">
        <v>85.14</v>
      </c>
      <c r="M64" s="7">
        <v>83.17</v>
      </c>
      <c r="N64" s="7">
        <v>870</v>
      </c>
      <c r="O64" s="7">
        <v>176</v>
      </c>
      <c r="P64" s="7">
        <v>91.81</v>
      </c>
      <c r="Q64" s="7">
        <v>953</v>
      </c>
      <c r="R64" s="7">
        <v>85</v>
      </c>
      <c r="S64" s="7">
        <v>74.08</v>
      </c>
      <c r="T64" s="7">
        <v>789</v>
      </c>
      <c r="U64" s="7">
        <v>276</v>
      </c>
      <c r="V64" s="7">
        <v>86.79</v>
      </c>
      <c r="W64" s="7">
        <v>1538</v>
      </c>
      <c r="X64" s="7">
        <v>234</v>
      </c>
      <c r="Y64" s="7">
        <v>85.18</v>
      </c>
      <c r="Z64" s="7">
        <v>1649</v>
      </c>
      <c r="AA64" s="7">
        <v>287</v>
      </c>
      <c r="AB64" s="7">
        <v>86.38</v>
      </c>
      <c r="AC64" s="7">
        <v>222</v>
      </c>
      <c r="AD64" s="7">
        <v>35</v>
      </c>
      <c r="AE64" s="7">
        <v>88.8</v>
      </c>
      <c r="AF64" s="7">
        <v>880</v>
      </c>
      <c r="AG64" s="7">
        <v>111</v>
      </c>
      <c r="AH64" s="7" t="s">
        <v>34</v>
      </c>
      <c r="AI64" s="7">
        <v>0</v>
      </c>
      <c r="AJ64" s="7">
        <v>0</v>
      </c>
      <c r="AK64" s="7">
        <f t="shared" si="3"/>
        <v>8105</v>
      </c>
      <c r="AL64" s="7">
        <f t="shared" si="4"/>
        <v>25441.133333333335</v>
      </c>
      <c r="AM64" s="7">
        <f t="shared" si="5"/>
        <v>6901</v>
      </c>
      <c r="AN64" s="7">
        <f t="shared" si="6"/>
        <v>23866.533333333333</v>
      </c>
      <c r="AO64" s="7">
        <f t="shared" si="7"/>
        <v>1204</v>
      </c>
      <c r="AP64" s="7">
        <f t="shared" si="8"/>
        <v>1574.6</v>
      </c>
      <c r="AQ64" s="7">
        <v>1</v>
      </c>
      <c r="AR64" s="7">
        <v>2</v>
      </c>
    </row>
    <row r="65" spans="1:44">
      <c r="A65" s="1" t="s">
        <v>33</v>
      </c>
      <c r="B65" s="1" t="s">
        <v>174</v>
      </c>
      <c r="C65" s="1" t="s">
        <v>175</v>
      </c>
      <c r="D65" s="1" t="s">
        <v>139</v>
      </c>
      <c r="E65" s="7">
        <v>28</v>
      </c>
      <c r="F65" s="7">
        <v>494</v>
      </c>
      <c r="G65" s="7">
        <f t="shared" si="0"/>
        <v>243.72727272727272</v>
      </c>
      <c r="H65" s="7">
        <v>95</v>
      </c>
      <c r="I65" s="7">
        <f t="shared" si="1"/>
        <v>71.36363636363636</v>
      </c>
      <c r="J65" s="7">
        <v>399</v>
      </c>
      <c r="K65" s="7">
        <f t="shared" si="2"/>
        <v>172.36363636363637</v>
      </c>
      <c r="L65" s="7">
        <v>92.23</v>
      </c>
      <c r="M65" s="7">
        <v>94.96</v>
      </c>
      <c r="N65" s="7">
        <v>1582</v>
      </c>
      <c r="O65" s="7">
        <v>84</v>
      </c>
      <c r="P65" s="7">
        <v>96.81</v>
      </c>
      <c r="Q65" s="7">
        <v>1670</v>
      </c>
      <c r="R65" s="7">
        <v>55</v>
      </c>
      <c r="S65" s="7">
        <v>88.84</v>
      </c>
      <c r="T65" s="7">
        <v>1552</v>
      </c>
      <c r="U65" s="7">
        <v>195</v>
      </c>
      <c r="V65" s="7">
        <v>93.58</v>
      </c>
      <c r="W65" s="7">
        <v>1691</v>
      </c>
      <c r="X65" s="7">
        <v>116</v>
      </c>
      <c r="Y65" s="7">
        <v>89.08</v>
      </c>
      <c r="Z65" s="7">
        <v>1705</v>
      </c>
      <c r="AA65" s="7">
        <v>209</v>
      </c>
      <c r="AB65" s="7">
        <v>86.48</v>
      </c>
      <c r="AC65" s="7">
        <v>243</v>
      </c>
      <c r="AD65" s="7">
        <v>38</v>
      </c>
      <c r="AE65" s="7">
        <v>90.85</v>
      </c>
      <c r="AF65" s="7">
        <v>854</v>
      </c>
      <c r="AG65" s="7">
        <v>86</v>
      </c>
      <c r="AH65" s="7" t="s">
        <v>34</v>
      </c>
      <c r="AI65" s="7">
        <v>0</v>
      </c>
      <c r="AJ65" s="7">
        <v>0</v>
      </c>
      <c r="AK65" s="7">
        <f t="shared" si="3"/>
        <v>10080</v>
      </c>
      <c r="AL65" s="7">
        <f t="shared" si="4"/>
        <v>5555</v>
      </c>
      <c r="AM65" s="7">
        <f t="shared" si="5"/>
        <v>9297</v>
      </c>
      <c r="AN65" s="7">
        <f t="shared" si="6"/>
        <v>4904.363636363636</v>
      </c>
      <c r="AO65" s="7">
        <f t="shared" si="7"/>
        <v>783</v>
      </c>
      <c r="AP65" s="7">
        <f t="shared" si="8"/>
        <v>650.63636363636363</v>
      </c>
      <c r="AQ65" s="7">
        <v>1</v>
      </c>
      <c r="AR65" s="7">
        <v>2</v>
      </c>
    </row>
    <row r="66" spans="1:44">
      <c r="A66" s="1" t="s">
        <v>33</v>
      </c>
      <c r="B66" s="1" t="s">
        <v>176</v>
      </c>
      <c r="C66" s="1" t="s">
        <v>177</v>
      </c>
      <c r="D66" s="1" t="s">
        <v>52</v>
      </c>
      <c r="E66" s="7">
        <v>27</v>
      </c>
      <c r="F66" s="7">
        <v>556</v>
      </c>
      <c r="G66" s="7">
        <f t="shared" si="0"/>
        <v>2593.4</v>
      </c>
      <c r="H66" s="7">
        <v>73</v>
      </c>
      <c r="I66" s="7">
        <f t="shared" si="1"/>
        <v>1568.7</v>
      </c>
      <c r="J66" s="7">
        <v>483</v>
      </c>
      <c r="K66" s="7">
        <f t="shared" si="2"/>
        <v>1024.7</v>
      </c>
      <c r="L66" s="7">
        <v>84.03</v>
      </c>
      <c r="M66" s="7">
        <v>71.760000000000005</v>
      </c>
      <c r="N66" s="7">
        <v>1306</v>
      </c>
      <c r="O66" s="7">
        <v>514</v>
      </c>
      <c r="P66" s="7">
        <v>90.23</v>
      </c>
      <c r="Q66" s="7">
        <v>1708</v>
      </c>
      <c r="R66" s="7">
        <v>185</v>
      </c>
      <c r="S66" s="7">
        <v>73.400000000000006</v>
      </c>
      <c r="T66" s="7">
        <v>1341</v>
      </c>
      <c r="U66" s="7">
        <v>486</v>
      </c>
      <c r="V66" s="7">
        <v>92.73</v>
      </c>
      <c r="W66" s="7">
        <v>1671</v>
      </c>
      <c r="X66" s="7">
        <v>131</v>
      </c>
      <c r="Y66" s="7">
        <v>89.37</v>
      </c>
      <c r="Z66" s="7">
        <v>1740</v>
      </c>
      <c r="AA66" s="7">
        <v>207</v>
      </c>
      <c r="AB66" s="7">
        <v>85.77</v>
      </c>
      <c r="AC66" s="7">
        <v>205</v>
      </c>
      <c r="AD66" s="7">
        <v>34</v>
      </c>
      <c r="AE66" s="7">
        <v>87.94</v>
      </c>
      <c r="AF66" s="7">
        <v>802</v>
      </c>
      <c r="AG66" s="7">
        <v>110</v>
      </c>
      <c r="AH66" s="7" t="s">
        <v>34</v>
      </c>
      <c r="AI66" s="7">
        <v>0</v>
      </c>
      <c r="AJ66" s="7">
        <v>0</v>
      </c>
      <c r="AK66" s="7">
        <f t="shared" si="3"/>
        <v>10440</v>
      </c>
      <c r="AL66" s="7">
        <f t="shared" si="4"/>
        <v>55351.7</v>
      </c>
      <c r="AM66" s="7">
        <f t="shared" si="5"/>
        <v>8773</v>
      </c>
      <c r="AN66" s="7">
        <f t="shared" si="6"/>
        <v>52903.3</v>
      </c>
      <c r="AO66" s="7">
        <f t="shared" si="7"/>
        <v>1667</v>
      </c>
      <c r="AP66" s="7">
        <f t="shared" si="8"/>
        <v>2448.4</v>
      </c>
      <c r="AQ66" s="7">
        <v>1</v>
      </c>
      <c r="AR66" s="7">
        <v>2</v>
      </c>
    </row>
    <row r="67" spans="1:44">
      <c r="A67" s="1" t="s">
        <v>33</v>
      </c>
      <c r="B67" s="1" t="s">
        <v>178</v>
      </c>
      <c r="C67" s="1" t="s">
        <v>179</v>
      </c>
      <c r="D67" s="1" t="s">
        <v>42</v>
      </c>
      <c r="E67" s="7">
        <v>24</v>
      </c>
      <c r="F67" s="7">
        <v>386</v>
      </c>
      <c r="G67" s="7">
        <f t="shared" ref="G67:G130" si="9">+AVERAGEIFS($F$2:$F$155,$D$2:$D$155,D67)</f>
        <v>1535.2727272727273</v>
      </c>
      <c r="H67" s="7">
        <v>41</v>
      </c>
      <c r="I67" s="7">
        <f t="shared" ref="I67:I130" si="10">+AVERAGEIFS($H$2:$H$155,$D$2:$D$155,D67)</f>
        <v>853</v>
      </c>
      <c r="J67" s="7">
        <v>345</v>
      </c>
      <c r="K67" s="7">
        <f t="shared" ref="K67:K130" si="11">+AVERAGEIFS($J$2:$J$155,$D$2:$D$155,D67)</f>
        <v>682.27272727272725</v>
      </c>
      <c r="L67" s="7">
        <v>88.96</v>
      </c>
      <c r="M67" s="7">
        <v>83.65</v>
      </c>
      <c r="N67" s="7">
        <v>911</v>
      </c>
      <c r="O67" s="7">
        <v>178</v>
      </c>
      <c r="P67" s="7">
        <v>86.51</v>
      </c>
      <c r="Q67" s="7">
        <v>962</v>
      </c>
      <c r="R67" s="7">
        <v>150</v>
      </c>
      <c r="S67" s="7">
        <v>77.209999999999994</v>
      </c>
      <c r="T67" s="7">
        <v>881</v>
      </c>
      <c r="U67" s="7">
        <v>260</v>
      </c>
      <c r="V67" s="7">
        <v>93.33</v>
      </c>
      <c r="W67" s="7">
        <v>1580</v>
      </c>
      <c r="X67" s="7">
        <v>113</v>
      </c>
      <c r="Y67" s="7">
        <v>93.34</v>
      </c>
      <c r="Z67" s="7">
        <v>1752</v>
      </c>
      <c r="AA67" s="7">
        <v>125</v>
      </c>
      <c r="AB67" s="7">
        <v>93.42</v>
      </c>
      <c r="AC67" s="7">
        <v>227</v>
      </c>
      <c r="AD67" s="7">
        <v>16</v>
      </c>
      <c r="AE67" s="7">
        <v>94.33</v>
      </c>
      <c r="AF67" s="7">
        <v>915</v>
      </c>
      <c r="AG67" s="7">
        <v>55</v>
      </c>
      <c r="AH67" s="7" t="s">
        <v>34</v>
      </c>
      <c r="AI67" s="7">
        <v>0</v>
      </c>
      <c r="AJ67" s="7">
        <v>0</v>
      </c>
      <c r="AK67" s="7">
        <f t="shared" ref="AK67:AK130" si="12">+N67+O67+Q67+R67+T67+U67+W67+X67+Z67+AA67+AC67+AD67+AF67+AG67+AI67+AJ67</f>
        <v>8125</v>
      </c>
      <c r="AL67" s="7">
        <f t="shared" ref="AL67:AL130" si="13">+AVERAGEIFS($AK$2:$AK$155,$D$2:$D$155,D67)</f>
        <v>42644.272727272728</v>
      </c>
      <c r="AM67" s="7">
        <f t="shared" ref="AM67:AM130" si="14">+N67+Q67+T67+W67+Z67+AC67+AF67+AI67</f>
        <v>7228</v>
      </c>
      <c r="AN67" s="7">
        <f t="shared" ref="AN67:AN130" si="15">+AVERAGEIFS($AM$2:$AM$155,$D$2:$D$155,D67)</f>
        <v>40381</v>
      </c>
      <c r="AO67" s="7">
        <f t="shared" ref="AO67:AO130" si="16">+O67+R67+U67+X67+AA67+AD67+AG67+AJ67</f>
        <v>897</v>
      </c>
      <c r="AP67" s="7">
        <f t="shared" ref="AP67:AP130" si="17">+AVERAGEIFS($AO$2:$AO$155,$D$2:$D$155,D67)</f>
        <v>2263.2727272727275</v>
      </c>
      <c r="AQ67" s="7">
        <v>1</v>
      </c>
      <c r="AR67" s="7">
        <v>2</v>
      </c>
    </row>
    <row r="68" spans="1:44">
      <c r="A68" s="1" t="s">
        <v>33</v>
      </c>
      <c r="B68" s="1" t="s">
        <v>180</v>
      </c>
      <c r="C68" s="1" t="s">
        <v>181</v>
      </c>
      <c r="D68" s="1" t="s">
        <v>139</v>
      </c>
      <c r="E68" s="7">
        <v>23</v>
      </c>
      <c r="F68" s="7">
        <v>378</v>
      </c>
      <c r="G68" s="7">
        <f t="shared" si="9"/>
        <v>243.72727272727272</v>
      </c>
      <c r="H68" s="7">
        <v>21</v>
      </c>
      <c r="I68" s="7">
        <f t="shared" si="10"/>
        <v>71.36363636363636</v>
      </c>
      <c r="J68" s="7">
        <v>357</v>
      </c>
      <c r="K68" s="7">
        <f t="shared" si="11"/>
        <v>172.36363636363637</v>
      </c>
      <c r="L68" s="7">
        <v>80.510000000000005</v>
      </c>
      <c r="M68" s="7">
        <v>87.68</v>
      </c>
      <c r="N68" s="7">
        <v>1132</v>
      </c>
      <c r="O68" s="7">
        <v>159</v>
      </c>
      <c r="P68" s="7">
        <v>87.5</v>
      </c>
      <c r="Q68" s="7">
        <v>1127</v>
      </c>
      <c r="R68" s="7">
        <v>161</v>
      </c>
      <c r="S68" s="7">
        <v>78.34</v>
      </c>
      <c r="T68" s="7">
        <v>980</v>
      </c>
      <c r="U68" s="7">
        <v>271</v>
      </c>
      <c r="V68" s="7">
        <v>76.91</v>
      </c>
      <c r="W68" s="7">
        <v>1322</v>
      </c>
      <c r="X68" s="7">
        <v>397</v>
      </c>
      <c r="Y68" s="7">
        <v>74.290000000000006</v>
      </c>
      <c r="Z68" s="7">
        <v>1303</v>
      </c>
      <c r="AA68" s="7">
        <v>451</v>
      </c>
      <c r="AB68" s="7">
        <v>82.57</v>
      </c>
      <c r="AC68" s="7">
        <v>180</v>
      </c>
      <c r="AD68" s="7">
        <v>38</v>
      </c>
      <c r="AE68" s="7">
        <v>81.8</v>
      </c>
      <c r="AF68" s="7">
        <v>719</v>
      </c>
      <c r="AG68" s="7">
        <v>160</v>
      </c>
      <c r="AH68" s="7" t="s">
        <v>34</v>
      </c>
      <c r="AI68" s="7">
        <v>0</v>
      </c>
      <c r="AJ68" s="7">
        <v>0</v>
      </c>
      <c r="AK68" s="7">
        <f t="shared" si="12"/>
        <v>8400</v>
      </c>
      <c r="AL68" s="7">
        <f t="shared" si="13"/>
        <v>5555</v>
      </c>
      <c r="AM68" s="7">
        <f t="shared" si="14"/>
        <v>6763</v>
      </c>
      <c r="AN68" s="7">
        <f t="shared" si="15"/>
        <v>4904.363636363636</v>
      </c>
      <c r="AO68" s="7">
        <f t="shared" si="16"/>
        <v>1637</v>
      </c>
      <c r="AP68" s="7">
        <f t="shared" si="17"/>
        <v>650.63636363636363</v>
      </c>
      <c r="AQ68" s="7">
        <v>1</v>
      </c>
      <c r="AR68" s="7">
        <v>2</v>
      </c>
    </row>
    <row r="69" spans="1:44">
      <c r="A69" s="1" t="s">
        <v>33</v>
      </c>
      <c r="B69" s="1" t="s">
        <v>182</v>
      </c>
      <c r="C69" s="1" t="s">
        <v>183</v>
      </c>
      <c r="D69" s="1" t="s">
        <v>100</v>
      </c>
      <c r="E69" s="7">
        <v>28</v>
      </c>
      <c r="F69" s="7">
        <v>630</v>
      </c>
      <c r="G69" s="7">
        <f t="shared" si="9"/>
        <v>420.27272727272725</v>
      </c>
      <c r="H69" s="7">
        <v>63</v>
      </c>
      <c r="I69" s="7">
        <f t="shared" si="10"/>
        <v>159.81818181818181</v>
      </c>
      <c r="J69" s="7">
        <v>567</v>
      </c>
      <c r="K69" s="7">
        <f t="shared" si="11"/>
        <v>260.45454545454544</v>
      </c>
      <c r="L69" s="7">
        <v>87.68</v>
      </c>
      <c r="M69" s="7">
        <v>83.96</v>
      </c>
      <c r="N69" s="7">
        <v>2130</v>
      </c>
      <c r="O69" s="7">
        <v>407</v>
      </c>
      <c r="P69" s="7">
        <v>92.51</v>
      </c>
      <c r="Q69" s="7">
        <v>2296</v>
      </c>
      <c r="R69" s="7">
        <v>186</v>
      </c>
      <c r="S69" s="7">
        <v>80.84</v>
      </c>
      <c r="T69" s="7">
        <v>2042</v>
      </c>
      <c r="U69" s="7">
        <v>484</v>
      </c>
      <c r="V69" s="7">
        <v>91.57</v>
      </c>
      <c r="W69" s="7">
        <v>1477</v>
      </c>
      <c r="X69" s="7">
        <v>136</v>
      </c>
      <c r="Y69" s="7">
        <v>90.63</v>
      </c>
      <c r="Z69" s="7">
        <v>1538</v>
      </c>
      <c r="AA69" s="7">
        <v>159</v>
      </c>
      <c r="AB69" s="7">
        <v>85.93</v>
      </c>
      <c r="AC69" s="7">
        <v>171</v>
      </c>
      <c r="AD69" s="7">
        <v>28</v>
      </c>
      <c r="AE69" s="7">
        <v>92.13</v>
      </c>
      <c r="AF69" s="7">
        <v>784</v>
      </c>
      <c r="AG69" s="7">
        <v>67</v>
      </c>
      <c r="AH69" s="7" t="s">
        <v>34</v>
      </c>
      <c r="AI69" s="7">
        <v>0</v>
      </c>
      <c r="AJ69" s="7">
        <v>0</v>
      </c>
      <c r="AK69" s="7">
        <f t="shared" si="12"/>
        <v>11905</v>
      </c>
      <c r="AL69" s="7">
        <f t="shared" si="13"/>
        <v>10073.636363636364</v>
      </c>
      <c r="AM69" s="7">
        <f t="shared" si="14"/>
        <v>10438</v>
      </c>
      <c r="AN69" s="7">
        <f t="shared" si="15"/>
        <v>8754.7272727272721</v>
      </c>
      <c r="AO69" s="7">
        <f t="shared" si="16"/>
        <v>1467</v>
      </c>
      <c r="AP69" s="7">
        <f t="shared" si="17"/>
        <v>1318.909090909091</v>
      </c>
      <c r="AQ69" s="7">
        <v>1</v>
      </c>
      <c r="AR69" s="7">
        <v>2</v>
      </c>
    </row>
    <row r="70" spans="1:44">
      <c r="A70" s="1" t="s">
        <v>33</v>
      </c>
      <c r="B70" s="1" t="s">
        <v>184</v>
      </c>
      <c r="C70" s="1" t="s">
        <v>185</v>
      </c>
      <c r="D70" s="1" t="s">
        <v>100</v>
      </c>
      <c r="E70" s="7">
        <v>28</v>
      </c>
      <c r="F70" s="7">
        <v>414</v>
      </c>
      <c r="G70" s="7">
        <f t="shared" si="9"/>
        <v>420.27272727272725</v>
      </c>
      <c r="H70" s="7">
        <v>110</v>
      </c>
      <c r="I70" s="7">
        <f t="shared" si="10"/>
        <v>159.81818181818181</v>
      </c>
      <c r="J70" s="7">
        <v>304</v>
      </c>
      <c r="K70" s="7">
        <f t="shared" si="11"/>
        <v>260.45454545454544</v>
      </c>
      <c r="L70" s="7">
        <v>86.7</v>
      </c>
      <c r="M70" s="7">
        <v>89.31</v>
      </c>
      <c r="N70" s="7">
        <v>1261</v>
      </c>
      <c r="O70" s="7">
        <v>151</v>
      </c>
      <c r="P70" s="7">
        <v>94.4</v>
      </c>
      <c r="Q70" s="7">
        <v>1398</v>
      </c>
      <c r="R70" s="7">
        <v>83</v>
      </c>
      <c r="S70" s="7">
        <v>83.29</v>
      </c>
      <c r="T70" s="7">
        <v>1236</v>
      </c>
      <c r="U70" s="7">
        <v>248</v>
      </c>
      <c r="V70" s="7">
        <v>80.64</v>
      </c>
      <c r="W70" s="7">
        <v>1287</v>
      </c>
      <c r="X70" s="7">
        <v>309</v>
      </c>
      <c r="Y70" s="7">
        <v>85.29</v>
      </c>
      <c r="Z70" s="7">
        <v>1421</v>
      </c>
      <c r="AA70" s="7">
        <v>245</v>
      </c>
      <c r="AB70" s="7">
        <v>87.44</v>
      </c>
      <c r="AC70" s="7">
        <v>188</v>
      </c>
      <c r="AD70" s="7">
        <v>27</v>
      </c>
      <c r="AE70" s="7">
        <v>88.86</v>
      </c>
      <c r="AF70" s="7">
        <v>774</v>
      </c>
      <c r="AG70" s="7">
        <v>97</v>
      </c>
      <c r="AH70" s="7" t="s">
        <v>34</v>
      </c>
      <c r="AI70" s="7">
        <v>0</v>
      </c>
      <c r="AJ70" s="7">
        <v>0</v>
      </c>
      <c r="AK70" s="7">
        <f t="shared" si="12"/>
        <v>8725</v>
      </c>
      <c r="AL70" s="7">
        <f t="shared" si="13"/>
        <v>10073.636363636364</v>
      </c>
      <c r="AM70" s="7">
        <f t="shared" si="14"/>
        <v>7565</v>
      </c>
      <c r="AN70" s="7">
        <f t="shared" si="15"/>
        <v>8754.7272727272721</v>
      </c>
      <c r="AO70" s="7">
        <f t="shared" si="16"/>
        <v>1160</v>
      </c>
      <c r="AP70" s="7">
        <f t="shared" si="17"/>
        <v>1318.909090909091</v>
      </c>
      <c r="AQ70" s="7">
        <v>1</v>
      </c>
      <c r="AR70" s="7">
        <v>2</v>
      </c>
    </row>
    <row r="71" spans="1:44">
      <c r="A71" s="1" t="s">
        <v>33</v>
      </c>
      <c r="B71" s="1" t="s">
        <v>186</v>
      </c>
      <c r="C71" s="1" t="s">
        <v>187</v>
      </c>
      <c r="D71" s="1" t="s">
        <v>37</v>
      </c>
      <c r="E71" s="7">
        <v>24</v>
      </c>
      <c r="F71" s="7">
        <v>165</v>
      </c>
      <c r="G71" s="7">
        <f t="shared" si="9"/>
        <v>2855.6153846153848</v>
      </c>
      <c r="H71" s="7">
        <v>31</v>
      </c>
      <c r="I71" s="7">
        <f t="shared" si="10"/>
        <v>1326.9230769230769</v>
      </c>
      <c r="J71" s="7">
        <v>134</v>
      </c>
      <c r="K71" s="7">
        <f t="shared" si="11"/>
        <v>1528.6923076923076</v>
      </c>
      <c r="L71" s="7">
        <v>90.56</v>
      </c>
      <c r="M71" s="7">
        <v>79.98</v>
      </c>
      <c r="N71" s="7">
        <v>667</v>
      </c>
      <c r="O71" s="7">
        <v>167</v>
      </c>
      <c r="P71" s="7">
        <v>92.01</v>
      </c>
      <c r="Q71" s="7">
        <v>749</v>
      </c>
      <c r="R71" s="7">
        <v>65</v>
      </c>
      <c r="S71" s="7">
        <v>82.69</v>
      </c>
      <c r="T71" s="7">
        <v>626</v>
      </c>
      <c r="U71" s="7">
        <v>131</v>
      </c>
      <c r="V71" s="7">
        <v>94.43</v>
      </c>
      <c r="W71" s="7">
        <v>1474</v>
      </c>
      <c r="X71" s="7">
        <v>87</v>
      </c>
      <c r="Y71" s="7">
        <v>93.02</v>
      </c>
      <c r="Z71" s="7">
        <v>1547</v>
      </c>
      <c r="AA71" s="7">
        <v>116</v>
      </c>
      <c r="AB71" s="7">
        <v>91.27</v>
      </c>
      <c r="AC71" s="7">
        <v>209</v>
      </c>
      <c r="AD71" s="7">
        <v>20</v>
      </c>
      <c r="AE71" s="7">
        <v>94.35</v>
      </c>
      <c r="AF71" s="7">
        <v>819</v>
      </c>
      <c r="AG71" s="7">
        <v>49</v>
      </c>
      <c r="AH71" s="7" t="s">
        <v>34</v>
      </c>
      <c r="AI71" s="7">
        <v>0</v>
      </c>
      <c r="AJ71" s="7">
        <v>0</v>
      </c>
      <c r="AK71" s="7">
        <f t="shared" si="12"/>
        <v>6726</v>
      </c>
      <c r="AL71" s="7">
        <f t="shared" si="13"/>
        <v>66438.38461538461</v>
      </c>
      <c r="AM71" s="7">
        <f t="shared" si="14"/>
        <v>6091</v>
      </c>
      <c r="AN71" s="7">
        <f t="shared" si="15"/>
        <v>64355.846153846156</v>
      </c>
      <c r="AO71" s="7">
        <f t="shared" si="16"/>
        <v>635</v>
      </c>
      <c r="AP71" s="7">
        <f t="shared" si="17"/>
        <v>2082.5384615384614</v>
      </c>
      <c r="AQ71" s="7">
        <v>1</v>
      </c>
      <c r="AR71" s="7">
        <v>2</v>
      </c>
    </row>
    <row r="72" spans="1:44">
      <c r="A72" s="1" t="s">
        <v>33</v>
      </c>
      <c r="B72" s="1" t="s">
        <v>188</v>
      </c>
      <c r="C72" s="1" t="s">
        <v>189</v>
      </c>
      <c r="D72" s="1" t="s">
        <v>42</v>
      </c>
      <c r="E72" s="7">
        <v>23</v>
      </c>
      <c r="F72" s="7">
        <v>224</v>
      </c>
      <c r="G72" s="7">
        <f t="shared" si="9"/>
        <v>1535.2727272727273</v>
      </c>
      <c r="H72" s="7">
        <v>36</v>
      </c>
      <c r="I72" s="7">
        <f t="shared" si="10"/>
        <v>853</v>
      </c>
      <c r="J72" s="7">
        <v>188</v>
      </c>
      <c r="K72" s="7">
        <f t="shared" si="11"/>
        <v>682.27272727272725</v>
      </c>
      <c r="L72" s="7">
        <v>86.76</v>
      </c>
      <c r="M72" s="7">
        <v>81.599999999999994</v>
      </c>
      <c r="N72" s="7">
        <v>745</v>
      </c>
      <c r="O72" s="7">
        <v>168</v>
      </c>
      <c r="P72" s="7">
        <v>83.67</v>
      </c>
      <c r="Q72" s="7">
        <v>779</v>
      </c>
      <c r="R72" s="7">
        <v>152</v>
      </c>
      <c r="S72" s="7">
        <v>78.709999999999994</v>
      </c>
      <c r="T72" s="7">
        <v>758</v>
      </c>
      <c r="U72" s="7">
        <v>205</v>
      </c>
      <c r="V72" s="7">
        <v>90.13</v>
      </c>
      <c r="W72" s="7">
        <v>1379</v>
      </c>
      <c r="X72" s="7">
        <v>151</v>
      </c>
      <c r="Y72" s="7">
        <v>90.56</v>
      </c>
      <c r="Z72" s="7">
        <v>1516</v>
      </c>
      <c r="AA72" s="7">
        <v>158</v>
      </c>
      <c r="AB72" s="7">
        <v>87.55</v>
      </c>
      <c r="AC72" s="7">
        <v>204</v>
      </c>
      <c r="AD72" s="7">
        <v>29</v>
      </c>
      <c r="AE72" s="7">
        <v>91.19</v>
      </c>
      <c r="AF72" s="7">
        <v>745</v>
      </c>
      <c r="AG72" s="7">
        <v>72</v>
      </c>
      <c r="AH72" s="7" t="s">
        <v>34</v>
      </c>
      <c r="AI72" s="7">
        <v>0</v>
      </c>
      <c r="AJ72" s="7">
        <v>0</v>
      </c>
      <c r="AK72" s="7">
        <f t="shared" si="12"/>
        <v>7061</v>
      </c>
      <c r="AL72" s="7">
        <f t="shared" si="13"/>
        <v>42644.272727272728</v>
      </c>
      <c r="AM72" s="7">
        <f t="shared" si="14"/>
        <v>6126</v>
      </c>
      <c r="AN72" s="7">
        <f t="shared" si="15"/>
        <v>40381</v>
      </c>
      <c r="AO72" s="7">
        <f t="shared" si="16"/>
        <v>935</v>
      </c>
      <c r="AP72" s="7">
        <f t="shared" si="17"/>
        <v>2263.2727272727275</v>
      </c>
      <c r="AQ72" s="7">
        <v>1</v>
      </c>
      <c r="AR72" s="7">
        <v>2</v>
      </c>
    </row>
    <row r="73" spans="1:44">
      <c r="A73" s="1" t="s">
        <v>33</v>
      </c>
      <c r="B73" s="1" t="s">
        <v>190</v>
      </c>
      <c r="C73" s="1" t="s">
        <v>191</v>
      </c>
      <c r="D73" s="1" t="s">
        <v>100</v>
      </c>
      <c r="E73" s="7">
        <v>30</v>
      </c>
      <c r="F73" s="7">
        <v>621</v>
      </c>
      <c r="G73" s="7">
        <f t="shared" si="9"/>
        <v>420.27272727272725</v>
      </c>
      <c r="H73" s="7">
        <v>265</v>
      </c>
      <c r="I73" s="7">
        <f t="shared" si="10"/>
        <v>159.81818181818181</v>
      </c>
      <c r="J73" s="7">
        <v>356</v>
      </c>
      <c r="K73" s="7">
        <f t="shared" si="11"/>
        <v>260.45454545454544</v>
      </c>
      <c r="L73" s="7">
        <v>89.91</v>
      </c>
      <c r="M73" s="7">
        <v>89.75</v>
      </c>
      <c r="N73" s="7">
        <v>2792</v>
      </c>
      <c r="O73" s="7">
        <v>319</v>
      </c>
      <c r="P73" s="7">
        <v>94.85</v>
      </c>
      <c r="Q73" s="7">
        <v>3037</v>
      </c>
      <c r="R73" s="7">
        <v>165</v>
      </c>
      <c r="S73" s="7">
        <v>82.81</v>
      </c>
      <c r="T73" s="7">
        <v>2597</v>
      </c>
      <c r="U73" s="7">
        <v>539</v>
      </c>
      <c r="V73" s="7">
        <v>91.54</v>
      </c>
      <c r="W73" s="7">
        <v>1439</v>
      </c>
      <c r="X73" s="7">
        <v>133</v>
      </c>
      <c r="Y73" s="7">
        <v>90.76</v>
      </c>
      <c r="Z73" s="7">
        <v>1474</v>
      </c>
      <c r="AA73" s="7">
        <v>150</v>
      </c>
      <c r="AB73" s="7">
        <v>89.47</v>
      </c>
      <c r="AC73" s="7">
        <v>187</v>
      </c>
      <c r="AD73" s="7">
        <v>22</v>
      </c>
      <c r="AE73" s="7">
        <v>93.82</v>
      </c>
      <c r="AF73" s="7">
        <v>759</v>
      </c>
      <c r="AG73" s="7">
        <v>50</v>
      </c>
      <c r="AH73" s="7" t="s">
        <v>34</v>
      </c>
      <c r="AI73" s="7">
        <v>0</v>
      </c>
      <c r="AJ73" s="7">
        <v>0</v>
      </c>
      <c r="AK73" s="7">
        <f t="shared" si="12"/>
        <v>13663</v>
      </c>
      <c r="AL73" s="7">
        <f t="shared" si="13"/>
        <v>10073.636363636364</v>
      </c>
      <c r="AM73" s="7">
        <f t="shared" si="14"/>
        <v>12285</v>
      </c>
      <c r="AN73" s="7">
        <f t="shared" si="15"/>
        <v>8754.7272727272721</v>
      </c>
      <c r="AO73" s="7">
        <f t="shared" si="16"/>
        <v>1378</v>
      </c>
      <c r="AP73" s="7">
        <f t="shared" si="17"/>
        <v>1318.909090909091</v>
      </c>
      <c r="AQ73" s="7">
        <v>1</v>
      </c>
      <c r="AR73" s="7">
        <v>2</v>
      </c>
    </row>
    <row r="74" spans="1:44">
      <c r="A74" s="1" t="s">
        <v>33</v>
      </c>
      <c r="B74" s="1" t="s">
        <v>192</v>
      </c>
      <c r="C74" s="1" t="s">
        <v>193</v>
      </c>
      <c r="D74" s="1" t="s">
        <v>55</v>
      </c>
      <c r="E74" s="7">
        <v>27</v>
      </c>
      <c r="F74" s="7">
        <v>179</v>
      </c>
      <c r="G74" s="7">
        <f t="shared" si="9"/>
        <v>1249</v>
      </c>
      <c r="H74" s="7">
        <v>85</v>
      </c>
      <c r="I74" s="7">
        <f t="shared" si="10"/>
        <v>748.6</v>
      </c>
      <c r="J74" s="7">
        <v>94</v>
      </c>
      <c r="K74" s="7">
        <f t="shared" si="11"/>
        <v>500.4</v>
      </c>
      <c r="L74" s="7">
        <v>91.24</v>
      </c>
      <c r="M74" s="7">
        <v>92.67</v>
      </c>
      <c r="N74" s="7">
        <v>1264</v>
      </c>
      <c r="O74" s="7">
        <v>100</v>
      </c>
      <c r="P74" s="7">
        <v>94.35</v>
      </c>
      <c r="Q74" s="7">
        <v>1269</v>
      </c>
      <c r="R74" s="7">
        <v>76</v>
      </c>
      <c r="S74" s="7">
        <v>86.14</v>
      </c>
      <c r="T74" s="7">
        <v>1150</v>
      </c>
      <c r="U74" s="7">
        <v>185</v>
      </c>
      <c r="V74" s="7">
        <v>93.28</v>
      </c>
      <c r="W74" s="7">
        <v>1361</v>
      </c>
      <c r="X74" s="7">
        <v>98</v>
      </c>
      <c r="Y74" s="7">
        <v>89.45</v>
      </c>
      <c r="Z74" s="7">
        <v>1373</v>
      </c>
      <c r="AA74" s="7">
        <v>162</v>
      </c>
      <c r="AB74" s="7">
        <v>81.87</v>
      </c>
      <c r="AC74" s="7">
        <v>140</v>
      </c>
      <c r="AD74" s="7">
        <v>31</v>
      </c>
      <c r="AE74" s="7">
        <v>93.95</v>
      </c>
      <c r="AF74" s="7">
        <v>699</v>
      </c>
      <c r="AG74" s="7">
        <v>45</v>
      </c>
      <c r="AH74" s="7" t="s">
        <v>34</v>
      </c>
      <c r="AI74" s="7">
        <v>0</v>
      </c>
      <c r="AJ74" s="7">
        <v>0</v>
      </c>
      <c r="AK74" s="7">
        <f t="shared" si="12"/>
        <v>7953</v>
      </c>
      <c r="AL74" s="7">
        <f t="shared" si="13"/>
        <v>31332.1</v>
      </c>
      <c r="AM74" s="7">
        <f t="shared" si="14"/>
        <v>7256</v>
      </c>
      <c r="AN74" s="7">
        <f t="shared" si="15"/>
        <v>28516</v>
      </c>
      <c r="AO74" s="7">
        <f t="shared" si="16"/>
        <v>697</v>
      </c>
      <c r="AP74" s="7">
        <f t="shared" si="17"/>
        <v>2816.1</v>
      </c>
      <c r="AQ74" s="7">
        <v>1</v>
      </c>
      <c r="AR74" s="7">
        <v>2</v>
      </c>
    </row>
    <row r="75" spans="1:44">
      <c r="A75" s="1" t="s">
        <v>33</v>
      </c>
      <c r="B75" s="1" t="s">
        <v>194</v>
      </c>
      <c r="C75" s="1" t="s">
        <v>195</v>
      </c>
      <c r="D75" s="1" t="s">
        <v>68</v>
      </c>
      <c r="E75" s="7">
        <v>30</v>
      </c>
      <c r="F75" s="7">
        <v>591</v>
      </c>
      <c r="G75" s="7">
        <f t="shared" si="9"/>
        <v>528.92307692307691</v>
      </c>
      <c r="H75" s="7">
        <v>361</v>
      </c>
      <c r="I75" s="7">
        <f t="shared" si="10"/>
        <v>224</v>
      </c>
      <c r="J75" s="7">
        <v>230</v>
      </c>
      <c r="K75" s="7">
        <f t="shared" si="11"/>
        <v>304.92307692307691</v>
      </c>
      <c r="L75" s="7">
        <v>94.6</v>
      </c>
      <c r="M75" s="7">
        <v>95.29</v>
      </c>
      <c r="N75" s="7">
        <v>3138</v>
      </c>
      <c r="O75" s="7">
        <v>155</v>
      </c>
      <c r="P75" s="7">
        <v>96.95</v>
      </c>
      <c r="Q75" s="7">
        <v>2703</v>
      </c>
      <c r="R75" s="7">
        <v>85</v>
      </c>
      <c r="S75" s="7">
        <v>92.89</v>
      </c>
      <c r="T75" s="7">
        <v>2587</v>
      </c>
      <c r="U75" s="7">
        <v>198</v>
      </c>
      <c r="V75" s="7">
        <v>94.28</v>
      </c>
      <c r="W75" s="7">
        <v>1533</v>
      </c>
      <c r="X75" s="7">
        <v>93</v>
      </c>
      <c r="Y75" s="7">
        <v>93.04</v>
      </c>
      <c r="Z75" s="7">
        <v>1269</v>
      </c>
      <c r="AA75" s="7">
        <v>95</v>
      </c>
      <c r="AB75" s="7">
        <v>84.46</v>
      </c>
      <c r="AC75" s="7">
        <v>125</v>
      </c>
      <c r="AD75" s="7">
        <v>23</v>
      </c>
      <c r="AE75" s="7">
        <v>94.78</v>
      </c>
      <c r="AF75" s="7">
        <v>617</v>
      </c>
      <c r="AG75" s="7">
        <v>34</v>
      </c>
      <c r="AH75" s="7" t="s">
        <v>34</v>
      </c>
      <c r="AI75" s="7">
        <v>0</v>
      </c>
      <c r="AJ75" s="7">
        <v>0</v>
      </c>
      <c r="AK75" s="7">
        <f t="shared" si="12"/>
        <v>12655</v>
      </c>
      <c r="AL75" s="7">
        <f t="shared" si="13"/>
        <v>11562.76923076923</v>
      </c>
      <c r="AM75" s="7">
        <f t="shared" si="14"/>
        <v>11972</v>
      </c>
      <c r="AN75" s="7">
        <f t="shared" si="15"/>
        <v>10336.846153846154</v>
      </c>
      <c r="AO75" s="7">
        <f t="shared" si="16"/>
        <v>683</v>
      </c>
      <c r="AP75" s="7">
        <f t="shared" si="17"/>
        <v>1225.9230769230769</v>
      </c>
      <c r="AQ75" s="7">
        <v>1</v>
      </c>
      <c r="AR75" s="7">
        <v>2</v>
      </c>
    </row>
    <row r="76" spans="1:44">
      <c r="A76" s="1" t="s">
        <v>33</v>
      </c>
      <c r="B76" s="1" t="s">
        <v>196</v>
      </c>
      <c r="C76" s="1" t="s">
        <v>197</v>
      </c>
      <c r="D76" s="1" t="s">
        <v>42</v>
      </c>
      <c r="E76" s="7">
        <v>27</v>
      </c>
      <c r="F76" s="7">
        <v>309</v>
      </c>
      <c r="G76" s="7">
        <f t="shared" si="9"/>
        <v>1535.2727272727273</v>
      </c>
      <c r="H76" s="7">
        <v>97</v>
      </c>
      <c r="I76" s="7">
        <f t="shared" si="10"/>
        <v>853</v>
      </c>
      <c r="J76" s="7">
        <v>212</v>
      </c>
      <c r="K76" s="7">
        <f t="shared" si="11"/>
        <v>682.27272727272725</v>
      </c>
      <c r="L76" s="7">
        <v>91.36</v>
      </c>
      <c r="M76" s="7">
        <v>91.7</v>
      </c>
      <c r="N76" s="7">
        <v>917</v>
      </c>
      <c r="O76" s="7">
        <v>83</v>
      </c>
      <c r="P76" s="7">
        <v>93.96</v>
      </c>
      <c r="Q76" s="7">
        <v>934</v>
      </c>
      <c r="R76" s="7">
        <v>60</v>
      </c>
      <c r="S76" s="7">
        <v>88.4</v>
      </c>
      <c r="T76" s="7">
        <v>823</v>
      </c>
      <c r="U76" s="7">
        <v>108</v>
      </c>
      <c r="V76" s="7">
        <v>88.65</v>
      </c>
      <c r="W76" s="7">
        <v>1179</v>
      </c>
      <c r="X76" s="7">
        <v>151</v>
      </c>
      <c r="Y76" s="7">
        <v>92.33</v>
      </c>
      <c r="Z76" s="7">
        <v>1384</v>
      </c>
      <c r="AA76" s="7">
        <v>115</v>
      </c>
      <c r="AB76" s="7">
        <v>92.22</v>
      </c>
      <c r="AC76" s="7">
        <v>166</v>
      </c>
      <c r="AD76" s="7">
        <v>14</v>
      </c>
      <c r="AE76" s="7">
        <v>93.79</v>
      </c>
      <c r="AF76" s="7">
        <v>695</v>
      </c>
      <c r="AG76" s="7">
        <v>46</v>
      </c>
      <c r="AH76" s="7" t="s">
        <v>34</v>
      </c>
      <c r="AI76" s="7">
        <v>0</v>
      </c>
      <c r="AJ76" s="7">
        <v>0</v>
      </c>
      <c r="AK76" s="7">
        <f t="shared" si="12"/>
        <v>6675</v>
      </c>
      <c r="AL76" s="7">
        <f t="shared" si="13"/>
        <v>42644.272727272728</v>
      </c>
      <c r="AM76" s="7">
        <f t="shared" si="14"/>
        <v>6098</v>
      </c>
      <c r="AN76" s="7">
        <f t="shared" si="15"/>
        <v>40381</v>
      </c>
      <c r="AO76" s="7">
        <f t="shared" si="16"/>
        <v>577</v>
      </c>
      <c r="AP76" s="7">
        <f t="shared" si="17"/>
        <v>2263.2727272727275</v>
      </c>
      <c r="AQ76" s="7">
        <v>1</v>
      </c>
      <c r="AR76" s="7">
        <v>2</v>
      </c>
    </row>
    <row r="77" spans="1:44">
      <c r="A77" s="1" t="s">
        <v>33</v>
      </c>
      <c r="B77" s="1" t="s">
        <v>198</v>
      </c>
      <c r="C77" s="1" t="s">
        <v>199</v>
      </c>
      <c r="D77" s="1" t="s">
        <v>139</v>
      </c>
      <c r="E77" s="7">
        <v>24</v>
      </c>
      <c r="F77" s="7">
        <v>202</v>
      </c>
      <c r="G77" s="7">
        <f t="shared" si="9"/>
        <v>243.72727272727272</v>
      </c>
      <c r="H77" s="7">
        <v>45</v>
      </c>
      <c r="I77" s="7">
        <f t="shared" si="10"/>
        <v>71.36363636363636</v>
      </c>
      <c r="J77" s="7">
        <v>157</v>
      </c>
      <c r="K77" s="7">
        <f t="shared" si="11"/>
        <v>172.36363636363637</v>
      </c>
      <c r="L77" s="7">
        <v>87.66</v>
      </c>
      <c r="M77" s="7">
        <v>89.19</v>
      </c>
      <c r="N77" s="7">
        <v>833</v>
      </c>
      <c r="O77" s="7">
        <v>101</v>
      </c>
      <c r="P77" s="7">
        <v>91.94</v>
      </c>
      <c r="Q77" s="7">
        <v>856</v>
      </c>
      <c r="R77" s="7">
        <v>75</v>
      </c>
      <c r="S77" s="7">
        <v>81.010000000000005</v>
      </c>
      <c r="T77" s="7">
        <v>802</v>
      </c>
      <c r="U77" s="7">
        <v>188</v>
      </c>
      <c r="V77" s="7">
        <v>88.64</v>
      </c>
      <c r="W77" s="7">
        <v>1178</v>
      </c>
      <c r="X77" s="7">
        <v>151</v>
      </c>
      <c r="Y77" s="7">
        <v>87.23</v>
      </c>
      <c r="Z77" s="7">
        <v>1298</v>
      </c>
      <c r="AA77" s="7">
        <v>190</v>
      </c>
      <c r="AB77" s="7">
        <v>83.89</v>
      </c>
      <c r="AC77" s="7">
        <v>151</v>
      </c>
      <c r="AD77" s="7">
        <v>29</v>
      </c>
      <c r="AE77" s="7">
        <v>89.3</v>
      </c>
      <c r="AF77" s="7">
        <v>659</v>
      </c>
      <c r="AG77" s="7">
        <v>79</v>
      </c>
      <c r="AH77" s="7" t="s">
        <v>34</v>
      </c>
      <c r="AI77" s="7">
        <v>0</v>
      </c>
      <c r="AJ77" s="7">
        <v>0</v>
      </c>
      <c r="AK77" s="7">
        <f t="shared" si="12"/>
        <v>6590</v>
      </c>
      <c r="AL77" s="7">
        <f t="shared" si="13"/>
        <v>5555</v>
      </c>
      <c r="AM77" s="7">
        <f t="shared" si="14"/>
        <v>5777</v>
      </c>
      <c r="AN77" s="7">
        <f t="shared" si="15"/>
        <v>4904.363636363636</v>
      </c>
      <c r="AO77" s="7">
        <f t="shared" si="16"/>
        <v>813</v>
      </c>
      <c r="AP77" s="7">
        <f t="shared" si="17"/>
        <v>650.63636363636363</v>
      </c>
      <c r="AQ77" s="7">
        <v>1</v>
      </c>
      <c r="AR77" s="7">
        <v>2</v>
      </c>
    </row>
    <row r="78" spans="1:44">
      <c r="A78" s="1" t="s">
        <v>33</v>
      </c>
      <c r="B78" s="1" t="s">
        <v>200</v>
      </c>
      <c r="C78" s="1" t="s">
        <v>201</v>
      </c>
      <c r="D78" s="1" t="s">
        <v>130</v>
      </c>
      <c r="E78" s="7">
        <v>22</v>
      </c>
      <c r="F78" s="7">
        <v>256</v>
      </c>
      <c r="G78" s="7">
        <f t="shared" si="9"/>
        <v>411.4</v>
      </c>
      <c r="H78" s="7">
        <v>11</v>
      </c>
      <c r="I78" s="7">
        <f t="shared" si="10"/>
        <v>156.1</v>
      </c>
      <c r="J78" s="7">
        <v>245</v>
      </c>
      <c r="K78" s="7">
        <f t="shared" si="11"/>
        <v>255.3</v>
      </c>
      <c r="L78" s="7">
        <v>75.66</v>
      </c>
      <c r="M78" s="7">
        <v>78.680000000000007</v>
      </c>
      <c r="N78" s="7">
        <v>753</v>
      </c>
      <c r="O78" s="7">
        <v>204</v>
      </c>
      <c r="P78" s="7">
        <v>81.47</v>
      </c>
      <c r="Q78" s="7">
        <v>774</v>
      </c>
      <c r="R78" s="7">
        <v>176</v>
      </c>
      <c r="S78" s="7">
        <v>66.489999999999995</v>
      </c>
      <c r="T78" s="7">
        <v>635</v>
      </c>
      <c r="U78" s="7">
        <v>320</v>
      </c>
      <c r="V78" s="7">
        <v>72.34</v>
      </c>
      <c r="W78" s="7">
        <v>965</v>
      </c>
      <c r="X78" s="7">
        <v>369</v>
      </c>
      <c r="Y78" s="7">
        <v>77.97</v>
      </c>
      <c r="Z78" s="7">
        <v>1168</v>
      </c>
      <c r="AA78" s="7">
        <v>330</v>
      </c>
      <c r="AB78" s="7">
        <v>75.41</v>
      </c>
      <c r="AC78" s="7">
        <v>138</v>
      </c>
      <c r="AD78" s="7">
        <v>45</v>
      </c>
      <c r="AE78" s="7">
        <v>77.63</v>
      </c>
      <c r="AF78" s="7">
        <v>538</v>
      </c>
      <c r="AG78" s="7">
        <v>155</v>
      </c>
      <c r="AH78" s="7" t="s">
        <v>34</v>
      </c>
      <c r="AI78" s="7">
        <v>0</v>
      </c>
      <c r="AJ78" s="7">
        <v>0</v>
      </c>
      <c r="AK78" s="7">
        <f t="shared" si="12"/>
        <v>6570</v>
      </c>
      <c r="AL78" s="7">
        <f t="shared" si="13"/>
        <v>9139.1</v>
      </c>
      <c r="AM78" s="7">
        <f t="shared" si="14"/>
        <v>4971</v>
      </c>
      <c r="AN78" s="7">
        <f t="shared" si="15"/>
        <v>8073.2</v>
      </c>
      <c r="AO78" s="7">
        <f t="shared" si="16"/>
        <v>1599</v>
      </c>
      <c r="AP78" s="7">
        <f t="shared" si="17"/>
        <v>1065.9000000000001</v>
      </c>
      <c r="AQ78" s="7">
        <v>1</v>
      </c>
      <c r="AR78" s="7">
        <v>2</v>
      </c>
    </row>
    <row r="79" spans="1:44">
      <c r="A79" s="1" t="s">
        <v>33</v>
      </c>
      <c r="B79" s="1" t="s">
        <v>202</v>
      </c>
      <c r="C79" s="1" t="s">
        <v>203</v>
      </c>
      <c r="D79" s="1" t="s">
        <v>73</v>
      </c>
      <c r="E79" s="7">
        <v>29</v>
      </c>
      <c r="F79" s="7">
        <v>462</v>
      </c>
      <c r="G79" s="7">
        <f t="shared" si="9"/>
        <v>441.46666666666664</v>
      </c>
      <c r="H79" s="7">
        <v>225</v>
      </c>
      <c r="I79" s="7">
        <f t="shared" si="10"/>
        <v>161.4</v>
      </c>
      <c r="J79" s="7">
        <v>237</v>
      </c>
      <c r="K79" s="7">
        <f t="shared" si="11"/>
        <v>280.06666666666666</v>
      </c>
      <c r="L79" s="7">
        <v>89.3</v>
      </c>
      <c r="M79" s="7">
        <v>91.25</v>
      </c>
      <c r="N79" s="7">
        <v>1825</v>
      </c>
      <c r="O79" s="7">
        <v>175</v>
      </c>
      <c r="P79" s="7">
        <v>92.71</v>
      </c>
      <c r="Q79" s="7">
        <v>1806</v>
      </c>
      <c r="R79" s="7">
        <v>142</v>
      </c>
      <c r="S79" s="7">
        <v>85.59</v>
      </c>
      <c r="T79" s="7">
        <v>1770</v>
      </c>
      <c r="U79" s="7">
        <v>298</v>
      </c>
      <c r="V79" s="7">
        <v>90.49</v>
      </c>
      <c r="W79" s="7">
        <v>1180</v>
      </c>
      <c r="X79" s="7">
        <v>124</v>
      </c>
      <c r="Y79" s="7">
        <v>86.28</v>
      </c>
      <c r="Z79" s="7">
        <v>1239</v>
      </c>
      <c r="AA79" s="7">
        <v>197</v>
      </c>
      <c r="AB79" s="7">
        <v>83.65</v>
      </c>
      <c r="AC79" s="7">
        <v>133</v>
      </c>
      <c r="AD79" s="7">
        <v>26</v>
      </c>
      <c r="AE79" s="7">
        <v>90.44</v>
      </c>
      <c r="AF79" s="7">
        <v>615</v>
      </c>
      <c r="AG79" s="7">
        <v>65</v>
      </c>
      <c r="AH79" s="7" t="s">
        <v>34</v>
      </c>
      <c r="AI79" s="7">
        <v>0</v>
      </c>
      <c r="AJ79" s="7">
        <v>0</v>
      </c>
      <c r="AK79" s="7">
        <f t="shared" si="12"/>
        <v>9595</v>
      </c>
      <c r="AL79" s="7">
        <f t="shared" si="13"/>
        <v>9958.6666666666661</v>
      </c>
      <c r="AM79" s="7">
        <f t="shared" si="14"/>
        <v>8568</v>
      </c>
      <c r="AN79" s="7">
        <f t="shared" si="15"/>
        <v>8807.2000000000007</v>
      </c>
      <c r="AO79" s="7">
        <f t="shared" si="16"/>
        <v>1027</v>
      </c>
      <c r="AP79" s="7">
        <f t="shared" si="17"/>
        <v>1151.4666666666667</v>
      </c>
      <c r="AQ79" s="7">
        <v>1</v>
      </c>
      <c r="AR79" s="7">
        <v>2</v>
      </c>
    </row>
    <row r="80" spans="1:44">
      <c r="A80" s="1" t="s">
        <v>33</v>
      </c>
      <c r="B80" s="1" t="s">
        <v>204</v>
      </c>
      <c r="C80" s="1" t="s">
        <v>205</v>
      </c>
      <c r="D80" s="1" t="s">
        <v>121</v>
      </c>
      <c r="E80" s="7">
        <v>24</v>
      </c>
      <c r="F80" s="7">
        <v>329</v>
      </c>
      <c r="G80" s="7">
        <f t="shared" si="9"/>
        <v>155.83333333333334</v>
      </c>
      <c r="H80" s="7">
        <v>34</v>
      </c>
      <c r="I80" s="7">
        <f t="shared" si="10"/>
        <v>57.833333333333336</v>
      </c>
      <c r="J80" s="7">
        <v>295</v>
      </c>
      <c r="K80" s="7">
        <f t="shared" si="11"/>
        <v>98</v>
      </c>
      <c r="L80" s="7">
        <v>84.57</v>
      </c>
      <c r="M80" s="7">
        <v>81.37</v>
      </c>
      <c r="N80" s="7">
        <v>1018</v>
      </c>
      <c r="O80" s="7">
        <v>233</v>
      </c>
      <c r="P80" s="7">
        <v>93.75</v>
      </c>
      <c r="Q80" s="7">
        <v>1184</v>
      </c>
      <c r="R80" s="7">
        <v>79</v>
      </c>
      <c r="S80" s="7">
        <v>69.959999999999994</v>
      </c>
      <c r="T80" s="7">
        <v>1013</v>
      </c>
      <c r="U80" s="7">
        <v>435</v>
      </c>
      <c r="V80" s="7">
        <v>86.03</v>
      </c>
      <c r="W80" s="7">
        <v>1016</v>
      </c>
      <c r="X80" s="7">
        <v>165</v>
      </c>
      <c r="Y80" s="7">
        <v>88.67</v>
      </c>
      <c r="Z80" s="7">
        <v>1237</v>
      </c>
      <c r="AA80" s="7">
        <v>158</v>
      </c>
      <c r="AB80" s="7">
        <v>82.35</v>
      </c>
      <c r="AC80" s="7">
        <v>126</v>
      </c>
      <c r="AD80" s="7">
        <v>27</v>
      </c>
      <c r="AE80" s="7">
        <v>94.28</v>
      </c>
      <c r="AF80" s="7">
        <v>626</v>
      </c>
      <c r="AG80" s="7">
        <v>38</v>
      </c>
      <c r="AH80" s="7" t="s">
        <v>34</v>
      </c>
      <c r="AI80" s="7">
        <v>0</v>
      </c>
      <c r="AJ80" s="7">
        <v>0</v>
      </c>
      <c r="AK80" s="7">
        <f t="shared" si="12"/>
        <v>7355</v>
      </c>
      <c r="AL80" s="7">
        <f t="shared" si="13"/>
        <v>3958.1666666666665</v>
      </c>
      <c r="AM80" s="7">
        <f t="shared" si="14"/>
        <v>6220</v>
      </c>
      <c r="AN80" s="7">
        <f t="shared" si="15"/>
        <v>3354.1666666666665</v>
      </c>
      <c r="AO80" s="7">
        <f t="shared" si="16"/>
        <v>1135</v>
      </c>
      <c r="AP80" s="7">
        <f t="shared" si="17"/>
        <v>604</v>
      </c>
      <c r="AQ80" s="7">
        <v>1</v>
      </c>
      <c r="AR80" s="7">
        <v>2</v>
      </c>
    </row>
    <row r="81" spans="1:44">
      <c r="A81" s="1" t="s">
        <v>33</v>
      </c>
      <c r="B81" s="1" t="s">
        <v>206</v>
      </c>
      <c r="C81" s="1" t="s">
        <v>207</v>
      </c>
      <c r="D81" s="1" t="s">
        <v>45</v>
      </c>
      <c r="E81" s="7">
        <v>22</v>
      </c>
      <c r="F81" s="7">
        <v>178</v>
      </c>
      <c r="G81" s="7">
        <f t="shared" si="9"/>
        <v>974.73333333333335</v>
      </c>
      <c r="H81" s="7">
        <v>14</v>
      </c>
      <c r="I81" s="7">
        <f t="shared" si="10"/>
        <v>517.4</v>
      </c>
      <c r="J81" s="7">
        <v>164</v>
      </c>
      <c r="K81" s="7">
        <f t="shared" si="11"/>
        <v>457.33333333333331</v>
      </c>
      <c r="L81" s="7">
        <v>78.47</v>
      </c>
      <c r="M81" s="7">
        <v>76.87</v>
      </c>
      <c r="N81" s="7">
        <v>751</v>
      </c>
      <c r="O81" s="7">
        <v>226</v>
      </c>
      <c r="P81" s="7">
        <v>86.07</v>
      </c>
      <c r="Q81" s="7">
        <v>865</v>
      </c>
      <c r="R81" s="7">
        <v>140</v>
      </c>
      <c r="S81" s="7">
        <v>68.41</v>
      </c>
      <c r="T81" s="7">
        <v>693</v>
      </c>
      <c r="U81" s="7">
        <v>320</v>
      </c>
      <c r="V81" s="7">
        <v>77.67</v>
      </c>
      <c r="W81" s="7">
        <v>946</v>
      </c>
      <c r="X81" s="7">
        <v>272</v>
      </c>
      <c r="Y81" s="7">
        <v>82.46</v>
      </c>
      <c r="Z81" s="7">
        <v>1081</v>
      </c>
      <c r="AA81" s="7">
        <v>230</v>
      </c>
      <c r="AB81" s="7">
        <v>68.89</v>
      </c>
      <c r="AC81" s="7">
        <v>124</v>
      </c>
      <c r="AD81" s="7">
        <v>56</v>
      </c>
      <c r="AE81" s="7">
        <v>80.959999999999994</v>
      </c>
      <c r="AF81" s="7">
        <v>523</v>
      </c>
      <c r="AG81" s="7">
        <v>123</v>
      </c>
      <c r="AH81" s="7" t="s">
        <v>34</v>
      </c>
      <c r="AI81" s="7">
        <v>0</v>
      </c>
      <c r="AJ81" s="7">
        <v>0</v>
      </c>
      <c r="AK81" s="7">
        <f t="shared" si="12"/>
        <v>6350</v>
      </c>
      <c r="AL81" s="7">
        <f t="shared" si="13"/>
        <v>25441.133333333335</v>
      </c>
      <c r="AM81" s="7">
        <f t="shared" si="14"/>
        <v>4983</v>
      </c>
      <c r="AN81" s="7">
        <f t="shared" si="15"/>
        <v>23866.533333333333</v>
      </c>
      <c r="AO81" s="7">
        <f t="shared" si="16"/>
        <v>1367</v>
      </c>
      <c r="AP81" s="7">
        <f t="shared" si="17"/>
        <v>1574.6</v>
      </c>
      <c r="AQ81" s="7">
        <v>1</v>
      </c>
      <c r="AR81" s="7">
        <v>2</v>
      </c>
    </row>
    <row r="82" spans="1:44">
      <c r="A82" s="1" t="s">
        <v>33</v>
      </c>
      <c r="B82" s="1" t="s">
        <v>208</v>
      </c>
      <c r="C82" s="1" t="s">
        <v>209</v>
      </c>
      <c r="D82" s="1" t="s">
        <v>37</v>
      </c>
      <c r="E82" s="7">
        <v>23</v>
      </c>
      <c r="F82" s="7">
        <v>248</v>
      </c>
      <c r="G82" s="7">
        <f t="shared" si="9"/>
        <v>2855.6153846153848</v>
      </c>
      <c r="H82" s="7">
        <v>21</v>
      </c>
      <c r="I82" s="7">
        <f t="shared" si="10"/>
        <v>1326.9230769230769</v>
      </c>
      <c r="J82" s="7">
        <v>227</v>
      </c>
      <c r="K82" s="7">
        <f t="shared" si="11"/>
        <v>1528.6923076923076</v>
      </c>
      <c r="L82" s="7">
        <v>75.41</v>
      </c>
      <c r="M82" s="7">
        <v>67.88</v>
      </c>
      <c r="N82" s="7">
        <v>968</v>
      </c>
      <c r="O82" s="7">
        <v>458</v>
      </c>
      <c r="P82" s="7">
        <v>77.319999999999993</v>
      </c>
      <c r="Q82" s="7">
        <v>1050</v>
      </c>
      <c r="R82" s="7">
        <v>308</v>
      </c>
      <c r="S82" s="7">
        <v>60.99</v>
      </c>
      <c r="T82" s="7">
        <v>863</v>
      </c>
      <c r="U82" s="7">
        <v>552</v>
      </c>
      <c r="V82" s="7">
        <v>85.04</v>
      </c>
      <c r="W82" s="7">
        <v>1023</v>
      </c>
      <c r="X82" s="7">
        <v>180</v>
      </c>
      <c r="Y82" s="7">
        <v>81.93</v>
      </c>
      <c r="Z82" s="7">
        <v>1025</v>
      </c>
      <c r="AA82" s="7">
        <v>226</v>
      </c>
      <c r="AB82" s="7">
        <v>84.71</v>
      </c>
      <c r="AC82" s="7">
        <v>133</v>
      </c>
      <c r="AD82" s="7">
        <v>24</v>
      </c>
      <c r="AE82" s="7">
        <v>86.47</v>
      </c>
      <c r="AF82" s="7">
        <v>575</v>
      </c>
      <c r="AG82" s="7">
        <v>90</v>
      </c>
      <c r="AH82" s="7" t="s">
        <v>34</v>
      </c>
      <c r="AI82" s="7">
        <v>0</v>
      </c>
      <c r="AJ82" s="7">
        <v>0</v>
      </c>
      <c r="AK82" s="7">
        <f t="shared" si="12"/>
        <v>7475</v>
      </c>
      <c r="AL82" s="7">
        <f t="shared" si="13"/>
        <v>66438.38461538461</v>
      </c>
      <c r="AM82" s="7">
        <f t="shared" si="14"/>
        <v>5637</v>
      </c>
      <c r="AN82" s="7">
        <f t="shared" si="15"/>
        <v>64355.846153846156</v>
      </c>
      <c r="AO82" s="7">
        <f t="shared" si="16"/>
        <v>1838</v>
      </c>
      <c r="AP82" s="7">
        <f t="shared" si="17"/>
        <v>2082.5384615384614</v>
      </c>
      <c r="AQ82" s="7">
        <v>1</v>
      </c>
      <c r="AR82" s="7">
        <v>2</v>
      </c>
    </row>
    <row r="83" spans="1:44">
      <c r="A83" s="1" t="s">
        <v>33</v>
      </c>
      <c r="B83" s="1" t="s">
        <v>210</v>
      </c>
      <c r="C83" s="1" t="s">
        <v>211</v>
      </c>
      <c r="D83" s="1" t="s">
        <v>130</v>
      </c>
      <c r="E83" s="7">
        <v>28</v>
      </c>
      <c r="F83" s="7">
        <v>362</v>
      </c>
      <c r="G83" s="7">
        <f t="shared" si="9"/>
        <v>411.4</v>
      </c>
      <c r="H83" s="7">
        <v>131</v>
      </c>
      <c r="I83" s="7">
        <f t="shared" si="10"/>
        <v>156.1</v>
      </c>
      <c r="J83" s="7">
        <v>231</v>
      </c>
      <c r="K83" s="7">
        <f t="shared" si="11"/>
        <v>255.3</v>
      </c>
      <c r="L83" s="7">
        <v>89.83</v>
      </c>
      <c r="M83" s="7">
        <v>86.23</v>
      </c>
      <c r="N83" s="7">
        <v>1209</v>
      </c>
      <c r="O83" s="7">
        <v>193</v>
      </c>
      <c r="P83" s="7">
        <v>93.5</v>
      </c>
      <c r="Q83" s="7">
        <v>1310</v>
      </c>
      <c r="R83" s="7">
        <v>91</v>
      </c>
      <c r="S83" s="7">
        <v>83.07</v>
      </c>
      <c r="T83" s="7">
        <v>1138</v>
      </c>
      <c r="U83" s="7">
        <v>232</v>
      </c>
      <c r="V83" s="7">
        <v>92.84</v>
      </c>
      <c r="W83" s="7">
        <v>998</v>
      </c>
      <c r="X83" s="7">
        <v>77</v>
      </c>
      <c r="Y83" s="7">
        <v>92.34</v>
      </c>
      <c r="Z83" s="7">
        <v>1146</v>
      </c>
      <c r="AA83" s="7">
        <v>95</v>
      </c>
      <c r="AB83" s="7">
        <v>93.06</v>
      </c>
      <c r="AC83" s="7">
        <v>134</v>
      </c>
      <c r="AD83" s="7">
        <v>10</v>
      </c>
      <c r="AE83" s="7">
        <v>93.63</v>
      </c>
      <c r="AF83" s="7">
        <v>573</v>
      </c>
      <c r="AG83" s="7">
        <v>39</v>
      </c>
      <c r="AH83" s="7" t="s">
        <v>34</v>
      </c>
      <c r="AI83" s="7">
        <v>0</v>
      </c>
      <c r="AJ83" s="7">
        <v>0</v>
      </c>
      <c r="AK83" s="7">
        <f t="shared" si="12"/>
        <v>7245</v>
      </c>
      <c r="AL83" s="7">
        <f t="shared" si="13"/>
        <v>9139.1</v>
      </c>
      <c r="AM83" s="7">
        <f t="shared" si="14"/>
        <v>6508</v>
      </c>
      <c r="AN83" s="7">
        <f t="shared" si="15"/>
        <v>8073.2</v>
      </c>
      <c r="AO83" s="7">
        <f t="shared" si="16"/>
        <v>737</v>
      </c>
      <c r="AP83" s="7">
        <f t="shared" si="17"/>
        <v>1065.9000000000001</v>
      </c>
      <c r="AQ83" s="7">
        <v>1</v>
      </c>
      <c r="AR83" s="7">
        <v>2</v>
      </c>
    </row>
    <row r="84" spans="1:44">
      <c r="A84" s="1" t="s">
        <v>33</v>
      </c>
      <c r="B84" s="1" t="s">
        <v>212</v>
      </c>
      <c r="C84" s="1" t="s">
        <v>213</v>
      </c>
      <c r="D84" s="1" t="s">
        <v>45</v>
      </c>
      <c r="E84" s="7">
        <v>23</v>
      </c>
      <c r="F84" s="7">
        <v>200</v>
      </c>
      <c r="G84" s="7">
        <f t="shared" si="9"/>
        <v>974.73333333333335</v>
      </c>
      <c r="H84" s="7">
        <v>23</v>
      </c>
      <c r="I84" s="7">
        <f t="shared" si="10"/>
        <v>517.4</v>
      </c>
      <c r="J84" s="7">
        <v>177</v>
      </c>
      <c r="K84" s="7">
        <f t="shared" si="11"/>
        <v>457.33333333333331</v>
      </c>
      <c r="L84" s="7">
        <v>79.83</v>
      </c>
      <c r="M84" s="7">
        <v>71.819999999999993</v>
      </c>
      <c r="N84" s="7">
        <v>706</v>
      </c>
      <c r="O84" s="7">
        <v>277</v>
      </c>
      <c r="P84" s="7">
        <v>89.29</v>
      </c>
      <c r="Q84" s="7">
        <v>909</v>
      </c>
      <c r="R84" s="7">
        <v>109</v>
      </c>
      <c r="S84" s="7">
        <v>67.02</v>
      </c>
      <c r="T84" s="7">
        <v>624</v>
      </c>
      <c r="U84" s="7">
        <v>307</v>
      </c>
      <c r="V84" s="7">
        <v>84.36</v>
      </c>
      <c r="W84" s="7">
        <v>879</v>
      </c>
      <c r="X84" s="7">
        <v>163</v>
      </c>
      <c r="Y84" s="7">
        <v>81.739999999999995</v>
      </c>
      <c r="Z84" s="7">
        <v>913</v>
      </c>
      <c r="AA84" s="7">
        <v>204</v>
      </c>
      <c r="AB84" s="7">
        <v>81.459999999999994</v>
      </c>
      <c r="AC84" s="7">
        <v>123</v>
      </c>
      <c r="AD84" s="7">
        <v>28</v>
      </c>
      <c r="AE84" s="7">
        <v>84.91</v>
      </c>
      <c r="AF84" s="7">
        <v>512</v>
      </c>
      <c r="AG84" s="7">
        <v>91</v>
      </c>
      <c r="AH84" s="7" t="s">
        <v>34</v>
      </c>
      <c r="AI84" s="7">
        <v>0</v>
      </c>
      <c r="AJ84" s="7">
        <v>0</v>
      </c>
      <c r="AK84" s="7">
        <f t="shared" si="12"/>
        <v>5845</v>
      </c>
      <c r="AL84" s="7">
        <f t="shared" si="13"/>
        <v>25441.133333333335</v>
      </c>
      <c r="AM84" s="7">
        <f t="shared" si="14"/>
        <v>4666</v>
      </c>
      <c r="AN84" s="7">
        <f t="shared" si="15"/>
        <v>23866.533333333333</v>
      </c>
      <c r="AO84" s="7">
        <f t="shared" si="16"/>
        <v>1179</v>
      </c>
      <c r="AP84" s="7">
        <f t="shared" si="17"/>
        <v>1574.6</v>
      </c>
      <c r="AQ84" s="7">
        <v>1</v>
      </c>
      <c r="AR84" s="7">
        <v>2</v>
      </c>
    </row>
    <row r="85" spans="1:44">
      <c r="A85" s="1" t="s">
        <v>33</v>
      </c>
      <c r="B85" s="1" t="s">
        <v>214</v>
      </c>
      <c r="C85" s="1" t="s">
        <v>215</v>
      </c>
      <c r="D85" s="1" t="s">
        <v>45</v>
      </c>
      <c r="E85" s="7">
        <v>24</v>
      </c>
      <c r="F85" s="7">
        <v>274</v>
      </c>
      <c r="G85" s="7">
        <f t="shared" si="9"/>
        <v>974.73333333333335</v>
      </c>
      <c r="H85" s="7">
        <v>26</v>
      </c>
      <c r="I85" s="7">
        <f t="shared" si="10"/>
        <v>517.4</v>
      </c>
      <c r="J85" s="7">
        <v>248</v>
      </c>
      <c r="K85" s="7">
        <f t="shared" si="11"/>
        <v>457.33333333333331</v>
      </c>
      <c r="L85" s="7">
        <v>82.8</v>
      </c>
      <c r="M85" s="7">
        <v>77.02</v>
      </c>
      <c r="N85" s="7">
        <v>888</v>
      </c>
      <c r="O85" s="7">
        <v>265</v>
      </c>
      <c r="P85" s="7">
        <v>88.65</v>
      </c>
      <c r="Q85" s="7">
        <v>1031</v>
      </c>
      <c r="R85" s="7">
        <v>132</v>
      </c>
      <c r="S85" s="7">
        <v>76.319999999999993</v>
      </c>
      <c r="T85" s="7">
        <v>896</v>
      </c>
      <c r="U85" s="7">
        <v>278</v>
      </c>
      <c r="V85" s="7">
        <v>85.14</v>
      </c>
      <c r="W85" s="7">
        <v>917</v>
      </c>
      <c r="X85" s="7">
        <v>160</v>
      </c>
      <c r="Y85" s="7">
        <v>86.16</v>
      </c>
      <c r="Z85" s="7">
        <v>996</v>
      </c>
      <c r="AA85" s="7">
        <v>160</v>
      </c>
      <c r="AB85" s="7">
        <v>81.31</v>
      </c>
      <c r="AC85" s="7">
        <v>87</v>
      </c>
      <c r="AD85" s="7">
        <v>20</v>
      </c>
      <c r="AE85" s="7">
        <v>85</v>
      </c>
      <c r="AF85" s="7">
        <v>476</v>
      </c>
      <c r="AG85" s="7">
        <v>84</v>
      </c>
      <c r="AH85" s="7" t="s">
        <v>34</v>
      </c>
      <c r="AI85" s="7">
        <v>0</v>
      </c>
      <c r="AJ85" s="7">
        <v>0</v>
      </c>
      <c r="AK85" s="7">
        <f t="shared" si="12"/>
        <v>6390</v>
      </c>
      <c r="AL85" s="7">
        <f t="shared" si="13"/>
        <v>25441.133333333335</v>
      </c>
      <c r="AM85" s="7">
        <f t="shared" si="14"/>
        <v>5291</v>
      </c>
      <c r="AN85" s="7">
        <f t="shared" si="15"/>
        <v>23866.533333333333</v>
      </c>
      <c r="AO85" s="7">
        <f t="shared" si="16"/>
        <v>1099</v>
      </c>
      <c r="AP85" s="7">
        <f t="shared" si="17"/>
        <v>1574.6</v>
      </c>
      <c r="AQ85" s="7">
        <v>1</v>
      </c>
      <c r="AR85" s="7">
        <v>2</v>
      </c>
    </row>
    <row r="86" spans="1:44">
      <c r="A86" s="1" t="s">
        <v>33</v>
      </c>
      <c r="B86" s="1" t="s">
        <v>216</v>
      </c>
      <c r="C86" s="1" t="s">
        <v>217</v>
      </c>
      <c r="D86" s="1" t="s">
        <v>68</v>
      </c>
      <c r="E86" s="7">
        <v>22</v>
      </c>
      <c r="F86" s="7">
        <v>296</v>
      </c>
      <c r="G86" s="7">
        <f t="shared" si="9"/>
        <v>528.92307692307691</v>
      </c>
      <c r="H86" s="7">
        <v>9</v>
      </c>
      <c r="I86" s="7">
        <f t="shared" si="10"/>
        <v>224</v>
      </c>
      <c r="J86" s="7">
        <v>287</v>
      </c>
      <c r="K86" s="7">
        <f t="shared" si="11"/>
        <v>304.92307692307691</v>
      </c>
      <c r="L86" s="7">
        <v>59.57</v>
      </c>
      <c r="M86" s="7">
        <v>46.69</v>
      </c>
      <c r="N86" s="7">
        <v>677</v>
      </c>
      <c r="O86" s="7">
        <v>773</v>
      </c>
      <c r="P86" s="7">
        <v>74.23</v>
      </c>
      <c r="Q86" s="7">
        <v>965</v>
      </c>
      <c r="R86" s="7">
        <v>335</v>
      </c>
      <c r="S86" s="7">
        <v>34.39</v>
      </c>
      <c r="T86" s="7">
        <v>478</v>
      </c>
      <c r="U86" s="7">
        <v>912</v>
      </c>
      <c r="V86" s="7">
        <v>63.44</v>
      </c>
      <c r="W86" s="7">
        <v>661</v>
      </c>
      <c r="X86" s="7">
        <v>381</v>
      </c>
      <c r="Y86" s="7">
        <v>71.97</v>
      </c>
      <c r="Z86" s="7">
        <v>791</v>
      </c>
      <c r="AA86" s="7">
        <v>308</v>
      </c>
      <c r="AB86" s="7">
        <v>69.92</v>
      </c>
      <c r="AC86" s="7">
        <v>86</v>
      </c>
      <c r="AD86" s="7">
        <v>37</v>
      </c>
      <c r="AE86" s="7">
        <v>85.06</v>
      </c>
      <c r="AF86" s="7">
        <v>524</v>
      </c>
      <c r="AG86" s="7">
        <v>92</v>
      </c>
      <c r="AH86" s="7" t="s">
        <v>34</v>
      </c>
      <c r="AI86" s="7">
        <v>0</v>
      </c>
      <c r="AJ86" s="7">
        <v>0</v>
      </c>
      <c r="AK86" s="7">
        <f t="shared" si="12"/>
        <v>7020</v>
      </c>
      <c r="AL86" s="7">
        <f t="shared" si="13"/>
        <v>11562.76923076923</v>
      </c>
      <c r="AM86" s="7">
        <f t="shared" si="14"/>
        <v>4182</v>
      </c>
      <c r="AN86" s="7">
        <f t="shared" si="15"/>
        <v>10336.846153846154</v>
      </c>
      <c r="AO86" s="7">
        <f t="shared" si="16"/>
        <v>2838</v>
      </c>
      <c r="AP86" s="7">
        <f t="shared" si="17"/>
        <v>1225.9230769230769</v>
      </c>
      <c r="AQ86" s="7">
        <v>1</v>
      </c>
      <c r="AR86" s="7">
        <v>2</v>
      </c>
    </row>
    <row r="87" spans="1:44">
      <c r="A87" s="1" t="s">
        <v>33</v>
      </c>
      <c r="B87" s="1" t="s">
        <v>218</v>
      </c>
      <c r="C87" s="1" t="s">
        <v>219</v>
      </c>
      <c r="D87" s="1" t="s">
        <v>97</v>
      </c>
      <c r="E87" s="7">
        <v>24</v>
      </c>
      <c r="F87" s="7">
        <v>342</v>
      </c>
      <c r="G87" s="7">
        <f t="shared" si="9"/>
        <v>234.33333333333334</v>
      </c>
      <c r="H87" s="7">
        <v>41</v>
      </c>
      <c r="I87" s="7">
        <f t="shared" si="10"/>
        <v>100.41666666666667</v>
      </c>
      <c r="J87" s="7">
        <v>301</v>
      </c>
      <c r="K87" s="7">
        <f t="shared" si="11"/>
        <v>133.91666666666666</v>
      </c>
      <c r="L87" s="7">
        <v>86.29</v>
      </c>
      <c r="M87" s="7">
        <v>84.77</v>
      </c>
      <c r="N87" s="7">
        <v>1119</v>
      </c>
      <c r="O87" s="7">
        <v>201</v>
      </c>
      <c r="P87" s="7">
        <v>93.89</v>
      </c>
      <c r="Q87" s="7">
        <v>1261</v>
      </c>
      <c r="R87" s="7">
        <v>82</v>
      </c>
      <c r="S87" s="7">
        <v>89.19</v>
      </c>
      <c r="T87" s="7">
        <v>1262</v>
      </c>
      <c r="U87" s="7">
        <v>153</v>
      </c>
      <c r="V87" s="7">
        <v>77.53</v>
      </c>
      <c r="W87" s="7">
        <v>790</v>
      </c>
      <c r="X87" s="7">
        <v>229</v>
      </c>
      <c r="Y87" s="7">
        <v>82.6</v>
      </c>
      <c r="Z87" s="7">
        <v>907</v>
      </c>
      <c r="AA87" s="7">
        <v>191</v>
      </c>
      <c r="AB87" s="7">
        <v>83.11</v>
      </c>
      <c r="AC87" s="7">
        <v>123</v>
      </c>
      <c r="AD87" s="7">
        <v>25</v>
      </c>
      <c r="AE87" s="7">
        <v>88.45</v>
      </c>
      <c r="AF87" s="7">
        <v>475</v>
      </c>
      <c r="AG87" s="7">
        <v>62</v>
      </c>
      <c r="AH87" s="7" t="s">
        <v>34</v>
      </c>
      <c r="AI87" s="7">
        <v>0</v>
      </c>
      <c r="AJ87" s="7">
        <v>0</v>
      </c>
      <c r="AK87" s="7">
        <f t="shared" si="12"/>
        <v>6880</v>
      </c>
      <c r="AL87" s="7">
        <f t="shared" si="13"/>
        <v>6131.25</v>
      </c>
      <c r="AM87" s="7">
        <f t="shared" si="14"/>
        <v>5937</v>
      </c>
      <c r="AN87" s="7">
        <f t="shared" si="15"/>
        <v>4872.5</v>
      </c>
      <c r="AO87" s="7">
        <f t="shared" si="16"/>
        <v>943</v>
      </c>
      <c r="AP87" s="7">
        <f t="shared" si="17"/>
        <v>1258.75</v>
      </c>
      <c r="AQ87" s="7">
        <v>1</v>
      </c>
      <c r="AR87" s="7">
        <v>2</v>
      </c>
    </row>
    <row r="88" spans="1:44">
      <c r="A88" s="1" t="s">
        <v>33</v>
      </c>
      <c r="B88" s="1" t="s">
        <v>220</v>
      </c>
      <c r="C88" s="1" t="s">
        <v>221</v>
      </c>
      <c r="D88" s="1" t="s">
        <v>73</v>
      </c>
      <c r="E88" s="7">
        <v>28</v>
      </c>
      <c r="F88" s="7">
        <v>414</v>
      </c>
      <c r="G88" s="7">
        <f t="shared" si="9"/>
        <v>441.46666666666664</v>
      </c>
      <c r="H88" s="7">
        <v>137</v>
      </c>
      <c r="I88" s="7">
        <f t="shared" si="10"/>
        <v>161.4</v>
      </c>
      <c r="J88" s="7">
        <v>277</v>
      </c>
      <c r="K88" s="7">
        <f t="shared" si="11"/>
        <v>280.06666666666666</v>
      </c>
      <c r="L88" s="7">
        <v>87.39</v>
      </c>
      <c r="M88" s="7">
        <v>85.37</v>
      </c>
      <c r="N88" s="7">
        <v>1505</v>
      </c>
      <c r="O88" s="7">
        <v>258</v>
      </c>
      <c r="P88" s="7">
        <v>90.93</v>
      </c>
      <c r="Q88" s="7">
        <v>1635</v>
      </c>
      <c r="R88" s="7">
        <v>163</v>
      </c>
      <c r="S88" s="7">
        <v>82.65</v>
      </c>
      <c r="T88" s="7">
        <v>1482</v>
      </c>
      <c r="U88" s="7">
        <v>311</v>
      </c>
      <c r="V88" s="7">
        <v>88.81</v>
      </c>
      <c r="W88" s="7">
        <v>794</v>
      </c>
      <c r="X88" s="7">
        <v>100</v>
      </c>
      <c r="Y88" s="7">
        <v>89.8</v>
      </c>
      <c r="Z88" s="7">
        <v>960</v>
      </c>
      <c r="AA88" s="7">
        <v>109</v>
      </c>
      <c r="AB88" s="7">
        <v>80.510000000000005</v>
      </c>
      <c r="AC88" s="7">
        <v>95</v>
      </c>
      <c r="AD88" s="7">
        <v>23</v>
      </c>
      <c r="AE88" s="7">
        <v>92.67</v>
      </c>
      <c r="AF88" s="7">
        <v>468</v>
      </c>
      <c r="AG88" s="7">
        <v>37</v>
      </c>
      <c r="AH88" s="7" t="s">
        <v>34</v>
      </c>
      <c r="AI88" s="7">
        <v>0</v>
      </c>
      <c r="AJ88" s="7">
        <v>0</v>
      </c>
      <c r="AK88" s="7">
        <f t="shared" si="12"/>
        <v>7940</v>
      </c>
      <c r="AL88" s="7">
        <f t="shared" si="13"/>
        <v>9958.6666666666661</v>
      </c>
      <c r="AM88" s="7">
        <f t="shared" si="14"/>
        <v>6939</v>
      </c>
      <c r="AN88" s="7">
        <f t="shared" si="15"/>
        <v>8807.2000000000007</v>
      </c>
      <c r="AO88" s="7">
        <f t="shared" si="16"/>
        <v>1001</v>
      </c>
      <c r="AP88" s="7">
        <f t="shared" si="17"/>
        <v>1151.4666666666667</v>
      </c>
      <c r="AQ88" s="7">
        <v>1</v>
      </c>
      <c r="AR88" s="7">
        <v>2</v>
      </c>
    </row>
    <row r="89" spans="1:44">
      <c r="A89" s="1" t="s">
        <v>33</v>
      </c>
      <c r="B89" s="1" t="s">
        <v>222</v>
      </c>
      <c r="C89" s="1" t="s">
        <v>223</v>
      </c>
      <c r="D89" s="1" t="s">
        <v>94</v>
      </c>
      <c r="E89" s="7">
        <v>30</v>
      </c>
      <c r="F89" s="7">
        <v>321</v>
      </c>
      <c r="G89" s="7">
        <f t="shared" si="9"/>
        <v>466.90909090909093</v>
      </c>
      <c r="H89" s="7">
        <v>52</v>
      </c>
      <c r="I89" s="7">
        <f t="shared" si="10"/>
        <v>181.09090909090909</v>
      </c>
      <c r="J89" s="7">
        <v>269</v>
      </c>
      <c r="K89" s="7">
        <f t="shared" si="11"/>
        <v>285.81818181818181</v>
      </c>
      <c r="L89" s="7">
        <v>83.97</v>
      </c>
      <c r="M89" s="7">
        <v>73.31</v>
      </c>
      <c r="N89" s="7">
        <v>912</v>
      </c>
      <c r="O89" s="7">
        <v>332</v>
      </c>
      <c r="P89" s="7">
        <v>90.31</v>
      </c>
      <c r="Q89" s="7">
        <v>1146</v>
      </c>
      <c r="R89" s="7">
        <v>123</v>
      </c>
      <c r="S89" s="7">
        <v>71.849999999999994</v>
      </c>
      <c r="T89" s="7">
        <v>832</v>
      </c>
      <c r="U89" s="7">
        <v>326</v>
      </c>
      <c r="V89" s="7">
        <v>90.6</v>
      </c>
      <c r="W89" s="7">
        <v>887</v>
      </c>
      <c r="X89" s="7">
        <v>92</v>
      </c>
      <c r="Y89" s="7">
        <v>91.68</v>
      </c>
      <c r="Z89" s="7">
        <v>904</v>
      </c>
      <c r="AA89" s="7">
        <v>82</v>
      </c>
      <c r="AB89" s="7">
        <v>96.52</v>
      </c>
      <c r="AC89" s="7">
        <v>111</v>
      </c>
      <c r="AD89" s="7">
        <v>4</v>
      </c>
      <c r="AE89" s="7">
        <v>91.38</v>
      </c>
      <c r="AF89" s="7">
        <v>456</v>
      </c>
      <c r="AG89" s="7">
        <v>43</v>
      </c>
      <c r="AH89" s="7" t="s">
        <v>34</v>
      </c>
      <c r="AI89" s="7">
        <v>0</v>
      </c>
      <c r="AJ89" s="7">
        <v>0</v>
      </c>
      <c r="AK89" s="7">
        <f t="shared" si="12"/>
        <v>6250</v>
      </c>
      <c r="AL89" s="7">
        <f t="shared" si="13"/>
        <v>9853.181818181818</v>
      </c>
      <c r="AM89" s="7">
        <f t="shared" si="14"/>
        <v>5248</v>
      </c>
      <c r="AN89" s="7">
        <f t="shared" si="15"/>
        <v>8883.2727272727279</v>
      </c>
      <c r="AO89" s="7">
        <f t="shared" si="16"/>
        <v>1002</v>
      </c>
      <c r="AP89" s="7">
        <f t="shared" si="17"/>
        <v>969.90909090909088</v>
      </c>
      <c r="AQ89" s="7">
        <v>1</v>
      </c>
      <c r="AR89" s="7">
        <v>2</v>
      </c>
    </row>
    <row r="90" spans="1:44">
      <c r="A90" s="1" t="s">
        <v>33</v>
      </c>
      <c r="B90" s="1" t="s">
        <v>224</v>
      </c>
      <c r="C90" s="1" t="s">
        <v>225</v>
      </c>
      <c r="D90" s="1" t="s">
        <v>45</v>
      </c>
      <c r="E90" s="7">
        <v>23</v>
      </c>
      <c r="F90" s="7">
        <v>160</v>
      </c>
      <c r="G90" s="7">
        <f t="shared" si="9"/>
        <v>974.73333333333335</v>
      </c>
      <c r="H90" s="7">
        <v>25</v>
      </c>
      <c r="I90" s="7">
        <f t="shared" si="10"/>
        <v>517.4</v>
      </c>
      <c r="J90" s="7">
        <v>135</v>
      </c>
      <c r="K90" s="7">
        <f t="shared" si="11"/>
        <v>457.33333333333331</v>
      </c>
      <c r="L90" s="7">
        <v>86.84</v>
      </c>
      <c r="M90" s="7">
        <v>85.58</v>
      </c>
      <c r="N90" s="7">
        <v>534</v>
      </c>
      <c r="O90" s="7">
        <v>90</v>
      </c>
      <c r="P90" s="7">
        <v>90.25</v>
      </c>
      <c r="Q90" s="7">
        <v>574</v>
      </c>
      <c r="R90" s="7">
        <v>62</v>
      </c>
      <c r="S90" s="7">
        <v>81.33</v>
      </c>
      <c r="T90" s="7">
        <v>501</v>
      </c>
      <c r="U90" s="7">
        <v>115</v>
      </c>
      <c r="V90" s="7">
        <v>87.79</v>
      </c>
      <c r="W90" s="7">
        <v>748</v>
      </c>
      <c r="X90" s="7">
        <v>104</v>
      </c>
      <c r="Y90" s="7">
        <v>87</v>
      </c>
      <c r="Z90" s="7">
        <v>830</v>
      </c>
      <c r="AA90" s="7">
        <v>124</v>
      </c>
      <c r="AB90" s="7">
        <v>85.4</v>
      </c>
      <c r="AC90" s="7">
        <v>117</v>
      </c>
      <c r="AD90" s="7">
        <v>20</v>
      </c>
      <c r="AE90" s="7">
        <v>89.39</v>
      </c>
      <c r="AF90" s="7">
        <v>438</v>
      </c>
      <c r="AG90" s="7">
        <v>52</v>
      </c>
      <c r="AH90" s="7" t="s">
        <v>34</v>
      </c>
      <c r="AI90" s="7">
        <v>0</v>
      </c>
      <c r="AJ90" s="7">
        <v>0</v>
      </c>
      <c r="AK90" s="7">
        <f t="shared" si="12"/>
        <v>4309</v>
      </c>
      <c r="AL90" s="7">
        <f t="shared" si="13"/>
        <v>25441.133333333335</v>
      </c>
      <c r="AM90" s="7">
        <f t="shared" si="14"/>
        <v>3742</v>
      </c>
      <c r="AN90" s="7">
        <f t="shared" si="15"/>
        <v>23866.533333333333</v>
      </c>
      <c r="AO90" s="7">
        <f t="shared" si="16"/>
        <v>567</v>
      </c>
      <c r="AP90" s="7">
        <f t="shared" si="17"/>
        <v>1574.6</v>
      </c>
      <c r="AQ90" s="7">
        <v>1</v>
      </c>
      <c r="AR90" s="7">
        <v>2</v>
      </c>
    </row>
    <row r="91" spans="1:44">
      <c r="A91" s="1" t="s">
        <v>33</v>
      </c>
      <c r="B91" s="1" t="s">
        <v>226</v>
      </c>
      <c r="C91" s="1" t="s">
        <v>227</v>
      </c>
      <c r="D91" s="1" t="s">
        <v>45</v>
      </c>
      <c r="E91" s="7">
        <v>21</v>
      </c>
      <c r="F91" s="7">
        <v>107</v>
      </c>
      <c r="G91" s="7">
        <f t="shared" si="9"/>
        <v>974.73333333333335</v>
      </c>
      <c r="H91" s="7">
        <v>11</v>
      </c>
      <c r="I91" s="7">
        <f t="shared" si="10"/>
        <v>517.4</v>
      </c>
      <c r="J91" s="7">
        <v>96</v>
      </c>
      <c r="K91" s="7">
        <f t="shared" si="11"/>
        <v>457.33333333333331</v>
      </c>
      <c r="L91" s="7">
        <v>77.58</v>
      </c>
      <c r="M91" s="7">
        <v>77.150000000000006</v>
      </c>
      <c r="N91" s="7">
        <v>665</v>
      </c>
      <c r="O91" s="7">
        <v>197</v>
      </c>
      <c r="P91" s="7">
        <v>86.76</v>
      </c>
      <c r="Q91" s="7">
        <v>760</v>
      </c>
      <c r="R91" s="7">
        <v>116</v>
      </c>
      <c r="S91" s="7">
        <v>57.37</v>
      </c>
      <c r="T91" s="7">
        <v>541</v>
      </c>
      <c r="U91" s="7">
        <v>402</v>
      </c>
      <c r="V91" s="7">
        <v>75.459999999999994</v>
      </c>
      <c r="W91" s="7">
        <v>658</v>
      </c>
      <c r="X91" s="7">
        <v>214</v>
      </c>
      <c r="Y91" s="7">
        <v>84.43</v>
      </c>
      <c r="Z91" s="7">
        <v>797</v>
      </c>
      <c r="AA91" s="7">
        <v>147</v>
      </c>
      <c r="AB91" s="7">
        <v>82.29</v>
      </c>
      <c r="AC91" s="7">
        <v>79</v>
      </c>
      <c r="AD91" s="7">
        <v>17</v>
      </c>
      <c r="AE91" s="7">
        <v>90.57</v>
      </c>
      <c r="AF91" s="7">
        <v>442</v>
      </c>
      <c r="AG91" s="7">
        <v>46</v>
      </c>
      <c r="AH91" s="7" t="s">
        <v>34</v>
      </c>
      <c r="AI91" s="7">
        <v>0</v>
      </c>
      <c r="AJ91" s="7">
        <v>0</v>
      </c>
      <c r="AK91" s="7">
        <f t="shared" si="12"/>
        <v>5081</v>
      </c>
      <c r="AL91" s="7">
        <f t="shared" si="13"/>
        <v>25441.133333333335</v>
      </c>
      <c r="AM91" s="7">
        <f t="shared" si="14"/>
        <v>3942</v>
      </c>
      <c r="AN91" s="7">
        <f t="shared" si="15"/>
        <v>23866.533333333333</v>
      </c>
      <c r="AO91" s="7">
        <f t="shared" si="16"/>
        <v>1139</v>
      </c>
      <c r="AP91" s="7">
        <f t="shared" si="17"/>
        <v>1574.6</v>
      </c>
      <c r="AQ91" s="7">
        <v>1</v>
      </c>
      <c r="AR91" s="7">
        <v>2</v>
      </c>
    </row>
    <row r="92" spans="1:44">
      <c r="A92" s="1" t="s">
        <v>33</v>
      </c>
      <c r="B92" s="1" t="s">
        <v>228</v>
      </c>
      <c r="C92" s="1" t="s">
        <v>229</v>
      </c>
      <c r="D92" s="1" t="s">
        <v>45</v>
      </c>
      <c r="E92" s="7">
        <v>22</v>
      </c>
      <c r="F92" s="7">
        <v>276</v>
      </c>
      <c r="G92" s="7">
        <f t="shared" si="9"/>
        <v>974.73333333333335</v>
      </c>
      <c r="H92" s="7">
        <v>11</v>
      </c>
      <c r="I92" s="7">
        <f t="shared" si="10"/>
        <v>517.4</v>
      </c>
      <c r="J92" s="7">
        <v>265</v>
      </c>
      <c r="K92" s="7">
        <f t="shared" si="11"/>
        <v>457.33333333333331</v>
      </c>
      <c r="L92" s="7">
        <v>65.38</v>
      </c>
      <c r="M92" s="7">
        <v>59.59</v>
      </c>
      <c r="N92" s="7">
        <v>699</v>
      </c>
      <c r="O92" s="7">
        <v>474</v>
      </c>
      <c r="P92" s="7">
        <v>76.2</v>
      </c>
      <c r="Q92" s="7">
        <v>906</v>
      </c>
      <c r="R92" s="7">
        <v>283</v>
      </c>
      <c r="S92" s="7">
        <v>60.91</v>
      </c>
      <c r="T92" s="7">
        <v>706</v>
      </c>
      <c r="U92" s="7">
        <v>453</v>
      </c>
      <c r="V92" s="7">
        <v>62.68</v>
      </c>
      <c r="W92" s="7">
        <v>509</v>
      </c>
      <c r="X92" s="7">
        <v>303</v>
      </c>
      <c r="Y92" s="7">
        <v>64.319999999999993</v>
      </c>
      <c r="Z92" s="7">
        <v>584</v>
      </c>
      <c r="AA92" s="7">
        <v>324</v>
      </c>
      <c r="AB92" s="7">
        <v>59.26</v>
      </c>
      <c r="AC92" s="7">
        <v>64</v>
      </c>
      <c r="AD92" s="7">
        <v>44</v>
      </c>
      <c r="AE92" s="7">
        <v>71.84</v>
      </c>
      <c r="AF92" s="7">
        <v>324</v>
      </c>
      <c r="AG92" s="7">
        <v>127</v>
      </c>
      <c r="AH92" s="7" t="s">
        <v>34</v>
      </c>
      <c r="AI92" s="7">
        <v>0</v>
      </c>
      <c r="AJ92" s="7">
        <v>0</v>
      </c>
      <c r="AK92" s="7">
        <f t="shared" si="12"/>
        <v>5800</v>
      </c>
      <c r="AL92" s="7">
        <f t="shared" si="13"/>
        <v>25441.133333333335</v>
      </c>
      <c r="AM92" s="7">
        <f t="shared" si="14"/>
        <v>3792</v>
      </c>
      <c r="AN92" s="7">
        <f t="shared" si="15"/>
        <v>23866.533333333333</v>
      </c>
      <c r="AO92" s="7">
        <f t="shared" si="16"/>
        <v>2008</v>
      </c>
      <c r="AP92" s="7">
        <f t="shared" si="17"/>
        <v>1574.6</v>
      </c>
      <c r="AQ92" s="7">
        <v>1</v>
      </c>
      <c r="AR92" s="7">
        <v>2</v>
      </c>
    </row>
    <row r="93" spans="1:44">
      <c r="A93" s="1" t="s">
        <v>33</v>
      </c>
      <c r="B93" s="1" t="s">
        <v>230</v>
      </c>
      <c r="C93" s="1" t="s">
        <v>231</v>
      </c>
      <c r="D93" s="1" t="s">
        <v>73</v>
      </c>
      <c r="E93" s="7">
        <v>22</v>
      </c>
      <c r="F93" s="7">
        <v>141</v>
      </c>
      <c r="G93" s="7">
        <f t="shared" si="9"/>
        <v>441.46666666666664</v>
      </c>
      <c r="H93" s="7">
        <v>15</v>
      </c>
      <c r="I93" s="7">
        <f t="shared" si="10"/>
        <v>161.4</v>
      </c>
      <c r="J93" s="7">
        <v>126</v>
      </c>
      <c r="K93" s="7">
        <f t="shared" si="11"/>
        <v>280.06666666666666</v>
      </c>
      <c r="L93" s="7">
        <v>80.23</v>
      </c>
      <c r="M93" s="7">
        <v>75.58</v>
      </c>
      <c r="N93" s="7">
        <v>690</v>
      </c>
      <c r="O93" s="7">
        <v>223</v>
      </c>
      <c r="P93" s="7">
        <v>87.16</v>
      </c>
      <c r="Q93" s="7">
        <v>733</v>
      </c>
      <c r="R93" s="7">
        <v>108</v>
      </c>
      <c r="S93" s="7">
        <v>74.86</v>
      </c>
      <c r="T93" s="7">
        <v>652</v>
      </c>
      <c r="U93" s="7">
        <v>219</v>
      </c>
      <c r="V93" s="7">
        <v>83.42</v>
      </c>
      <c r="W93" s="7">
        <v>674</v>
      </c>
      <c r="X93" s="7">
        <v>134</v>
      </c>
      <c r="Y93" s="7">
        <v>80.680000000000007</v>
      </c>
      <c r="Z93" s="7">
        <v>710</v>
      </c>
      <c r="AA93" s="7">
        <v>170</v>
      </c>
      <c r="AB93" s="7">
        <v>79.13</v>
      </c>
      <c r="AC93" s="7">
        <v>91</v>
      </c>
      <c r="AD93" s="7">
        <v>24</v>
      </c>
      <c r="AE93" s="7">
        <v>80.75</v>
      </c>
      <c r="AF93" s="7">
        <v>365</v>
      </c>
      <c r="AG93" s="7">
        <v>87</v>
      </c>
      <c r="AH93" s="7" t="s">
        <v>34</v>
      </c>
      <c r="AI93" s="7">
        <v>0</v>
      </c>
      <c r="AJ93" s="7">
        <v>0</v>
      </c>
      <c r="AK93" s="7">
        <f t="shared" si="12"/>
        <v>4880</v>
      </c>
      <c r="AL93" s="7">
        <f t="shared" si="13"/>
        <v>9958.6666666666661</v>
      </c>
      <c r="AM93" s="7">
        <f t="shared" si="14"/>
        <v>3915</v>
      </c>
      <c r="AN93" s="7">
        <f t="shared" si="15"/>
        <v>8807.2000000000007</v>
      </c>
      <c r="AO93" s="7">
        <f t="shared" si="16"/>
        <v>965</v>
      </c>
      <c r="AP93" s="7">
        <f t="shared" si="17"/>
        <v>1151.4666666666667</v>
      </c>
      <c r="AQ93" s="7">
        <v>1</v>
      </c>
      <c r="AR93" s="7">
        <v>2</v>
      </c>
    </row>
    <row r="94" spans="1:44">
      <c r="A94" s="1" t="s">
        <v>33</v>
      </c>
      <c r="B94" s="1" t="s">
        <v>232</v>
      </c>
      <c r="C94" s="1" t="s">
        <v>233</v>
      </c>
      <c r="D94" s="1" t="s">
        <v>121</v>
      </c>
      <c r="E94" s="7">
        <v>29</v>
      </c>
      <c r="F94" s="7">
        <v>385</v>
      </c>
      <c r="G94" s="7">
        <f t="shared" si="9"/>
        <v>155.83333333333334</v>
      </c>
      <c r="H94" s="7">
        <v>167</v>
      </c>
      <c r="I94" s="7">
        <f t="shared" si="10"/>
        <v>57.833333333333336</v>
      </c>
      <c r="J94" s="7">
        <v>218</v>
      </c>
      <c r="K94" s="7">
        <f t="shared" si="11"/>
        <v>98</v>
      </c>
      <c r="L94" s="7">
        <v>84.02</v>
      </c>
      <c r="M94" s="7">
        <v>86.53</v>
      </c>
      <c r="N94" s="7">
        <v>1676</v>
      </c>
      <c r="O94" s="7">
        <v>261</v>
      </c>
      <c r="P94" s="7">
        <v>88.76</v>
      </c>
      <c r="Q94" s="7">
        <v>1666</v>
      </c>
      <c r="R94" s="7">
        <v>211</v>
      </c>
      <c r="S94" s="7">
        <v>79.03</v>
      </c>
      <c r="T94" s="7">
        <v>1489</v>
      </c>
      <c r="U94" s="7">
        <v>395</v>
      </c>
      <c r="V94" s="7">
        <v>79.3</v>
      </c>
      <c r="W94" s="7">
        <v>655</v>
      </c>
      <c r="X94" s="7">
        <v>171</v>
      </c>
      <c r="Y94" s="7">
        <v>84.67</v>
      </c>
      <c r="Z94" s="7">
        <v>696</v>
      </c>
      <c r="AA94" s="7">
        <v>126</v>
      </c>
      <c r="AB94" s="7">
        <v>82.61</v>
      </c>
      <c r="AC94" s="7">
        <v>76</v>
      </c>
      <c r="AD94" s="7">
        <v>16</v>
      </c>
      <c r="AE94" s="7">
        <v>81.819999999999993</v>
      </c>
      <c r="AF94" s="7">
        <v>333</v>
      </c>
      <c r="AG94" s="7">
        <v>74</v>
      </c>
      <c r="AH94" s="7" t="s">
        <v>34</v>
      </c>
      <c r="AI94" s="7">
        <v>0</v>
      </c>
      <c r="AJ94" s="7">
        <v>0</v>
      </c>
      <c r="AK94" s="7">
        <f t="shared" si="12"/>
        <v>7845</v>
      </c>
      <c r="AL94" s="7">
        <f t="shared" si="13"/>
        <v>3958.1666666666665</v>
      </c>
      <c r="AM94" s="7">
        <f t="shared" si="14"/>
        <v>6591</v>
      </c>
      <c r="AN94" s="7">
        <f t="shared" si="15"/>
        <v>3354.1666666666665</v>
      </c>
      <c r="AO94" s="7">
        <f t="shared" si="16"/>
        <v>1254</v>
      </c>
      <c r="AP94" s="7">
        <f t="shared" si="17"/>
        <v>604</v>
      </c>
      <c r="AQ94" s="7">
        <v>1</v>
      </c>
      <c r="AR94" s="7">
        <v>2</v>
      </c>
    </row>
    <row r="95" spans="1:44">
      <c r="A95" s="1" t="s">
        <v>33</v>
      </c>
      <c r="B95" s="1" t="s">
        <v>234</v>
      </c>
      <c r="C95" s="1" t="s">
        <v>235</v>
      </c>
      <c r="D95" s="1" t="s">
        <v>100</v>
      </c>
      <c r="E95" s="7">
        <v>24</v>
      </c>
      <c r="F95" s="7">
        <v>194</v>
      </c>
      <c r="G95" s="7">
        <f t="shared" si="9"/>
        <v>420.27272727272725</v>
      </c>
      <c r="H95" s="7">
        <v>33</v>
      </c>
      <c r="I95" s="7">
        <f t="shared" si="10"/>
        <v>159.81818181818181</v>
      </c>
      <c r="J95" s="7">
        <v>161</v>
      </c>
      <c r="K95" s="7">
        <f t="shared" si="11"/>
        <v>260.45454545454544</v>
      </c>
      <c r="L95" s="7">
        <v>87.78</v>
      </c>
      <c r="M95" s="7">
        <v>86.52</v>
      </c>
      <c r="N95" s="7">
        <v>931</v>
      </c>
      <c r="O95" s="7">
        <v>145</v>
      </c>
      <c r="P95" s="7">
        <v>92.7</v>
      </c>
      <c r="Q95" s="7">
        <v>1042</v>
      </c>
      <c r="R95" s="7">
        <v>82</v>
      </c>
      <c r="S95" s="7">
        <v>80.98</v>
      </c>
      <c r="T95" s="7">
        <v>894</v>
      </c>
      <c r="U95" s="7">
        <v>210</v>
      </c>
      <c r="V95" s="7">
        <v>89.82</v>
      </c>
      <c r="W95" s="7">
        <v>662</v>
      </c>
      <c r="X95" s="7">
        <v>75</v>
      </c>
      <c r="Y95" s="7">
        <v>88.64</v>
      </c>
      <c r="Z95" s="7">
        <v>710</v>
      </c>
      <c r="AA95" s="7">
        <v>91</v>
      </c>
      <c r="AB95" s="7">
        <v>85.29</v>
      </c>
      <c r="AC95" s="7">
        <v>87</v>
      </c>
      <c r="AD95" s="7">
        <v>15</v>
      </c>
      <c r="AE95" s="7">
        <v>91.53</v>
      </c>
      <c r="AF95" s="7">
        <v>335</v>
      </c>
      <c r="AG95" s="7">
        <v>31</v>
      </c>
      <c r="AH95" s="7" t="s">
        <v>34</v>
      </c>
      <c r="AI95" s="7">
        <v>0</v>
      </c>
      <c r="AJ95" s="7">
        <v>0</v>
      </c>
      <c r="AK95" s="7">
        <f t="shared" si="12"/>
        <v>5310</v>
      </c>
      <c r="AL95" s="7">
        <f t="shared" si="13"/>
        <v>10073.636363636364</v>
      </c>
      <c r="AM95" s="7">
        <f t="shared" si="14"/>
        <v>4661</v>
      </c>
      <c r="AN95" s="7">
        <f t="shared" si="15"/>
        <v>8754.7272727272721</v>
      </c>
      <c r="AO95" s="7">
        <f t="shared" si="16"/>
        <v>649</v>
      </c>
      <c r="AP95" s="7">
        <f t="shared" si="17"/>
        <v>1318.909090909091</v>
      </c>
      <c r="AQ95" s="7">
        <v>1</v>
      </c>
      <c r="AR95" s="7">
        <v>2</v>
      </c>
    </row>
    <row r="96" spans="1:44">
      <c r="A96" s="1" t="s">
        <v>33</v>
      </c>
      <c r="B96" s="1" t="s">
        <v>236</v>
      </c>
      <c r="C96" s="1" t="s">
        <v>237</v>
      </c>
      <c r="D96" s="1" t="s">
        <v>68</v>
      </c>
      <c r="E96" s="7">
        <v>21</v>
      </c>
      <c r="F96" s="7">
        <v>243</v>
      </c>
      <c r="G96" s="7">
        <f t="shared" si="9"/>
        <v>528.92307692307691</v>
      </c>
      <c r="H96" s="7">
        <v>7</v>
      </c>
      <c r="I96" s="7">
        <f t="shared" si="10"/>
        <v>224</v>
      </c>
      <c r="J96" s="7">
        <v>236</v>
      </c>
      <c r="K96" s="7">
        <f t="shared" si="11"/>
        <v>304.92307692307691</v>
      </c>
      <c r="L96" s="7">
        <v>70.680000000000007</v>
      </c>
      <c r="M96" s="7">
        <v>66</v>
      </c>
      <c r="N96" s="7">
        <v>852</v>
      </c>
      <c r="O96" s="7">
        <v>439</v>
      </c>
      <c r="P96" s="7">
        <v>81.13</v>
      </c>
      <c r="Q96" s="7">
        <v>1049</v>
      </c>
      <c r="R96" s="7">
        <v>244</v>
      </c>
      <c r="S96" s="7">
        <v>63.97</v>
      </c>
      <c r="T96" s="7">
        <v>863</v>
      </c>
      <c r="U96" s="7">
        <v>486</v>
      </c>
      <c r="V96" s="7">
        <v>66.34</v>
      </c>
      <c r="W96" s="7">
        <v>479</v>
      </c>
      <c r="X96" s="7">
        <v>243</v>
      </c>
      <c r="Y96" s="7">
        <v>71.040000000000006</v>
      </c>
      <c r="Z96" s="7">
        <v>552</v>
      </c>
      <c r="AA96" s="7">
        <v>225</v>
      </c>
      <c r="AB96" s="7">
        <v>68.97</v>
      </c>
      <c r="AC96" s="7">
        <v>60</v>
      </c>
      <c r="AD96" s="7">
        <v>27</v>
      </c>
      <c r="AE96" s="7">
        <v>82.04</v>
      </c>
      <c r="AF96" s="7">
        <v>329</v>
      </c>
      <c r="AG96" s="7">
        <v>72</v>
      </c>
      <c r="AH96" s="7" t="s">
        <v>34</v>
      </c>
      <c r="AI96" s="7">
        <v>0</v>
      </c>
      <c r="AJ96" s="7">
        <v>0</v>
      </c>
      <c r="AK96" s="7">
        <f t="shared" si="12"/>
        <v>5920</v>
      </c>
      <c r="AL96" s="7">
        <f t="shared" si="13"/>
        <v>11562.76923076923</v>
      </c>
      <c r="AM96" s="7">
        <f t="shared" si="14"/>
        <v>4184</v>
      </c>
      <c r="AN96" s="7">
        <f t="shared" si="15"/>
        <v>10336.846153846154</v>
      </c>
      <c r="AO96" s="7">
        <f t="shared" si="16"/>
        <v>1736</v>
      </c>
      <c r="AP96" s="7">
        <f t="shared" si="17"/>
        <v>1225.9230769230769</v>
      </c>
      <c r="AQ96" s="7">
        <v>1</v>
      </c>
      <c r="AR96" s="7">
        <v>2</v>
      </c>
    </row>
    <row r="97" spans="1:44">
      <c r="A97" s="1" t="s">
        <v>33</v>
      </c>
      <c r="B97" s="1" t="s">
        <v>238</v>
      </c>
      <c r="C97" s="1" t="s">
        <v>239</v>
      </c>
      <c r="D97" s="1" t="s">
        <v>73</v>
      </c>
      <c r="E97" s="7">
        <v>26</v>
      </c>
      <c r="F97" s="7">
        <v>234</v>
      </c>
      <c r="G97" s="7">
        <f t="shared" si="9"/>
        <v>441.46666666666664</v>
      </c>
      <c r="H97" s="7">
        <v>62</v>
      </c>
      <c r="I97" s="7">
        <f t="shared" si="10"/>
        <v>161.4</v>
      </c>
      <c r="J97" s="7">
        <v>172</v>
      </c>
      <c r="K97" s="7">
        <f t="shared" si="11"/>
        <v>280.06666666666666</v>
      </c>
      <c r="L97" s="7">
        <v>85</v>
      </c>
      <c r="M97" s="7">
        <v>82.35</v>
      </c>
      <c r="N97" s="7">
        <v>1050</v>
      </c>
      <c r="O97" s="7">
        <v>225</v>
      </c>
      <c r="P97" s="7">
        <v>92.29</v>
      </c>
      <c r="Q97" s="7">
        <v>1149</v>
      </c>
      <c r="R97" s="7">
        <v>96</v>
      </c>
      <c r="S97" s="7">
        <v>77.459999999999994</v>
      </c>
      <c r="T97" s="7">
        <v>962</v>
      </c>
      <c r="U97" s="7">
        <v>280</v>
      </c>
      <c r="V97" s="7">
        <v>85.82</v>
      </c>
      <c r="W97" s="7">
        <v>605</v>
      </c>
      <c r="X97" s="7">
        <v>100</v>
      </c>
      <c r="Y97" s="7">
        <v>87.14</v>
      </c>
      <c r="Z97" s="7">
        <v>671</v>
      </c>
      <c r="AA97" s="7">
        <v>99</v>
      </c>
      <c r="AB97" s="7">
        <v>89.29</v>
      </c>
      <c r="AC97" s="7">
        <v>75</v>
      </c>
      <c r="AD97" s="7">
        <v>9</v>
      </c>
      <c r="AE97" s="7">
        <v>87.86</v>
      </c>
      <c r="AF97" s="7">
        <v>333</v>
      </c>
      <c r="AG97" s="7">
        <v>46</v>
      </c>
      <c r="AH97" s="7" t="s">
        <v>34</v>
      </c>
      <c r="AI97" s="7">
        <v>0</v>
      </c>
      <c r="AJ97" s="7">
        <v>0</v>
      </c>
      <c r="AK97" s="7">
        <f t="shared" si="12"/>
        <v>5700</v>
      </c>
      <c r="AL97" s="7">
        <f t="shared" si="13"/>
        <v>9958.6666666666661</v>
      </c>
      <c r="AM97" s="7">
        <f t="shared" si="14"/>
        <v>4845</v>
      </c>
      <c r="AN97" s="7">
        <f t="shared" si="15"/>
        <v>8807.2000000000007</v>
      </c>
      <c r="AO97" s="7">
        <f t="shared" si="16"/>
        <v>855</v>
      </c>
      <c r="AP97" s="7">
        <f t="shared" si="17"/>
        <v>1151.4666666666667</v>
      </c>
      <c r="AQ97" s="7">
        <v>1</v>
      </c>
      <c r="AR97" s="7">
        <v>2</v>
      </c>
    </row>
    <row r="98" spans="1:44">
      <c r="A98" s="1" t="s">
        <v>33</v>
      </c>
      <c r="B98" s="1" t="s">
        <v>240</v>
      </c>
      <c r="C98" s="1" t="s">
        <v>241</v>
      </c>
      <c r="D98" s="1" t="s">
        <v>139</v>
      </c>
      <c r="E98" s="7">
        <v>27</v>
      </c>
      <c r="F98" s="7">
        <v>257</v>
      </c>
      <c r="G98" s="7">
        <f t="shared" si="9"/>
        <v>243.72727272727272</v>
      </c>
      <c r="H98" s="7">
        <v>175</v>
      </c>
      <c r="I98" s="7">
        <f t="shared" si="10"/>
        <v>71.36363636363636</v>
      </c>
      <c r="J98" s="7">
        <v>82</v>
      </c>
      <c r="K98" s="7">
        <f t="shared" si="11"/>
        <v>172.36363636363637</v>
      </c>
      <c r="L98" s="7">
        <v>91.68</v>
      </c>
      <c r="M98" s="7">
        <v>90.33</v>
      </c>
      <c r="N98" s="7">
        <v>1037</v>
      </c>
      <c r="O98" s="7">
        <v>111</v>
      </c>
      <c r="P98" s="7">
        <v>95.8</v>
      </c>
      <c r="Q98" s="7">
        <v>1185</v>
      </c>
      <c r="R98" s="7">
        <v>52</v>
      </c>
      <c r="S98" s="7">
        <v>87.77</v>
      </c>
      <c r="T98" s="7">
        <v>1033</v>
      </c>
      <c r="U98" s="7">
        <v>144</v>
      </c>
      <c r="V98" s="7">
        <v>88.11</v>
      </c>
      <c r="W98" s="7">
        <v>556</v>
      </c>
      <c r="X98" s="7">
        <v>75</v>
      </c>
      <c r="Y98" s="7">
        <v>94.33</v>
      </c>
      <c r="Z98" s="7">
        <v>665</v>
      </c>
      <c r="AA98" s="7">
        <v>40</v>
      </c>
      <c r="AB98" s="7">
        <v>93.41</v>
      </c>
      <c r="AC98" s="7">
        <v>85</v>
      </c>
      <c r="AD98" s="7">
        <v>6</v>
      </c>
      <c r="AE98" s="7">
        <v>95.64</v>
      </c>
      <c r="AF98" s="7">
        <v>307</v>
      </c>
      <c r="AG98" s="7">
        <v>14</v>
      </c>
      <c r="AH98" s="7" t="s">
        <v>34</v>
      </c>
      <c r="AI98" s="7">
        <v>0</v>
      </c>
      <c r="AJ98" s="7">
        <v>0</v>
      </c>
      <c r="AK98" s="7">
        <f t="shared" si="12"/>
        <v>5310</v>
      </c>
      <c r="AL98" s="7">
        <f t="shared" si="13"/>
        <v>5555</v>
      </c>
      <c r="AM98" s="7">
        <f t="shared" si="14"/>
        <v>4868</v>
      </c>
      <c r="AN98" s="7">
        <f t="shared" si="15"/>
        <v>4904.363636363636</v>
      </c>
      <c r="AO98" s="7">
        <f t="shared" si="16"/>
        <v>442</v>
      </c>
      <c r="AP98" s="7">
        <f t="shared" si="17"/>
        <v>650.63636363636363</v>
      </c>
      <c r="AQ98" s="7">
        <v>1</v>
      </c>
      <c r="AR98" s="7">
        <v>2</v>
      </c>
    </row>
    <row r="99" spans="1:44">
      <c r="A99" s="1" t="s">
        <v>33</v>
      </c>
      <c r="B99" s="1" t="s">
        <v>242</v>
      </c>
      <c r="C99" s="1" t="s">
        <v>243</v>
      </c>
      <c r="D99" s="1" t="s">
        <v>97</v>
      </c>
      <c r="E99" s="7">
        <v>25</v>
      </c>
      <c r="F99" s="7">
        <v>258</v>
      </c>
      <c r="G99" s="7">
        <f t="shared" si="9"/>
        <v>234.33333333333334</v>
      </c>
      <c r="H99" s="7">
        <v>43</v>
      </c>
      <c r="I99" s="7">
        <f t="shared" si="10"/>
        <v>100.41666666666667</v>
      </c>
      <c r="J99" s="7">
        <v>215</v>
      </c>
      <c r="K99" s="7">
        <f t="shared" si="11"/>
        <v>133.91666666666666</v>
      </c>
      <c r="L99" s="7">
        <v>73.349999999999994</v>
      </c>
      <c r="M99" s="7">
        <v>67.099999999999994</v>
      </c>
      <c r="N99" s="7">
        <v>875</v>
      </c>
      <c r="O99" s="7">
        <v>429</v>
      </c>
      <c r="P99" s="7">
        <v>86.29</v>
      </c>
      <c r="Q99" s="7">
        <v>1133</v>
      </c>
      <c r="R99" s="7">
        <v>180</v>
      </c>
      <c r="S99" s="7">
        <v>65.209999999999994</v>
      </c>
      <c r="T99" s="7">
        <v>894</v>
      </c>
      <c r="U99" s="7">
        <v>477</v>
      </c>
      <c r="V99" s="7">
        <v>76.650000000000006</v>
      </c>
      <c r="W99" s="7">
        <v>476</v>
      </c>
      <c r="X99" s="7">
        <v>145</v>
      </c>
      <c r="Y99" s="7">
        <v>74.400000000000006</v>
      </c>
      <c r="Z99" s="7">
        <v>526</v>
      </c>
      <c r="AA99" s="7">
        <v>181</v>
      </c>
      <c r="AB99" s="7">
        <v>73.17</v>
      </c>
      <c r="AC99" s="7">
        <v>60</v>
      </c>
      <c r="AD99" s="7">
        <v>22</v>
      </c>
      <c r="AE99" s="7">
        <v>71.989999999999995</v>
      </c>
      <c r="AF99" s="7">
        <v>239</v>
      </c>
      <c r="AG99" s="7">
        <v>93</v>
      </c>
      <c r="AH99" s="7" t="s">
        <v>34</v>
      </c>
      <c r="AI99" s="7">
        <v>0</v>
      </c>
      <c r="AJ99" s="7">
        <v>0</v>
      </c>
      <c r="AK99" s="7">
        <f t="shared" si="12"/>
        <v>5730</v>
      </c>
      <c r="AL99" s="7">
        <f t="shared" si="13"/>
        <v>6131.25</v>
      </c>
      <c r="AM99" s="7">
        <f t="shared" si="14"/>
        <v>4203</v>
      </c>
      <c r="AN99" s="7">
        <f t="shared" si="15"/>
        <v>4872.5</v>
      </c>
      <c r="AO99" s="7">
        <f t="shared" si="16"/>
        <v>1527</v>
      </c>
      <c r="AP99" s="7">
        <f t="shared" si="17"/>
        <v>1258.75</v>
      </c>
      <c r="AQ99" s="7">
        <v>1</v>
      </c>
      <c r="AR99" s="7">
        <v>2</v>
      </c>
    </row>
    <row r="100" spans="1:44">
      <c r="A100" s="1" t="s">
        <v>33</v>
      </c>
      <c r="B100" s="1" t="s">
        <v>244</v>
      </c>
      <c r="C100" s="1" t="s">
        <v>245</v>
      </c>
      <c r="D100" s="1" t="s">
        <v>100</v>
      </c>
      <c r="E100" s="7">
        <v>21</v>
      </c>
      <c r="F100" s="7">
        <v>95</v>
      </c>
      <c r="G100" s="7">
        <f t="shared" si="9"/>
        <v>420.27272727272725</v>
      </c>
      <c r="H100" s="7">
        <v>25</v>
      </c>
      <c r="I100" s="7">
        <f t="shared" si="10"/>
        <v>159.81818181818181</v>
      </c>
      <c r="J100" s="7">
        <v>70</v>
      </c>
      <c r="K100" s="7">
        <f t="shared" si="11"/>
        <v>260.45454545454544</v>
      </c>
      <c r="L100" s="7">
        <v>84.22</v>
      </c>
      <c r="M100" s="7">
        <v>81.62</v>
      </c>
      <c r="N100" s="7">
        <v>755</v>
      </c>
      <c r="O100" s="7">
        <v>170</v>
      </c>
      <c r="P100" s="7">
        <v>87.28</v>
      </c>
      <c r="Q100" s="7">
        <v>810</v>
      </c>
      <c r="R100" s="7">
        <v>118</v>
      </c>
      <c r="S100" s="7">
        <v>80.13</v>
      </c>
      <c r="T100" s="7">
        <v>746</v>
      </c>
      <c r="U100" s="7">
        <v>185</v>
      </c>
      <c r="V100" s="7">
        <v>82.38</v>
      </c>
      <c r="W100" s="7">
        <v>505</v>
      </c>
      <c r="X100" s="7">
        <v>108</v>
      </c>
      <c r="Y100" s="7">
        <v>89.16</v>
      </c>
      <c r="Z100" s="7">
        <v>617</v>
      </c>
      <c r="AA100" s="7">
        <v>75</v>
      </c>
      <c r="AB100" s="7">
        <v>76</v>
      </c>
      <c r="AC100" s="7">
        <v>57</v>
      </c>
      <c r="AD100" s="7">
        <v>18</v>
      </c>
      <c r="AE100" s="7">
        <v>89.21</v>
      </c>
      <c r="AF100" s="7">
        <v>306</v>
      </c>
      <c r="AG100" s="7">
        <v>37</v>
      </c>
      <c r="AH100" s="7" t="s">
        <v>34</v>
      </c>
      <c r="AI100" s="7">
        <v>0</v>
      </c>
      <c r="AJ100" s="7">
        <v>0</v>
      </c>
      <c r="AK100" s="7">
        <f t="shared" si="12"/>
        <v>4507</v>
      </c>
      <c r="AL100" s="7">
        <f t="shared" si="13"/>
        <v>10073.636363636364</v>
      </c>
      <c r="AM100" s="7">
        <f t="shared" si="14"/>
        <v>3796</v>
      </c>
      <c r="AN100" s="7">
        <f t="shared" si="15"/>
        <v>8754.7272727272721</v>
      </c>
      <c r="AO100" s="7">
        <f t="shared" si="16"/>
        <v>711</v>
      </c>
      <c r="AP100" s="7">
        <f t="shared" si="17"/>
        <v>1318.909090909091</v>
      </c>
      <c r="AQ100" s="7">
        <v>1</v>
      </c>
      <c r="AR100" s="7">
        <v>2</v>
      </c>
    </row>
    <row r="101" spans="1:44">
      <c r="A101" s="1" t="s">
        <v>33</v>
      </c>
      <c r="B101" s="1" t="s">
        <v>246</v>
      </c>
      <c r="C101" s="1" t="s">
        <v>247</v>
      </c>
      <c r="D101" s="1" t="s">
        <v>68</v>
      </c>
      <c r="E101" s="7">
        <v>21</v>
      </c>
      <c r="F101" s="7">
        <v>139</v>
      </c>
      <c r="G101" s="7">
        <f t="shared" si="9"/>
        <v>528.92307692307691</v>
      </c>
      <c r="H101" s="7">
        <v>23</v>
      </c>
      <c r="I101" s="7">
        <f t="shared" si="10"/>
        <v>224</v>
      </c>
      <c r="J101" s="7">
        <v>116</v>
      </c>
      <c r="K101" s="7">
        <f t="shared" si="11"/>
        <v>304.92307692307691</v>
      </c>
      <c r="L101" s="7">
        <v>74.63</v>
      </c>
      <c r="M101" s="7">
        <v>78.3</v>
      </c>
      <c r="N101" s="7">
        <v>664</v>
      </c>
      <c r="O101" s="7">
        <v>184</v>
      </c>
      <c r="P101" s="7">
        <v>82.8</v>
      </c>
      <c r="Q101" s="7">
        <v>775</v>
      </c>
      <c r="R101" s="7">
        <v>161</v>
      </c>
      <c r="S101" s="7">
        <v>77.75</v>
      </c>
      <c r="T101" s="7">
        <v>664</v>
      </c>
      <c r="U101" s="7">
        <v>190</v>
      </c>
      <c r="V101" s="7">
        <v>65.17</v>
      </c>
      <c r="W101" s="7">
        <v>393</v>
      </c>
      <c r="X101" s="7">
        <v>210</v>
      </c>
      <c r="Y101" s="7">
        <v>68.010000000000005</v>
      </c>
      <c r="Z101" s="7">
        <v>474</v>
      </c>
      <c r="AA101" s="7">
        <v>223</v>
      </c>
      <c r="AB101" s="7">
        <v>54.55</v>
      </c>
      <c r="AC101" s="7">
        <v>42</v>
      </c>
      <c r="AD101" s="7">
        <v>35</v>
      </c>
      <c r="AE101" s="7">
        <v>69.69</v>
      </c>
      <c r="AF101" s="7">
        <v>223</v>
      </c>
      <c r="AG101" s="7">
        <v>97</v>
      </c>
      <c r="AH101" s="7" t="s">
        <v>34</v>
      </c>
      <c r="AI101" s="7">
        <v>0</v>
      </c>
      <c r="AJ101" s="7">
        <v>0</v>
      </c>
      <c r="AK101" s="7">
        <f t="shared" si="12"/>
        <v>4335</v>
      </c>
      <c r="AL101" s="7">
        <f t="shared" si="13"/>
        <v>11562.76923076923</v>
      </c>
      <c r="AM101" s="7">
        <f t="shared" si="14"/>
        <v>3235</v>
      </c>
      <c r="AN101" s="7">
        <f t="shared" si="15"/>
        <v>10336.846153846154</v>
      </c>
      <c r="AO101" s="7">
        <f t="shared" si="16"/>
        <v>1100</v>
      </c>
      <c r="AP101" s="7">
        <f t="shared" si="17"/>
        <v>1225.9230769230769</v>
      </c>
      <c r="AQ101" s="7">
        <v>1</v>
      </c>
      <c r="AR101" s="7">
        <v>2</v>
      </c>
    </row>
    <row r="102" spans="1:44">
      <c r="A102" s="1" t="s">
        <v>33</v>
      </c>
      <c r="B102" s="1" t="s">
        <v>248</v>
      </c>
      <c r="C102" s="1" t="s">
        <v>249</v>
      </c>
      <c r="D102" s="1" t="s">
        <v>94</v>
      </c>
      <c r="E102" s="7">
        <v>29</v>
      </c>
      <c r="F102" s="7">
        <v>213</v>
      </c>
      <c r="G102" s="7">
        <f t="shared" si="9"/>
        <v>466.90909090909093</v>
      </c>
      <c r="H102" s="7">
        <v>57</v>
      </c>
      <c r="I102" s="7">
        <f t="shared" si="10"/>
        <v>181.09090909090909</v>
      </c>
      <c r="J102" s="7">
        <v>156</v>
      </c>
      <c r="K102" s="7">
        <f t="shared" si="11"/>
        <v>285.81818181818181</v>
      </c>
      <c r="L102" s="7">
        <v>83.65</v>
      </c>
      <c r="M102" s="7">
        <v>80.7</v>
      </c>
      <c r="N102" s="7">
        <v>828</v>
      </c>
      <c r="O102" s="7">
        <v>198</v>
      </c>
      <c r="P102" s="7">
        <v>90.81</v>
      </c>
      <c r="Q102" s="7">
        <v>870</v>
      </c>
      <c r="R102" s="7">
        <v>88</v>
      </c>
      <c r="S102" s="7">
        <v>77.02</v>
      </c>
      <c r="T102" s="7">
        <v>761</v>
      </c>
      <c r="U102" s="7">
        <v>227</v>
      </c>
      <c r="V102" s="7">
        <v>84.41</v>
      </c>
      <c r="W102" s="7">
        <v>482</v>
      </c>
      <c r="X102" s="7">
        <v>89</v>
      </c>
      <c r="Y102" s="7">
        <v>85.89</v>
      </c>
      <c r="Z102" s="7">
        <v>566</v>
      </c>
      <c r="AA102" s="7">
        <v>93</v>
      </c>
      <c r="AB102" s="7">
        <v>83.33</v>
      </c>
      <c r="AC102" s="7">
        <v>50</v>
      </c>
      <c r="AD102" s="7">
        <v>10</v>
      </c>
      <c r="AE102" s="7">
        <v>86.09</v>
      </c>
      <c r="AF102" s="7">
        <v>291</v>
      </c>
      <c r="AG102" s="7">
        <v>47</v>
      </c>
      <c r="AH102" s="7" t="s">
        <v>34</v>
      </c>
      <c r="AI102" s="7">
        <v>0</v>
      </c>
      <c r="AJ102" s="7">
        <v>0</v>
      </c>
      <c r="AK102" s="7">
        <f t="shared" si="12"/>
        <v>4600</v>
      </c>
      <c r="AL102" s="7">
        <f t="shared" si="13"/>
        <v>9853.181818181818</v>
      </c>
      <c r="AM102" s="7">
        <f t="shared" si="14"/>
        <v>3848</v>
      </c>
      <c r="AN102" s="7">
        <f t="shared" si="15"/>
        <v>8883.2727272727279</v>
      </c>
      <c r="AO102" s="7">
        <f t="shared" si="16"/>
        <v>752</v>
      </c>
      <c r="AP102" s="7">
        <f t="shared" si="17"/>
        <v>969.90909090909088</v>
      </c>
      <c r="AQ102" s="7">
        <v>1</v>
      </c>
      <c r="AR102" s="7">
        <v>2</v>
      </c>
    </row>
    <row r="103" spans="1:44">
      <c r="A103" s="1" t="s">
        <v>33</v>
      </c>
      <c r="B103" s="1" t="s">
        <v>250</v>
      </c>
      <c r="C103" s="1" t="s">
        <v>251</v>
      </c>
      <c r="D103" s="1" t="s">
        <v>130</v>
      </c>
      <c r="E103" s="7">
        <v>22</v>
      </c>
      <c r="F103" s="7">
        <v>197</v>
      </c>
      <c r="G103" s="7">
        <f t="shared" si="9"/>
        <v>411.4</v>
      </c>
      <c r="H103" s="7">
        <v>20</v>
      </c>
      <c r="I103" s="7">
        <f t="shared" si="10"/>
        <v>156.1</v>
      </c>
      <c r="J103" s="7">
        <v>177</v>
      </c>
      <c r="K103" s="7">
        <f t="shared" si="11"/>
        <v>255.3</v>
      </c>
      <c r="L103" s="7">
        <v>79.09</v>
      </c>
      <c r="M103" s="7">
        <v>77.180000000000007</v>
      </c>
      <c r="N103" s="7">
        <v>842</v>
      </c>
      <c r="O103" s="7">
        <v>249</v>
      </c>
      <c r="P103" s="7">
        <v>83.24</v>
      </c>
      <c r="Q103" s="7">
        <v>854</v>
      </c>
      <c r="R103" s="7">
        <v>172</v>
      </c>
      <c r="S103" s="7">
        <v>62.72</v>
      </c>
      <c r="T103" s="7">
        <v>636</v>
      </c>
      <c r="U103" s="7">
        <v>378</v>
      </c>
      <c r="V103" s="7">
        <v>85.34</v>
      </c>
      <c r="W103" s="7">
        <v>483</v>
      </c>
      <c r="X103" s="7">
        <v>83</v>
      </c>
      <c r="Y103" s="7">
        <v>90.11</v>
      </c>
      <c r="Z103" s="7">
        <v>565</v>
      </c>
      <c r="AA103" s="7">
        <v>62</v>
      </c>
      <c r="AB103" s="7">
        <v>86.21</v>
      </c>
      <c r="AC103" s="7">
        <v>75</v>
      </c>
      <c r="AD103" s="7">
        <v>12</v>
      </c>
      <c r="AE103" s="7">
        <v>89.97</v>
      </c>
      <c r="AF103" s="7">
        <v>278</v>
      </c>
      <c r="AG103" s="7">
        <v>31</v>
      </c>
      <c r="AH103" s="7" t="s">
        <v>34</v>
      </c>
      <c r="AI103" s="7">
        <v>0</v>
      </c>
      <c r="AJ103" s="7">
        <v>0</v>
      </c>
      <c r="AK103" s="7">
        <f t="shared" si="12"/>
        <v>4720</v>
      </c>
      <c r="AL103" s="7">
        <f t="shared" si="13"/>
        <v>9139.1</v>
      </c>
      <c r="AM103" s="7">
        <f t="shared" si="14"/>
        <v>3733</v>
      </c>
      <c r="AN103" s="7">
        <f t="shared" si="15"/>
        <v>8073.2</v>
      </c>
      <c r="AO103" s="7">
        <f t="shared" si="16"/>
        <v>987</v>
      </c>
      <c r="AP103" s="7">
        <f t="shared" si="17"/>
        <v>1065.9000000000001</v>
      </c>
      <c r="AQ103" s="7">
        <v>1</v>
      </c>
      <c r="AR103" s="7">
        <v>2</v>
      </c>
    </row>
    <row r="104" spans="1:44">
      <c r="A104" s="1" t="s">
        <v>33</v>
      </c>
      <c r="B104" s="1" t="s">
        <v>252</v>
      </c>
      <c r="C104" s="1" t="s">
        <v>253</v>
      </c>
      <c r="D104" s="1" t="s">
        <v>100</v>
      </c>
      <c r="E104" s="7">
        <v>21</v>
      </c>
      <c r="F104" s="7">
        <v>170</v>
      </c>
      <c r="G104" s="7">
        <f t="shared" si="9"/>
        <v>420.27272727272725</v>
      </c>
      <c r="H104" s="7">
        <v>5</v>
      </c>
      <c r="I104" s="7">
        <f t="shared" si="10"/>
        <v>159.81818181818181</v>
      </c>
      <c r="J104" s="7">
        <v>165</v>
      </c>
      <c r="K104" s="7">
        <f t="shared" si="11"/>
        <v>260.45454545454544</v>
      </c>
      <c r="L104" s="7">
        <v>55.97</v>
      </c>
      <c r="M104" s="7">
        <v>51.48</v>
      </c>
      <c r="N104" s="7">
        <v>452</v>
      </c>
      <c r="O104" s="7">
        <v>426</v>
      </c>
      <c r="P104" s="7">
        <v>59.73</v>
      </c>
      <c r="Q104" s="7">
        <v>528</v>
      </c>
      <c r="R104" s="7">
        <v>356</v>
      </c>
      <c r="S104" s="7">
        <v>43.25</v>
      </c>
      <c r="T104" s="7">
        <v>375</v>
      </c>
      <c r="U104" s="7">
        <v>492</v>
      </c>
      <c r="V104" s="7">
        <v>57.24</v>
      </c>
      <c r="W104" s="7">
        <v>340</v>
      </c>
      <c r="X104" s="7">
        <v>254</v>
      </c>
      <c r="Y104" s="7">
        <v>63.14</v>
      </c>
      <c r="Z104" s="7">
        <v>370</v>
      </c>
      <c r="AA104" s="7">
        <v>216</v>
      </c>
      <c r="AB104" s="7">
        <v>54.55</v>
      </c>
      <c r="AC104" s="7">
        <v>36</v>
      </c>
      <c r="AD104" s="7">
        <v>30</v>
      </c>
      <c r="AE104" s="7">
        <v>77.19</v>
      </c>
      <c r="AF104" s="7">
        <v>247</v>
      </c>
      <c r="AG104" s="7">
        <v>73</v>
      </c>
      <c r="AH104" s="7" t="s">
        <v>34</v>
      </c>
      <c r="AI104" s="7">
        <v>0</v>
      </c>
      <c r="AJ104" s="7">
        <v>0</v>
      </c>
      <c r="AK104" s="7">
        <f t="shared" si="12"/>
        <v>4195</v>
      </c>
      <c r="AL104" s="7">
        <f t="shared" si="13"/>
        <v>10073.636363636364</v>
      </c>
      <c r="AM104" s="7">
        <f t="shared" si="14"/>
        <v>2348</v>
      </c>
      <c r="AN104" s="7">
        <f t="shared" si="15"/>
        <v>8754.7272727272721</v>
      </c>
      <c r="AO104" s="7">
        <f t="shared" si="16"/>
        <v>1847</v>
      </c>
      <c r="AP104" s="7">
        <f t="shared" si="17"/>
        <v>1318.909090909091</v>
      </c>
      <c r="AQ104" s="7">
        <v>1</v>
      </c>
      <c r="AR104" s="7">
        <v>2</v>
      </c>
    </row>
    <row r="105" spans="1:44">
      <c r="A105" s="1" t="s">
        <v>33</v>
      </c>
      <c r="B105" s="1" t="s">
        <v>254</v>
      </c>
      <c r="C105" s="1" t="s">
        <v>255</v>
      </c>
      <c r="D105" s="1" t="s">
        <v>68</v>
      </c>
      <c r="E105" s="7">
        <v>19</v>
      </c>
      <c r="F105" s="7">
        <v>90</v>
      </c>
      <c r="G105" s="7">
        <f t="shared" si="9"/>
        <v>528.92307692307691</v>
      </c>
      <c r="H105" s="7">
        <v>10</v>
      </c>
      <c r="I105" s="7">
        <f t="shared" si="10"/>
        <v>224</v>
      </c>
      <c r="J105" s="7">
        <v>80</v>
      </c>
      <c r="K105" s="7">
        <f t="shared" si="11"/>
        <v>304.92307692307691</v>
      </c>
      <c r="L105" s="7">
        <v>75.489999999999995</v>
      </c>
      <c r="M105" s="7">
        <v>69.55</v>
      </c>
      <c r="N105" s="7">
        <v>635</v>
      </c>
      <c r="O105" s="7">
        <v>278</v>
      </c>
      <c r="P105" s="7">
        <v>83.76</v>
      </c>
      <c r="Q105" s="7">
        <v>753</v>
      </c>
      <c r="R105" s="7">
        <v>146</v>
      </c>
      <c r="S105" s="7">
        <v>66.98</v>
      </c>
      <c r="T105" s="7">
        <v>568</v>
      </c>
      <c r="U105" s="7">
        <v>280</v>
      </c>
      <c r="V105" s="7">
        <v>80</v>
      </c>
      <c r="W105" s="7">
        <v>444</v>
      </c>
      <c r="X105" s="7">
        <v>111</v>
      </c>
      <c r="Y105" s="7">
        <v>75.040000000000006</v>
      </c>
      <c r="Z105" s="7">
        <v>448</v>
      </c>
      <c r="AA105" s="7">
        <v>149</v>
      </c>
      <c r="AB105" s="7">
        <v>82.76</v>
      </c>
      <c r="AC105" s="7">
        <v>48</v>
      </c>
      <c r="AD105" s="7">
        <v>10</v>
      </c>
      <c r="AE105" s="7">
        <v>84.64</v>
      </c>
      <c r="AF105" s="7">
        <v>237</v>
      </c>
      <c r="AG105" s="7">
        <v>43</v>
      </c>
      <c r="AH105" s="7" t="s">
        <v>34</v>
      </c>
      <c r="AI105" s="7">
        <v>0</v>
      </c>
      <c r="AJ105" s="7">
        <v>0</v>
      </c>
      <c r="AK105" s="7">
        <f t="shared" si="12"/>
        <v>4150</v>
      </c>
      <c r="AL105" s="7">
        <f t="shared" si="13"/>
        <v>11562.76923076923</v>
      </c>
      <c r="AM105" s="7">
        <f t="shared" si="14"/>
        <v>3133</v>
      </c>
      <c r="AN105" s="7">
        <f t="shared" si="15"/>
        <v>10336.846153846154</v>
      </c>
      <c r="AO105" s="7">
        <f t="shared" si="16"/>
        <v>1017</v>
      </c>
      <c r="AP105" s="7">
        <f t="shared" si="17"/>
        <v>1225.9230769230769</v>
      </c>
      <c r="AQ105" s="7">
        <v>1</v>
      </c>
      <c r="AR105" s="7">
        <v>2</v>
      </c>
    </row>
    <row r="106" spans="1:44">
      <c r="A106" s="1" t="s">
        <v>33</v>
      </c>
      <c r="B106" s="1" t="s">
        <v>256</v>
      </c>
      <c r="C106" s="1" t="s">
        <v>257</v>
      </c>
      <c r="D106" s="1" t="s">
        <v>97</v>
      </c>
      <c r="E106" s="7">
        <v>21</v>
      </c>
      <c r="F106" s="7">
        <v>112</v>
      </c>
      <c r="G106" s="7">
        <f t="shared" si="9"/>
        <v>234.33333333333334</v>
      </c>
      <c r="H106" s="7">
        <v>22</v>
      </c>
      <c r="I106" s="7">
        <f t="shared" si="10"/>
        <v>100.41666666666667</v>
      </c>
      <c r="J106" s="7">
        <v>90</v>
      </c>
      <c r="K106" s="7">
        <f t="shared" si="11"/>
        <v>133.91666666666666</v>
      </c>
      <c r="L106" s="7">
        <v>89.97</v>
      </c>
      <c r="M106" s="7">
        <v>82.49</v>
      </c>
      <c r="N106" s="7">
        <v>584</v>
      </c>
      <c r="O106" s="7">
        <v>124</v>
      </c>
      <c r="P106" s="7">
        <v>95.37</v>
      </c>
      <c r="Q106" s="7">
        <v>1379</v>
      </c>
      <c r="R106" s="7">
        <v>67</v>
      </c>
      <c r="S106" s="7">
        <v>89.35</v>
      </c>
      <c r="T106" s="7">
        <v>956</v>
      </c>
      <c r="U106" s="7">
        <v>114</v>
      </c>
      <c r="V106" s="7">
        <v>88.85</v>
      </c>
      <c r="W106" s="7">
        <v>574</v>
      </c>
      <c r="X106" s="7">
        <v>72</v>
      </c>
      <c r="Y106" s="7">
        <v>89.53</v>
      </c>
      <c r="Z106" s="7">
        <v>573</v>
      </c>
      <c r="AA106" s="7">
        <v>67</v>
      </c>
      <c r="AB106" s="7">
        <v>75.61</v>
      </c>
      <c r="AC106" s="7">
        <v>31</v>
      </c>
      <c r="AD106" s="7">
        <v>10</v>
      </c>
      <c r="AE106" s="7">
        <v>88.31</v>
      </c>
      <c r="AF106" s="7">
        <v>136</v>
      </c>
      <c r="AG106" s="7">
        <v>18</v>
      </c>
      <c r="AH106" s="7" t="s">
        <v>34</v>
      </c>
      <c r="AI106" s="7">
        <v>0</v>
      </c>
      <c r="AJ106" s="7">
        <v>0</v>
      </c>
      <c r="AK106" s="7">
        <f t="shared" si="12"/>
        <v>4705</v>
      </c>
      <c r="AL106" s="7">
        <f t="shared" si="13"/>
        <v>6131.25</v>
      </c>
      <c r="AM106" s="7">
        <f t="shared" si="14"/>
        <v>4233</v>
      </c>
      <c r="AN106" s="7">
        <f t="shared" si="15"/>
        <v>4872.5</v>
      </c>
      <c r="AO106" s="7">
        <f t="shared" si="16"/>
        <v>472</v>
      </c>
      <c r="AP106" s="7">
        <f t="shared" si="17"/>
        <v>1258.75</v>
      </c>
      <c r="AQ106" s="7">
        <v>1</v>
      </c>
      <c r="AR106" s="7">
        <v>2</v>
      </c>
    </row>
    <row r="107" spans="1:44">
      <c r="A107" s="1" t="s">
        <v>33</v>
      </c>
      <c r="B107" s="1" t="s">
        <v>258</v>
      </c>
      <c r="C107" s="1" t="s">
        <v>259</v>
      </c>
      <c r="D107" s="1" t="s">
        <v>94</v>
      </c>
      <c r="E107" s="7">
        <v>29</v>
      </c>
      <c r="F107" s="7">
        <v>205</v>
      </c>
      <c r="G107" s="7">
        <f t="shared" si="9"/>
        <v>466.90909090909093</v>
      </c>
      <c r="H107" s="7">
        <v>58</v>
      </c>
      <c r="I107" s="7">
        <f t="shared" si="10"/>
        <v>181.09090909090909</v>
      </c>
      <c r="J107" s="7">
        <v>147</v>
      </c>
      <c r="K107" s="7">
        <f t="shared" si="11"/>
        <v>285.81818181818181</v>
      </c>
      <c r="L107" s="7">
        <v>83.83</v>
      </c>
      <c r="M107" s="7">
        <v>83.29</v>
      </c>
      <c r="N107" s="7">
        <v>922</v>
      </c>
      <c r="O107" s="7">
        <v>185</v>
      </c>
      <c r="P107" s="7">
        <v>92.23</v>
      </c>
      <c r="Q107" s="7">
        <v>1009</v>
      </c>
      <c r="R107" s="7">
        <v>85</v>
      </c>
      <c r="S107" s="7">
        <v>74.459999999999994</v>
      </c>
      <c r="T107" s="7">
        <v>787</v>
      </c>
      <c r="U107" s="7">
        <v>270</v>
      </c>
      <c r="V107" s="7">
        <v>79.930000000000007</v>
      </c>
      <c r="W107" s="7">
        <v>430</v>
      </c>
      <c r="X107" s="7">
        <v>108</v>
      </c>
      <c r="Y107" s="7">
        <v>86.71</v>
      </c>
      <c r="Z107" s="7">
        <v>522</v>
      </c>
      <c r="AA107" s="7">
        <v>80</v>
      </c>
      <c r="AB107" s="7">
        <v>86.42</v>
      </c>
      <c r="AC107" s="7">
        <v>70</v>
      </c>
      <c r="AD107" s="7">
        <v>11</v>
      </c>
      <c r="AE107" s="7">
        <v>89.64</v>
      </c>
      <c r="AF107" s="7">
        <v>225</v>
      </c>
      <c r="AG107" s="7">
        <v>26</v>
      </c>
      <c r="AH107" s="7" t="s">
        <v>34</v>
      </c>
      <c r="AI107" s="7">
        <v>0</v>
      </c>
      <c r="AJ107" s="7">
        <v>0</v>
      </c>
      <c r="AK107" s="7">
        <f t="shared" si="12"/>
        <v>4730</v>
      </c>
      <c r="AL107" s="7">
        <f t="shared" si="13"/>
        <v>9853.181818181818</v>
      </c>
      <c r="AM107" s="7">
        <f t="shared" si="14"/>
        <v>3965</v>
      </c>
      <c r="AN107" s="7">
        <f t="shared" si="15"/>
        <v>8883.2727272727279</v>
      </c>
      <c r="AO107" s="7">
        <f t="shared" si="16"/>
        <v>765</v>
      </c>
      <c r="AP107" s="7">
        <f t="shared" si="17"/>
        <v>969.90909090909088</v>
      </c>
      <c r="AQ107" s="7">
        <v>1</v>
      </c>
      <c r="AR107" s="7">
        <v>2</v>
      </c>
    </row>
    <row r="108" spans="1:44">
      <c r="A108" s="1" t="s">
        <v>33</v>
      </c>
      <c r="B108" s="1" t="s">
        <v>260</v>
      </c>
      <c r="C108" s="1" t="s">
        <v>261</v>
      </c>
      <c r="D108" s="1" t="s">
        <v>97</v>
      </c>
      <c r="E108" s="7">
        <v>27</v>
      </c>
      <c r="F108" s="7">
        <v>208</v>
      </c>
      <c r="G108" s="7">
        <f t="shared" si="9"/>
        <v>234.33333333333334</v>
      </c>
      <c r="H108" s="7">
        <v>59</v>
      </c>
      <c r="I108" s="7">
        <f t="shared" si="10"/>
        <v>100.41666666666667</v>
      </c>
      <c r="J108" s="7">
        <v>149</v>
      </c>
      <c r="K108" s="7">
        <f t="shared" si="11"/>
        <v>133.91666666666666</v>
      </c>
      <c r="L108" s="7">
        <v>87.25</v>
      </c>
      <c r="M108" s="7">
        <v>80.349999999999994</v>
      </c>
      <c r="N108" s="7">
        <v>953</v>
      </c>
      <c r="O108" s="7">
        <v>233</v>
      </c>
      <c r="P108" s="7">
        <v>95.41</v>
      </c>
      <c r="Q108" s="7">
        <v>2142</v>
      </c>
      <c r="R108" s="7">
        <v>103</v>
      </c>
      <c r="S108" s="7">
        <v>89.02</v>
      </c>
      <c r="T108" s="7">
        <v>2497</v>
      </c>
      <c r="U108" s="7">
        <v>308</v>
      </c>
      <c r="V108" s="7">
        <v>75.88</v>
      </c>
      <c r="W108" s="7">
        <v>387</v>
      </c>
      <c r="X108" s="7">
        <v>123</v>
      </c>
      <c r="Y108" s="7">
        <v>77.23</v>
      </c>
      <c r="Z108" s="7">
        <v>441</v>
      </c>
      <c r="AA108" s="7">
        <v>130</v>
      </c>
      <c r="AB108" s="7">
        <v>67.12</v>
      </c>
      <c r="AC108" s="7">
        <v>49</v>
      </c>
      <c r="AD108" s="7">
        <v>24</v>
      </c>
      <c r="AE108" s="7">
        <v>80</v>
      </c>
      <c r="AF108" s="7">
        <v>236</v>
      </c>
      <c r="AG108" s="7">
        <v>59</v>
      </c>
      <c r="AH108" s="7" t="s">
        <v>34</v>
      </c>
      <c r="AI108" s="7">
        <v>0</v>
      </c>
      <c r="AJ108" s="7">
        <v>0</v>
      </c>
      <c r="AK108" s="7">
        <f t="shared" si="12"/>
        <v>7685</v>
      </c>
      <c r="AL108" s="7">
        <f t="shared" si="13"/>
        <v>6131.25</v>
      </c>
      <c r="AM108" s="7">
        <f t="shared" si="14"/>
        <v>6705</v>
      </c>
      <c r="AN108" s="7">
        <f t="shared" si="15"/>
        <v>4872.5</v>
      </c>
      <c r="AO108" s="7">
        <f t="shared" si="16"/>
        <v>980</v>
      </c>
      <c r="AP108" s="7">
        <f t="shared" si="17"/>
        <v>1258.75</v>
      </c>
      <c r="AQ108" s="7">
        <v>1</v>
      </c>
      <c r="AR108" s="7">
        <v>2</v>
      </c>
    </row>
    <row r="109" spans="1:44">
      <c r="A109" s="1" t="s">
        <v>33</v>
      </c>
      <c r="B109" s="1" t="s">
        <v>262</v>
      </c>
      <c r="C109" s="1" t="s">
        <v>263</v>
      </c>
      <c r="D109" s="1" t="s">
        <v>94</v>
      </c>
      <c r="E109" s="7">
        <v>27</v>
      </c>
      <c r="F109" s="7">
        <v>154</v>
      </c>
      <c r="G109" s="7">
        <f t="shared" si="9"/>
        <v>466.90909090909093</v>
      </c>
      <c r="H109" s="7">
        <v>19</v>
      </c>
      <c r="I109" s="7">
        <f t="shared" si="10"/>
        <v>181.09090909090909</v>
      </c>
      <c r="J109" s="7">
        <v>135</v>
      </c>
      <c r="K109" s="7">
        <f t="shared" si="11"/>
        <v>285.81818181818181</v>
      </c>
      <c r="L109" s="7">
        <v>75.7</v>
      </c>
      <c r="M109" s="7">
        <v>63.73</v>
      </c>
      <c r="N109" s="7">
        <v>427</v>
      </c>
      <c r="O109" s="7">
        <v>243</v>
      </c>
      <c r="P109" s="7">
        <v>78.75</v>
      </c>
      <c r="Q109" s="7">
        <v>567</v>
      </c>
      <c r="R109" s="7">
        <v>153</v>
      </c>
      <c r="S109" s="7">
        <v>64.62</v>
      </c>
      <c r="T109" s="7">
        <v>464</v>
      </c>
      <c r="U109" s="7">
        <v>254</v>
      </c>
      <c r="V109" s="7">
        <v>83.98</v>
      </c>
      <c r="W109" s="7">
        <v>435</v>
      </c>
      <c r="X109" s="7">
        <v>83</v>
      </c>
      <c r="Y109" s="7">
        <v>86.03</v>
      </c>
      <c r="Z109" s="7">
        <v>505</v>
      </c>
      <c r="AA109" s="7">
        <v>82</v>
      </c>
      <c r="AB109" s="7">
        <v>79.45</v>
      </c>
      <c r="AC109" s="7">
        <v>58</v>
      </c>
      <c r="AD109" s="7">
        <v>15</v>
      </c>
      <c r="AE109" s="7">
        <v>88.35</v>
      </c>
      <c r="AF109" s="7">
        <v>220</v>
      </c>
      <c r="AG109" s="7">
        <v>29</v>
      </c>
      <c r="AH109" s="7" t="s">
        <v>34</v>
      </c>
      <c r="AI109" s="7">
        <v>0</v>
      </c>
      <c r="AJ109" s="7">
        <v>0</v>
      </c>
      <c r="AK109" s="7">
        <f t="shared" si="12"/>
        <v>3535</v>
      </c>
      <c r="AL109" s="7">
        <f t="shared" si="13"/>
        <v>9853.181818181818</v>
      </c>
      <c r="AM109" s="7">
        <f t="shared" si="14"/>
        <v>2676</v>
      </c>
      <c r="AN109" s="7">
        <f t="shared" si="15"/>
        <v>8883.2727272727279</v>
      </c>
      <c r="AO109" s="7">
        <f t="shared" si="16"/>
        <v>859</v>
      </c>
      <c r="AP109" s="7">
        <f t="shared" si="17"/>
        <v>969.90909090909088</v>
      </c>
      <c r="AQ109" s="7">
        <v>1</v>
      </c>
      <c r="AR109" s="7">
        <v>2</v>
      </c>
    </row>
    <row r="110" spans="1:44">
      <c r="A110" s="1" t="s">
        <v>33</v>
      </c>
      <c r="B110" s="1" t="s">
        <v>264</v>
      </c>
      <c r="C110" s="1" t="s">
        <v>265</v>
      </c>
      <c r="D110" s="1" t="s">
        <v>100</v>
      </c>
      <c r="E110" s="7">
        <v>28</v>
      </c>
      <c r="F110" s="7">
        <v>204</v>
      </c>
      <c r="G110" s="7">
        <f t="shared" si="9"/>
        <v>420.27272727272725</v>
      </c>
      <c r="H110" s="7">
        <v>113</v>
      </c>
      <c r="I110" s="7">
        <f t="shared" si="10"/>
        <v>159.81818181818181</v>
      </c>
      <c r="J110" s="7">
        <v>91</v>
      </c>
      <c r="K110" s="7">
        <f t="shared" si="11"/>
        <v>260.45454545454544</v>
      </c>
      <c r="L110" s="7">
        <v>86.18</v>
      </c>
      <c r="M110" s="7">
        <v>82.61</v>
      </c>
      <c r="N110" s="7">
        <v>1363</v>
      </c>
      <c r="O110" s="7">
        <v>287</v>
      </c>
      <c r="P110" s="7">
        <v>93.08</v>
      </c>
      <c r="Q110" s="7">
        <v>1520</v>
      </c>
      <c r="R110" s="7">
        <v>113</v>
      </c>
      <c r="S110" s="7">
        <v>80.58</v>
      </c>
      <c r="T110" s="7">
        <v>1373</v>
      </c>
      <c r="U110" s="7">
        <v>331</v>
      </c>
      <c r="V110" s="7">
        <v>87.65</v>
      </c>
      <c r="W110" s="7">
        <v>440</v>
      </c>
      <c r="X110" s="7">
        <v>62</v>
      </c>
      <c r="Y110" s="7">
        <v>89.61</v>
      </c>
      <c r="Z110" s="7">
        <v>509</v>
      </c>
      <c r="AA110" s="7">
        <v>59</v>
      </c>
      <c r="AB110" s="7">
        <v>80.599999999999994</v>
      </c>
      <c r="AC110" s="7">
        <v>54</v>
      </c>
      <c r="AD110" s="7">
        <v>13</v>
      </c>
      <c r="AE110" s="7">
        <v>93.36</v>
      </c>
      <c r="AF110" s="7">
        <v>239</v>
      </c>
      <c r="AG110" s="7">
        <v>17</v>
      </c>
      <c r="AH110" s="7" t="s">
        <v>34</v>
      </c>
      <c r="AI110" s="7">
        <v>0</v>
      </c>
      <c r="AJ110" s="7">
        <v>0</v>
      </c>
      <c r="AK110" s="7">
        <f t="shared" si="12"/>
        <v>6380</v>
      </c>
      <c r="AL110" s="7">
        <f t="shared" si="13"/>
        <v>10073.636363636364</v>
      </c>
      <c r="AM110" s="7">
        <f t="shared" si="14"/>
        <v>5498</v>
      </c>
      <c r="AN110" s="7">
        <f t="shared" si="15"/>
        <v>8754.7272727272721</v>
      </c>
      <c r="AO110" s="7">
        <f t="shared" si="16"/>
        <v>882</v>
      </c>
      <c r="AP110" s="7">
        <f t="shared" si="17"/>
        <v>1318.909090909091</v>
      </c>
      <c r="AQ110" s="7">
        <v>1</v>
      </c>
      <c r="AR110" s="7">
        <v>2</v>
      </c>
    </row>
    <row r="111" spans="1:44">
      <c r="A111" s="1" t="s">
        <v>33</v>
      </c>
      <c r="B111" s="1" t="s">
        <v>266</v>
      </c>
      <c r="C111" s="1" t="s">
        <v>267</v>
      </c>
      <c r="D111" s="1" t="s">
        <v>97</v>
      </c>
      <c r="E111" s="7">
        <v>28</v>
      </c>
      <c r="F111" s="7">
        <v>229</v>
      </c>
      <c r="G111" s="7">
        <f t="shared" si="9"/>
        <v>234.33333333333334</v>
      </c>
      <c r="H111" s="7">
        <v>180</v>
      </c>
      <c r="I111" s="7">
        <f t="shared" si="10"/>
        <v>100.41666666666667</v>
      </c>
      <c r="J111" s="7">
        <v>49</v>
      </c>
      <c r="K111" s="7">
        <f t="shared" si="11"/>
        <v>133.91666666666666</v>
      </c>
      <c r="L111" s="7">
        <v>93.28</v>
      </c>
      <c r="M111" s="7">
        <v>92.2</v>
      </c>
      <c r="N111" s="7">
        <v>1430</v>
      </c>
      <c r="O111" s="7">
        <v>121</v>
      </c>
      <c r="P111" s="7">
        <v>96.68</v>
      </c>
      <c r="Q111" s="7">
        <v>1544</v>
      </c>
      <c r="R111" s="7">
        <v>53</v>
      </c>
      <c r="S111" s="7">
        <v>91.13</v>
      </c>
      <c r="T111" s="7">
        <v>1408</v>
      </c>
      <c r="U111" s="7">
        <v>137</v>
      </c>
      <c r="V111" s="7">
        <v>95.55</v>
      </c>
      <c r="W111" s="7">
        <v>494</v>
      </c>
      <c r="X111" s="7">
        <v>23</v>
      </c>
      <c r="Y111" s="7">
        <v>91.92</v>
      </c>
      <c r="Z111" s="7">
        <v>478</v>
      </c>
      <c r="AA111" s="7">
        <v>42</v>
      </c>
      <c r="AB111" s="7">
        <v>82.46</v>
      </c>
      <c r="AC111" s="7">
        <v>47</v>
      </c>
      <c r="AD111" s="7">
        <v>10</v>
      </c>
      <c r="AE111" s="7">
        <v>92.31</v>
      </c>
      <c r="AF111" s="7">
        <v>252</v>
      </c>
      <c r="AG111" s="7">
        <v>21</v>
      </c>
      <c r="AH111" s="7" t="s">
        <v>34</v>
      </c>
      <c r="AI111" s="7">
        <v>0</v>
      </c>
      <c r="AJ111" s="7">
        <v>0</v>
      </c>
      <c r="AK111" s="7">
        <f t="shared" si="12"/>
        <v>6060</v>
      </c>
      <c r="AL111" s="7">
        <f t="shared" si="13"/>
        <v>6131.25</v>
      </c>
      <c r="AM111" s="7">
        <f t="shared" si="14"/>
        <v>5653</v>
      </c>
      <c r="AN111" s="7">
        <f t="shared" si="15"/>
        <v>4872.5</v>
      </c>
      <c r="AO111" s="7">
        <f t="shared" si="16"/>
        <v>407</v>
      </c>
      <c r="AP111" s="7">
        <f t="shared" si="17"/>
        <v>1258.75</v>
      </c>
      <c r="AQ111" s="7">
        <v>1</v>
      </c>
      <c r="AR111" s="7">
        <v>2</v>
      </c>
    </row>
    <row r="112" spans="1:44">
      <c r="A112" s="1" t="s">
        <v>33</v>
      </c>
      <c r="B112" s="1" t="s">
        <v>268</v>
      </c>
      <c r="C112" s="1" t="s">
        <v>269</v>
      </c>
      <c r="D112" s="1" t="s">
        <v>45</v>
      </c>
      <c r="E112" s="7">
        <v>19</v>
      </c>
      <c r="F112" s="7">
        <v>78</v>
      </c>
      <c r="G112" s="7">
        <f t="shared" si="9"/>
        <v>974.73333333333335</v>
      </c>
      <c r="H112" s="7">
        <v>13</v>
      </c>
      <c r="I112" s="7">
        <f t="shared" si="10"/>
        <v>517.4</v>
      </c>
      <c r="J112" s="7">
        <v>65</v>
      </c>
      <c r="K112" s="7">
        <f t="shared" si="11"/>
        <v>457.33333333333331</v>
      </c>
      <c r="L112" s="7">
        <v>79.72</v>
      </c>
      <c r="M112" s="7">
        <v>75.61</v>
      </c>
      <c r="N112" s="7">
        <v>403</v>
      </c>
      <c r="O112" s="7">
        <v>130</v>
      </c>
      <c r="P112" s="7">
        <v>81.430000000000007</v>
      </c>
      <c r="Q112" s="7">
        <v>434</v>
      </c>
      <c r="R112" s="7">
        <v>99</v>
      </c>
      <c r="S112" s="7">
        <v>70.989999999999995</v>
      </c>
      <c r="T112" s="7">
        <v>367</v>
      </c>
      <c r="U112" s="7">
        <v>150</v>
      </c>
      <c r="V112" s="7">
        <v>82.02</v>
      </c>
      <c r="W112" s="7">
        <v>397</v>
      </c>
      <c r="X112" s="7">
        <v>87</v>
      </c>
      <c r="Y112" s="7">
        <v>85.21</v>
      </c>
      <c r="Z112" s="7">
        <v>432</v>
      </c>
      <c r="AA112" s="7">
        <v>75</v>
      </c>
      <c r="AB112" s="7">
        <v>82.76</v>
      </c>
      <c r="AC112" s="7">
        <v>48</v>
      </c>
      <c r="AD112" s="7">
        <v>10</v>
      </c>
      <c r="AE112" s="7">
        <v>86.19</v>
      </c>
      <c r="AF112" s="7">
        <v>231</v>
      </c>
      <c r="AG112" s="7">
        <v>37</v>
      </c>
      <c r="AH112" s="7" t="s">
        <v>34</v>
      </c>
      <c r="AI112" s="7">
        <v>0</v>
      </c>
      <c r="AJ112" s="7">
        <v>0</v>
      </c>
      <c r="AK112" s="7">
        <f t="shared" si="12"/>
        <v>2900</v>
      </c>
      <c r="AL112" s="7">
        <f t="shared" si="13"/>
        <v>25441.133333333335</v>
      </c>
      <c r="AM112" s="7">
        <f t="shared" si="14"/>
        <v>2312</v>
      </c>
      <c r="AN112" s="7">
        <f t="shared" si="15"/>
        <v>23866.533333333333</v>
      </c>
      <c r="AO112" s="7">
        <f t="shared" si="16"/>
        <v>588</v>
      </c>
      <c r="AP112" s="7">
        <f t="shared" si="17"/>
        <v>1574.6</v>
      </c>
      <c r="AQ112" s="7">
        <v>1</v>
      </c>
      <c r="AR112" s="7">
        <v>2</v>
      </c>
    </row>
    <row r="113" spans="1:44">
      <c r="A113" s="1" t="s">
        <v>33</v>
      </c>
      <c r="B113" s="1" t="s">
        <v>270</v>
      </c>
      <c r="C113" s="1" t="s">
        <v>271</v>
      </c>
      <c r="D113" s="1" t="s">
        <v>73</v>
      </c>
      <c r="E113" s="7">
        <v>26</v>
      </c>
      <c r="F113" s="7">
        <v>222</v>
      </c>
      <c r="G113" s="7">
        <f t="shared" si="9"/>
        <v>441.46666666666664</v>
      </c>
      <c r="H113" s="7">
        <v>43</v>
      </c>
      <c r="I113" s="7">
        <f t="shared" si="10"/>
        <v>161.4</v>
      </c>
      <c r="J113" s="7">
        <v>179</v>
      </c>
      <c r="K113" s="7">
        <f t="shared" si="11"/>
        <v>280.06666666666666</v>
      </c>
      <c r="L113" s="7">
        <v>84.78</v>
      </c>
      <c r="M113" s="7">
        <v>83.92</v>
      </c>
      <c r="N113" s="7">
        <v>1247</v>
      </c>
      <c r="O113" s="7">
        <v>239</v>
      </c>
      <c r="P113" s="7">
        <v>88.83</v>
      </c>
      <c r="Q113" s="7">
        <v>1304</v>
      </c>
      <c r="R113" s="7">
        <v>164</v>
      </c>
      <c r="S113" s="7">
        <v>77.92</v>
      </c>
      <c r="T113" s="7">
        <v>1189</v>
      </c>
      <c r="U113" s="7">
        <v>337</v>
      </c>
      <c r="V113" s="7">
        <v>88.77</v>
      </c>
      <c r="W113" s="7">
        <v>427</v>
      </c>
      <c r="X113" s="7">
        <v>54</v>
      </c>
      <c r="Y113" s="7">
        <v>90.36</v>
      </c>
      <c r="Z113" s="7">
        <v>450</v>
      </c>
      <c r="AA113" s="7">
        <v>48</v>
      </c>
      <c r="AB113" s="7">
        <v>87.93</v>
      </c>
      <c r="AC113" s="7">
        <v>51</v>
      </c>
      <c r="AD113" s="7">
        <v>7</v>
      </c>
      <c r="AE113" s="7">
        <v>88.13</v>
      </c>
      <c r="AF113" s="7">
        <v>245</v>
      </c>
      <c r="AG113" s="7">
        <v>33</v>
      </c>
      <c r="AH113" s="7" t="s">
        <v>34</v>
      </c>
      <c r="AI113" s="7">
        <v>0</v>
      </c>
      <c r="AJ113" s="7">
        <v>0</v>
      </c>
      <c r="AK113" s="7">
        <f t="shared" si="12"/>
        <v>5795</v>
      </c>
      <c r="AL113" s="7">
        <f t="shared" si="13"/>
        <v>9958.6666666666661</v>
      </c>
      <c r="AM113" s="7">
        <f t="shared" si="14"/>
        <v>4913</v>
      </c>
      <c r="AN113" s="7">
        <f t="shared" si="15"/>
        <v>8807.2000000000007</v>
      </c>
      <c r="AO113" s="7">
        <f t="shared" si="16"/>
        <v>882</v>
      </c>
      <c r="AP113" s="7">
        <f t="shared" si="17"/>
        <v>1151.4666666666667</v>
      </c>
      <c r="AQ113" s="7">
        <v>1</v>
      </c>
      <c r="AR113" s="7">
        <v>2</v>
      </c>
    </row>
    <row r="114" spans="1:44">
      <c r="A114" s="1" t="s">
        <v>33</v>
      </c>
      <c r="B114" s="1" t="s">
        <v>272</v>
      </c>
      <c r="C114" s="1" t="s">
        <v>273</v>
      </c>
      <c r="D114" s="1" t="s">
        <v>100</v>
      </c>
      <c r="E114" s="7">
        <v>22</v>
      </c>
      <c r="F114" s="7">
        <v>175</v>
      </c>
      <c r="G114" s="7">
        <f t="shared" si="9"/>
        <v>420.27272727272725</v>
      </c>
      <c r="H114" s="7">
        <v>16</v>
      </c>
      <c r="I114" s="7">
        <f t="shared" si="10"/>
        <v>159.81818181818181</v>
      </c>
      <c r="J114" s="7">
        <v>159</v>
      </c>
      <c r="K114" s="7">
        <f t="shared" si="11"/>
        <v>260.45454545454544</v>
      </c>
      <c r="L114" s="7">
        <v>60.32</v>
      </c>
      <c r="M114" s="7">
        <v>54.72</v>
      </c>
      <c r="N114" s="7">
        <v>452</v>
      </c>
      <c r="O114" s="7">
        <v>374</v>
      </c>
      <c r="P114" s="7">
        <v>75</v>
      </c>
      <c r="Q114" s="7">
        <v>606</v>
      </c>
      <c r="R114" s="7">
        <v>202</v>
      </c>
      <c r="S114" s="7">
        <v>55.65</v>
      </c>
      <c r="T114" s="7">
        <v>463</v>
      </c>
      <c r="U114" s="7">
        <v>369</v>
      </c>
      <c r="V114" s="7">
        <v>57.98</v>
      </c>
      <c r="W114" s="7">
        <v>258</v>
      </c>
      <c r="X114" s="7">
        <v>187</v>
      </c>
      <c r="Y114" s="7">
        <v>59.36</v>
      </c>
      <c r="Z114" s="7">
        <v>317</v>
      </c>
      <c r="AA114" s="7">
        <v>217</v>
      </c>
      <c r="AB114" s="7">
        <v>53.23</v>
      </c>
      <c r="AC114" s="7">
        <v>33</v>
      </c>
      <c r="AD114" s="7">
        <v>29</v>
      </c>
      <c r="AE114" s="7">
        <v>55.04</v>
      </c>
      <c r="AF114" s="7">
        <v>142</v>
      </c>
      <c r="AG114" s="7">
        <v>116</v>
      </c>
      <c r="AH114" s="7" t="s">
        <v>34</v>
      </c>
      <c r="AI114" s="7">
        <v>0</v>
      </c>
      <c r="AJ114" s="7">
        <v>0</v>
      </c>
      <c r="AK114" s="7">
        <f t="shared" si="12"/>
        <v>3765</v>
      </c>
      <c r="AL114" s="7">
        <f t="shared" si="13"/>
        <v>10073.636363636364</v>
      </c>
      <c r="AM114" s="7">
        <f t="shared" si="14"/>
        <v>2271</v>
      </c>
      <c r="AN114" s="7">
        <f t="shared" si="15"/>
        <v>8754.7272727272721</v>
      </c>
      <c r="AO114" s="7">
        <f t="shared" si="16"/>
        <v>1494</v>
      </c>
      <c r="AP114" s="7">
        <f t="shared" si="17"/>
        <v>1318.909090909091</v>
      </c>
      <c r="AQ114" s="7">
        <v>1</v>
      </c>
      <c r="AR114" s="7">
        <v>2</v>
      </c>
    </row>
    <row r="115" spans="1:44">
      <c r="A115" s="1" t="s">
        <v>33</v>
      </c>
      <c r="B115" s="1" t="s">
        <v>274</v>
      </c>
      <c r="C115" s="1" t="s">
        <v>275</v>
      </c>
      <c r="D115" s="1" t="s">
        <v>45</v>
      </c>
      <c r="E115" s="7">
        <v>16</v>
      </c>
      <c r="F115" s="7">
        <v>48</v>
      </c>
      <c r="G115" s="7">
        <f t="shared" si="9"/>
        <v>974.73333333333335</v>
      </c>
      <c r="H115" s="7">
        <v>3</v>
      </c>
      <c r="I115" s="7">
        <f t="shared" si="10"/>
        <v>517.4</v>
      </c>
      <c r="J115" s="7">
        <v>45</v>
      </c>
      <c r="K115" s="7">
        <f t="shared" si="11"/>
        <v>457.33333333333331</v>
      </c>
      <c r="L115" s="7">
        <v>71.56</v>
      </c>
      <c r="M115" s="7">
        <v>54.36</v>
      </c>
      <c r="N115" s="7">
        <v>212</v>
      </c>
      <c r="O115" s="7">
        <v>178</v>
      </c>
      <c r="P115" s="7">
        <v>63.43</v>
      </c>
      <c r="Q115" s="7">
        <v>229</v>
      </c>
      <c r="R115" s="7">
        <v>132</v>
      </c>
      <c r="S115" s="7">
        <v>55.56</v>
      </c>
      <c r="T115" s="7">
        <v>225</v>
      </c>
      <c r="U115" s="7">
        <v>180</v>
      </c>
      <c r="V115" s="7">
        <v>84.2</v>
      </c>
      <c r="W115" s="7">
        <v>373</v>
      </c>
      <c r="X115" s="7">
        <v>70</v>
      </c>
      <c r="Y115" s="7">
        <v>85.53</v>
      </c>
      <c r="Z115" s="7">
        <v>396</v>
      </c>
      <c r="AA115" s="7">
        <v>67</v>
      </c>
      <c r="AB115" s="7">
        <v>77.97</v>
      </c>
      <c r="AC115" s="7">
        <v>46</v>
      </c>
      <c r="AD115" s="7">
        <v>13</v>
      </c>
      <c r="AE115" s="7">
        <v>86.35</v>
      </c>
      <c r="AF115" s="7">
        <v>215</v>
      </c>
      <c r="AG115" s="7">
        <v>34</v>
      </c>
      <c r="AH115" s="7" t="s">
        <v>34</v>
      </c>
      <c r="AI115" s="7">
        <v>0</v>
      </c>
      <c r="AJ115" s="7">
        <v>0</v>
      </c>
      <c r="AK115" s="7">
        <f t="shared" si="12"/>
        <v>2370</v>
      </c>
      <c r="AL115" s="7">
        <f t="shared" si="13"/>
        <v>25441.133333333335</v>
      </c>
      <c r="AM115" s="7">
        <f t="shared" si="14"/>
        <v>1696</v>
      </c>
      <c r="AN115" s="7">
        <f t="shared" si="15"/>
        <v>23866.533333333333</v>
      </c>
      <c r="AO115" s="7">
        <f t="shared" si="16"/>
        <v>674</v>
      </c>
      <c r="AP115" s="7">
        <f t="shared" si="17"/>
        <v>1574.6</v>
      </c>
      <c r="AQ115" s="7">
        <v>1</v>
      </c>
      <c r="AR115" s="7">
        <v>2</v>
      </c>
    </row>
    <row r="116" spans="1:44">
      <c r="A116" s="1" t="s">
        <v>33</v>
      </c>
      <c r="B116" s="1" t="s">
        <v>276</v>
      </c>
      <c r="C116" s="1" t="s">
        <v>277</v>
      </c>
      <c r="D116" s="1" t="s">
        <v>97</v>
      </c>
      <c r="E116" s="7">
        <v>27</v>
      </c>
      <c r="F116" s="7">
        <v>232</v>
      </c>
      <c r="G116" s="7">
        <f t="shared" si="9"/>
        <v>234.33333333333334</v>
      </c>
      <c r="H116" s="7">
        <v>68</v>
      </c>
      <c r="I116" s="7">
        <f t="shared" si="10"/>
        <v>100.41666666666667</v>
      </c>
      <c r="J116" s="7">
        <v>164</v>
      </c>
      <c r="K116" s="7">
        <f t="shared" si="11"/>
        <v>133.91666666666666</v>
      </c>
      <c r="L116" s="7">
        <v>86.28</v>
      </c>
      <c r="M116" s="7">
        <v>83.46</v>
      </c>
      <c r="N116" s="7">
        <v>1191</v>
      </c>
      <c r="O116" s="7">
        <v>236</v>
      </c>
      <c r="P116" s="7">
        <v>91.34</v>
      </c>
      <c r="Q116" s="7">
        <v>1350</v>
      </c>
      <c r="R116" s="7">
        <v>128</v>
      </c>
      <c r="S116" s="7">
        <v>82.89</v>
      </c>
      <c r="T116" s="7">
        <v>1226</v>
      </c>
      <c r="U116" s="7">
        <v>253</v>
      </c>
      <c r="V116" s="7">
        <v>85.68</v>
      </c>
      <c r="W116" s="7">
        <v>383</v>
      </c>
      <c r="X116" s="7">
        <v>64</v>
      </c>
      <c r="Y116" s="7">
        <v>88.53</v>
      </c>
      <c r="Z116" s="7">
        <v>409</v>
      </c>
      <c r="AA116" s="7">
        <v>53</v>
      </c>
      <c r="AB116" s="7">
        <v>82.61</v>
      </c>
      <c r="AC116" s="7">
        <v>38</v>
      </c>
      <c r="AD116" s="7">
        <v>8</v>
      </c>
      <c r="AE116" s="7">
        <v>90.24</v>
      </c>
      <c r="AF116" s="7">
        <v>222</v>
      </c>
      <c r="AG116" s="7">
        <v>24</v>
      </c>
      <c r="AH116" s="7" t="s">
        <v>34</v>
      </c>
      <c r="AI116" s="7">
        <v>0</v>
      </c>
      <c r="AJ116" s="7">
        <v>0</v>
      </c>
      <c r="AK116" s="7">
        <f t="shared" si="12"/>
        <v>5585</v>
      </c>
      <c r="AL116" s="7">
        <f t="shared" si="13"/>
        <v>6131.25</v>
      </c>
      <c r="AM116" s="7">
        <f t="shared" si="14"/>
        <v>4819</v>
      </c>
      <c r="AN116" s="7">
        <f t="shared" si="15"/>
        <v>4872.5</v>
      </c>
      <c r="AO116" s="7">
        <f t="shared" si="16"/>
        <v>766</v>
      </c>
      <c r="AP116" s="7">
        <f t="shared" si="17"/>
        <v>1258.75</v>
      </c>
      <c r="AQ116" s="7">
        <v>1</v>
      </c>
      <c r="AR116" s="7">
        <v>2</v>
      </c>
    </row>
    <row r="117" spans="1:44">
      <c r="A117" s="1" t="s">
        <v>33</v>
      </c>
      <c r="B117" s="1" t="s">
        <v>278</v>
      </c>
      <c r="C117" s="1" t="s">
        <v>279</v>
      </c>
      <c r="D117" s="1" t="s">
        <v>121</v>
      </c>
      <c r="E117" s="7">
        <v>21</v>
      </c>
      <c r="F117" s="7">
        <v>151</v>
      </c>
      <c r="G117" s="7">
        <f t="shared" si="9"/>
        <v>155.83333333333334</v>
      </c>
      <c r="H117" s="7">
        <v>11</v>
      </c>
      <c r="I117" s="7">
        <f t="shared" si="10"/>
        <v>57.833333333333336</v>
      </c>
      <c r="J117" s="7">
        <v>140</v>
      </c>
      <c r="K117" s="7">
        <f t="shared" si="11"/>
        <v>98</v>
      </c>
      <c r="L117" s="7">
        <v>76.28</v>
      </c>
      <c r="M117" s="7">
        <v>68.569999999999993</v>
      </c>
      <c r="N117" s="7">
        <v>480</v>
      </c>
      <c r="O117" s="7">
        <v>220</v>
      </c>
      <c r="P117" s="7">
        <v>86.23</v>
      </c>
      <c r="Q117" s="7">
        <v>645</v>
      </c>
      <c r="R117" s="7">
        <v>103</v>
      </c>
      <c r="S117" s="7">
        <v>64.47</v>
      </c>
      <c r="T117" s="7">
        <v>450</v>
      </c>
      <c r="U117" s="7">
        <v>248</v>
      </c>
      <c r="V117" s="7">
        <v>78.81</v>
      </c>
      <c r="W117" s="7">
        <v>372</v>
      </c>
      <c r="X117" s="7">
        <v>100</v>
      </c>
      <c r="Y117" s="7">
        <v>83.3</v>
      </c>
      <c r="Z117" s="7">
        <v>384</v>
      </c>
      <c r="AA117" s="7">
        <v>77</v>
      </c>
      <c r="AB117" s="7">
        <v>65.959999999999994</v>
      </c>
      <c r="AC117" s="7">
        <v>31</v>
      </c>
      <c r="AD117" s="7">
        <v>16</v>
      </c>
      <c r="AE117" s="7">
        <v>87.25</v>
      </c>
      <c r="AF117" s="7">
        <v>178</v>
      </c>
      <c r="AG117" s="7">
        <v>26</v>
      </c>
      <c r="AH117" s="7" t="s">
        <v>34</v>
      </c>
      <c r="AI117" s="7">
        <v>0</v>
      </c>
      <c r="AJ117" s="7">
        <v>0</v>
      </c>
      <c r="AK117" s="7">
        <f t="shared" si="12"/>
        <v>3330</v>
      </c>
      <c r="AL117" s="7">
        <f t="shared" si="13"/>
        <v>3958.1666666666665</v>
      </c>
      <c r="AM117" s="7">
        <f t="shared" si="14"/>
        <v>2540</v>
      </c>
      <c r="AN117" s="7">
        <f t="shared" si="15"/>
        <v>3354.1666666666665</v>
      </c>
      <c r="AO117" s="7">
        <f t="shared" si="16"/>
        <v>790</v>
      </c>
      <c r="AP117" s="7">
        <f t="shared" si="17"/>
        <v>604</v>
      </c>
      <c r="AQ117" s="7">
        <v>1</v>
      </c>
      <c r="AR117" s="7">
        <v>2</v>
      </c>
    </row>
    <row r="118" spans="1:44">
      <c r="A118" s="1" t="s">
        <v>33</v>
      </c>
      <c r="B118" s="1" t="s">
        <v>280</v>
      </c>
      <c r="C118" s="1" t="s">
        <v>281</v>
      </c>
      <c r="D118" s="1" t="s">
        <v>130</v>
      </c>
      <c r="E118" s="7">
        <v>23</v>
      </c>
      <c r="F118" s="7">
        <v>124</v>
      </c>
      <c r="G118" s="7">
        <f t="shared" si="9"/>
        <v>411.4</v>
      </c>
      <c r="H118" s="7">
        <v>34</v>
      </c>
      <c r="I118" s="7">
        <f t="shared" si="10"/>
        <v>156.1</v>
      </c>
      <c r="J118" s="7">
        <v>90</v>
      </c>
      <c r="K118" s="7">
        <f t="shared" si="11"/>
        <v>255.3</v>
      </c>
      <c r="L118" s="7">
        <v>88.11</v>
      </c>
      <c r="M118" s="7">
        <v>85.2</v>
      </c>
      <c r="N118" s="7">
        <v>691</v>
      </c>
      <c r="O118" s="7">
        <v>120</v>
      </c>
      <c r="P118" s="7">
        <v>94.03</v>
      </c>
      <c r="Q118" s="7">
        <v>725</v>
      </c>
      <c r="R118" s="7">
        <v>46</v>
      </c>
      <c r="S118" s="7">
        <v>83.42</v>
      </c>
      <c r="T118" s="7">
        <v>649</v>
      </c>
      <c r="U118" s="7">
        <v>129</v>
      </c>
      <c r="V118" s="7">
        <v>85.34</v>
      </c>
      <c r="W118" s="7">
        <v>355</v>
      </c>
      <c r="X118" s="7">
        <v>61</v>
      </c>
      <c r="Y118" s="7">
        <v>89.73</v>
      </c>
      <c r="Z118" s="7">
        <v>428</v>
      </c>
      <c r="AA118" s="7">
        <v>49</v>
      </c>
      <c r="AB118" s="7">
        <v>90.57</v>
      </c>
      <c r="AC118" s="7">
        <v>48</v>
      </c>
      <c r="AD118" s="7">
        <v>5</v>
      </c>
      <c r="AE118" s="7">
        <v>95.3</v>
      </c>
      <c r="AF118" s="7">
        <v>223</v>
      </c>
      <c r="AG118" s="7">
        <v>11</v>
      </c>
      <c r="AH118" s="7" t="s">
        <v>34</v>
      </c>
      <c r="AI118" s="7">
        <v>0</v>
      </c>
      <c r="AJ118" s="7">
        <v>0</v>
      </c>
      <c r="AK118" s="7">
        <f t="shared" si="12"/>
        <v>3540</v>
      </c>
      <c r="AL118" s="7">
        <f t="shared" si="13"/>
        <v>9139.1</v>
      </c>
      <c r="AM118" s="7">
        <f t="shared" si="14"/>
        <v>3119</v>
      </c>
      <c r="AN118" s="7">
        <f t="shared" si="15"/>
        <v>8073.2</v>
      </c>
      <c r="AO118" s="7">
        <f t="shared" si="16"/>
        <v>421</v>
      </c>
      <c r="AP118" s="7">
        <f t="shared" si="17"/>
        <v>1065.9000000000001</v>
      </c>
      <c r="AQ118" s="7">
        <v>1</v>
      </c>
      <c r="AR118" s="7">
        <v>2</v>
      </c>
    </row>
    <row r="119" spans="1:44">
      <c r="A119" s="1" t="s">
        <v>33</v>
      </c>
      <c r="B119" s="1" t="s">
        <v>282</v>
      </c>
      <c r="C119" s="1" t="s">
        <v>283</v>
      </c>
      <c r="D119" s="1" t="s">
        <v>55</v>
      </c>
      <c r="E119" s="7">
        <v>15</v>
      </c>
      <c r="F119" s="7">
        <v>47</v>
      </c>
      <c r="G119" s="7">
        <f t="shared" si="9"/>
        <v>1249</v>
      </c>
      <c r="H119" s="7">
        <v>2</v>
      </c>
      <c r="I119" s="7">
        <f t="shared" si="10"/>
        <v>748.6</v>
      </c>
      <c r="J119" s="7">
        <v>45</v>
      </c>
      <c r="K119" s="7">
        <f t="shared" si="11"/>
        <v>500.4</v>
      </c>
      <c r="L119" s="7">
        <v>75.78</v>
      </c>
      <c r="M119" s="7" t="s">
        <v>34</v>
      </c>
      <c r="N119" s="7">
        <v>0</v>
      </c>
      <c r="O119" s="7">
        <v>0</v>
      </c>
      <c r="P119" s="7" t="s">
        <v>34</v>
      </c>
      <c r="Q119" s="7">
        <v>0</v>
      </c>
      <c r="R119" s="7">
        <v>0</v>
      </c>
      <c r="S119" s="7" t="s">
        <v>34</v>
      </c>
      <c r="T119" s="7">
        <v>0</v>
      </c>
      <c r="U119" s="7">
        <v>0</v>
      </c>
      <c r="V119" s="7">
        <v>73.19</v>
      </c>
      <c r="W119" s="7">
        <v>273</v>
      </c>
      <c r="X119" s="7">
        <v>100</v>
      </c>
      <c r="Y119" s="7">
        <v>78.52</v>
      </c>
      <c r="Z119" s="7">
        <v>329</v>
      </c>
      <c r="AA119" s="7">
        <v>90</v>
      </c>
      <c r="AB119" s="7">
        <v>69.7</v>
      </c>
      <c r="AC119" s="7">
        <v>46</v>
      </c>
      <c r="AD119" s="7">
        <v>20</v>
      </c>
      <c r="AE119" s="7">
        <v>76.72</v>
      </c>
      <c r="AF119" s="7">
        <v>178</v>
      </c>
      <c r="AG119" s="7">
        <v>54</v>
      </c>
      <c r="AH119" s="7" t="s">
        <v>34</v>
      </c>
      <c r="AI119" s="7">
        <v>0</v>
      </c>
      <c r="AJ119" s="7">
        <v>0</v>
      </c>
      <c r="AK119" s="7">
        <f t="shared" si="12"/>
        <v>1090</v>
      </c>
      <c r="AL119" s="7">
        <f t="shared" si="13"/>
        <v>31332.1</v>
      </c>
      <c r="AM119" s="7">
        <f t="shared" si="14"/>
        <v>826</v>
      </c>
      <c r="AN119" s="7">
        <f t="shared" si="15"/>
        <v>28516</v>
      </c>
      <c r="AO119" s="7">
        <f t="shared" si="16"/>
        <v>264</v>
      </c>
      <c r="AP119" s="7">
        <f t="shared" si="17"/>
        <v>2816.1</v>
      </c>
      <c r="AQ119" s="7">
        <v>1</v>
      </c>
      <c r="AR119" s="7">
        <v>2</v>
      </c>
    </row>
    <row r="120" spans="1:44">
      <c r="A120" s="1" t="s">
        <v>33</v>
      </c>
      <c r="B120" s="1" t="s">
        <v>284</v>
      </c>
      <c r="C120" s="1" t="s">
        <v>285</v>
      </c>
      <c r="D120" s="1" t="s">
        <v>45</v>
      </c>
      <c r="E120" s="7">
        <v>17</v>
      </c>
      <c r="F120" s="7">
        <v>44</v>
      </c>
      <c r="G120" s="7">
        <f t="shared" si="9"/>
        <v>974.73333333333335</v>
      </c>
      <c r="H120" s="7">
        <v>4</v>
      </c>
      <c r="I120" s="7">
        <f t="shared" si="10"/>
        <v>517.4</v>
      </c>
      <c r="J120" s="7">
        <v>40</v>
      </c>
      <c r="K120" s="7">
        <f t="shared" si="11"/>
        <v>457.33333333333331</v>
      </c>
      <c r="L120" s="7">
        <v>68.92</v>
      </c>
      <c r="M120" s="7">
        <v>59.18</v>
      </c>
      <c r="N120" s="7">
        <v>316</v>
      </c>
      <c r="O120" s="7">
        <v>218</v>
      </c>
      <c r="P120" s="7">
        <v>77.13</v>
      </c>
      <c r="Q120" s="7">
        <v>398</v>
      </c>
      <c r="R120" s="7">
        <v>118</v>
      </c>
      <c r="S120" s="7">
        <v>59.84</v>
      </c>
      <c r="T120" s="7">
        <v>298</v>
      </c>
      <c r="U120" s="7">
        <v>200</v>
      </c>
      <c r="V120" s="7">
        <v>74.569999999999993</v>
      </c>
      <c r="W120" s="7">
        <v>302</v>
      </c>
      <c r="X120" s="7">
        <v>103</v>
      </c>
      <c r="Y120" s="7">
        <v>75.760000000000005</v>
      </c>
      <c r="Z120" s="7">
        <v>300</v>
      </c>
      <c r="AA120" s="7">
        <v>96</v>
      </c>
      <c r="AB120" s="7">
        <v>39.29</v>
      </c>
      <c r="AC120" s="7">
        <v>22</v>
      </c>
      <c r="AD120" s="7">
        <v>34</v>
      </c>
      <c r="AE120" s="7">
        <v>80.77</v>
      </c>
      <c r="AF120" s="7">
        <v>147</v>
      </c>
      <c r="AG120" s="7">
        <v>35</v>
      </c>
      <c r="AH120" s="7" t="s">
        <v>34</v>
      </c>
      <c r="AI120" s="7">
        <v>0</v>
      </c>
      <c r="AJ120" s="7">
        <v>0</v>
      </c>
      <c r="AK120" s="7">
        <f t="shared" si="12"/>
        <v>2587</v>
      </c>
      <c r="AL120" s="7">
        <f t="shared" si="13"/>
        <v>25441.133333333335</v>
      </c>
      <c r="AM120" s="7">
        <f t="shared" si="14"/>
        <v>1783</v>
      </c>
      <c r="AN120" s="7">
        <f t="shared" si="15"/>
        <v>23866.533333333333</v>
      </c>
      <c r="AO120" s="7">
        <f t="shared" si="16"/>
        <v>804</v>
      </c>
      <c r="AP120" s="7">
        <f t="shared" si="17"/>
        <v>1574.6</v>
      </c>
      <c r="AQ120" s="7">
        <v>1</v>
      </c>
      <c r="AR120" s="7">
        <v>2</v>
      </c>
    </row>
    <row r="121" spans="1:44">
      <c r="A121" s="1" t="s">
        <v>33</v>
      </c>
      <c r="B121" s="1" t="s">
        <v>286</v>
      </c>
      <c r="C121" s="1" t="s">
        <v>287</v>
      </c>
      <c r="D121" s="1" t="s">
        <v>68</v>
      </c>
      <c r="E121" s="7">
        <v>15</v>
      </c>
      <c r="F121" s="7">
        <v>42</v>
      </c>
      <c r="G121" s="7">
        <f t="shared" si="9"/>
        <v>528.92307692307691</v>
      </c>
      <c r="H121" s="7">
        <v>2</v>
      </c>
      <c r="I121" s="7">
        <f t="shared" si="10"/>
        <v>224</v>
      </c>
      <c r="J121" s="7">
        <v>40</v>
      </c>
      <c r="K121" s="7">
        <f t="shared" si="11"/>
        <v>304.92307692307691</v>
      </c>
      <c r="L121" s="7">
        <v>74.17</v>
      </c>
      <c r="M121" s="7">
        <v>67.86</v>
      </c>
      <c r="N121" s="7">
        <v>304</v>
      </c>
      <c r="O121" s="7">
        <v>144</v>
      </c>
      <c r="P121" s="7">
        <v>83.69</v>
      </c>
      <c r="Q121" s="7">
        <v>395</v>
      </c>
      <c r="R121" s="7">
        <v>77</v>
      </c>
      <c r="S121" s="7">
        <v>70.47</v>
      </c>
      <c r="T121" s="7">
        <v>346</v>
      </c>
      <c r="U121" s="7">
        <v>145</v>
      </c>
      <c r="V121" s="7">
        <v>70.349999999999994</v>
      </c>
      <c r="W121" s="7">
        <v>242</v>
      </c>
      <c r="X121" s="7">
        <v>102</v>
      </c>
      <c r="Y121" s="7">
        <v>75.84</v>
      </c>
      <c r="Z121" s="7">
        <v>295</v>
      </c>
      <c r="AA121" s="7">
        <v>94</v>
      </c>
      <c r="AB121" s="7">
        <v>69.23</v>
      </c>
      <c r="AC121" s="7">
        <v>36</v>
      </c>
      <c r="AD121" s="7">
        <v>16</v>
      </c>
      <c r="AE121" s="7">
        <v>79.89</v>
      </c>
      <c r="AF121" s="7">
        <v>151</v>
      </c>
      <c r="AG121" s="7">
        <v>38</v>
      </c>
      <c r="AH121" s="7" t="s">
        <v>34</v>
      </c>
      <c r="AI121" s="7">
        <v>0</v>
      </c>
      <c r="AJ121" s="7">
        <v>0</v>
      </c>
      <c r="AK121" s="7">
        <f t="shared" si="12"/>
        <v>2385</v>
      </c>
      <c r="AL121" s="7">
        <f t="shared" si="13"/>
        <v>11562.76923076923</v>
      </c>
      <c r="AM121" s="7">
        <f t="shared" si="14"/>
        <v>1769</v>
      </c>
      <c r="AN121" s="7">
        <f t="shared" si="15"/>
        <v>10336.846153846154</v>
      </c>
      <c r="AO121" s="7">
        <f t="shared" si="16"/>
        <v>616</v>
      </c>
      <c r="AP121" s="7">
        <f t="shared" si="17"/>
        <v>1225.9230769230769</v>
      </c>
      <c r="AQ121" s="7">
        <v>1</v>
      </c>
      <c r="AR121" s="7">
        <v>2</v>
      </c>
    </row>
    <row r="122" spans="1:44">
      <c r="A122" s="1" t="s">
        <v>33</v>
      </c>
      <c r="B122" s="1" t="s">
        <v>288</v>
      </c>
      <c r="C122" s="1" t="s">
        <v>289</v>
      </c>
      <c r="D122" s="1" t="s">
        <v>68</v>
      </c>
      <c r="E122" s="7">
        <v>28</v>
      </c>
      <c r="F122" s="7">
        <v>246</v>
      </c>
      <c r="G122" s="7">
        <f t="shared" si="9"/>
        <v>528.92307692307691</v>
      </c>
      <c r="H122" s="7">
        <v>74</v>
      </c>
      <c r="I122" s="7">
        <f t="shared" si="10"/>
        <v>224</v>
      </c>
      <c r="J122" s="7">
        <v>172</v>
      </c>
      <c r="K122" s="7">
        <f t="shared" si="11"/>
        <v>304.92307692307691</v>
      </c>
      <c r="L122" s="7">
        <v>87.78</v>
      </c>
      <c r="M122" s="7">
        <v>91.25</v>
      </c>
      <c r="N122" s="7">
        <v>1470</v>
      </c>
      <c r="O122" s="7">
        <v>141</v>
      </c>
      <c r="P122" s="7">
        <v>92</v>
      </c>
      <c r="Q122" s="7">
        <v>1426</v>
      </c>
      <c r="R122" s="7">
        <v>124</v>
      </c>
      <c r="S122" s="7">
        <v>82.43</v>
      </c>
      <c r="T122" s="7">
        <v>1271</v>
      </c>
      <c r="U122" s="7">
        <v>271</v>
      </c>
      <c r="V122" s="7">
        <v>78.099999999999994</v>
      </c>
      <c r="W122" s="7">
        <v>271</v>
      </c>
      <c r="X122" s="7">
        <v>76</v>
      </c>
      <c r="Y122" s="7">
        <v>85.25</v>
      </c>
      <c r="Z122" s="7">
        <v>341</v>
      </c>
      <c r="AA122" s="7">
        <v>59</v>
      </c>
      <c r="AB122" s="7">
        <v>82.93</v>
      </c>
      <c r="AC122" s="7">
        <v>34</v>
      </c>
      <c r="AD122" s="7">
        <v>7</v>
      </c>
      <c r="AE122" s="7">
        <v>91.62</v>
      </c>
      <c r="AF122" s="7">
        <v>164</v>
      </c>
      <c r="AG122" s="7">
        <v>15</v>
      </c>
      <c r="AH122" s="7" t="s">
        <v>34</v>
      </c>
      <c r="AI122" s="7">
        <v>0</v>
      </c>
      <c r="AJ122" s="7">
        <v>0</v>
      </c>
      <c r="AK122" s="7">
        <f t="shared" si="12"/>
        <v>5670</v>
      </c>
      <c r="AL122" s="7">
        <f t="shared" si="13"/>
        <v>11562.76923076923</v>
      </c>
      <c r="AM122" s="7">
        <f t="shared" si="14"/>
        <v>4977</v>
      </c>
      <c r="AN122" s="7">
        <f t="shared" si="15"/>
        <v>10336.846153846154</v>
      </c>
      <c r="AO122" s="7">
        <f t="shared" si="16"/>
        <v>693</v>
      </c>
      <c r="AP122" s="7">
        <f t="shared" si="17"/>
        <v>1225.9230769230769</v>
      </c>
      <c r="AQ122" s="7">
        <v>1</v>
      </c>
      <c r="AR122" s="7">
        <v>2</v>
      </c>
    </row>
    <row r="123" spans="1:44">
      <c r="A123" s="1" t="s">
        <v>33</v>
      </c>
      <c r="B123" s="1" t="s">
        <v>290</v>
      </c>
      <c r="C123" s="1" t="s">
        <v>291</v>
      </c>
      <c r="D123" s="1" t="s">
        <v>121</v>
      </c>
      <c r="E123" s="7">
        <v>18</v>
      </c>
      <c r="F123" s="7">
        <v>109</v>
      </c>
      <c r="G123" s="7">
        <f t="shared" si="9"/>
        <v>155.83333333333334</v>
      </c>
      <c r="H123" s="7">
        <v>2</v>
      </c>
      <c r="I123" s="7">
        <f t="shared" si="10"/>
        <v>57.833333333333336</v>
      </c>
      <c r="J123" s="7">
        <v>107</v>
      </c>
      <c r="K123" s="7">
        <f t="shared" si="11"/>
        <v>98</v>
      </c>
      <c r="L123" s="7">
        <v>40.08</v>
      </c>
      <c r="M123" s="7">
        <v>37.76</v>
      </c>
      <c r="N123" s="7">
        <v>222</v>
      </c>
      <c r="O123" s="7">
        <v>366</v>
      </c>
      <c r="P123" s="7">
        <v>46.14</v>
      </c>
      <c r="Q123" s="7">
        <v>293</v>
      </c>
      <c r="R123" s="7">
        <v>342</v>
      </c>
      <c r="S123" s="7">
        <v>39.380000000000003</v>
      </c>
      <c r="T123" s="7">
        <v>215</v>
      </c>
      <c r="U123" s="7">
        <v>331</v>
      </c>
      <c r="V123" s="7">
        <v>34.020000000000003</v>
      </c>
      <c r="W123" s="7">
        <v>116</v>
      </c>
      <c r="X123" s="7">
        <v>225</v>
      </c>
      <c r="Y123" s="7">
        <v>42.04</v>
      </c>
      <c r="Z123" s="7">
        <v>161</v>
      </c>
      <c r="AA123" s="7">
        <v>222</v>
      </c>
      <c r="AB123" s="7">
        <v>26.67</v>
      </c>
      <c r="AC123" s="7">
        <v>12</v>
      </c>
      <c r="AD123" s="7">
        <v>33</v>
      </c>
      <c r="AE123" s="7">
        <v>39.130000000000003</v>
      </c>
      <c r="AF123" s="7">
        <v>72</v>
      </c>
      <c r="AG123" s="7">
        <v>112</v>
      </c>
      <c r="AH123" s="7" t="s">
        <v>34</v>
      </c>
      <c r="AI123" s="7">
        <v>0</v>
      </c>
      <c r="AJ123" s="7">
        <v>0</v>
      </c>
      <c r="AK123" s="7">
        <f t="shared" si="12"/>
        <v>2722</v>
      </c>
      <c r="AL123" s="7">
        <f t="shared" si="13"/>
        <v>3958.1666666666665</v>
      </c>
      <c r="AM123" s="7">
        <f t="shared" si="14"/>
        <v>1091</v>
      </c>
      <c r="AN123" s="7">
        <f t="shared" si="15"/>
        <v>3354.1666666666665</v>
      </c>
      <c r="AO123" s="7">
        <f t="shared" si="16"/>
        <v>1631</v>
      </c>
      <c r="AP123" s="7">
        <f t="shared" si="17"/>
        <v>604</v>
      </c>
      <c r="AQ123" s="7">
        <v>1</v>
      </c>
      <c r="AR123" s="7">
        <v>2</v>
      </c>
    </row>
    <row r="124" spans="1:44">
      <c r="A124" s="1" t="s">
        <v>33</v>
      </c>
      <c r="B124" s="1" t="s">
        <v>292</v>
      </c>
      <c r="C124" s="1" t="s">
        <v>293</v>
      </c>
      <c r="D124" s="1" t="s">
        <v>139</v>
      </c>
      <c r="E124" s="7">
        <v>26</v>
      </c>
      <c r="F124" s="7">
        <v>223</v>
      </c>
      <c r="G124" s="7">
        <f t="shared" si="9"/>
        <v>243.72727272727272</v>
      </c>
      <c r="H124" s="7">
        <v>68</v>
      </c>
      <c r="I124" s="7">
        <f t="shared" si="10"/>
        <v>71.36363636363636</v>
      </c>
      <c r="J124" s="7">
        <v>155</v>
      </c>
      <c r="K124" s="7">
        <f t="shared" si="11"/>
        <v>172.36363636363637</v>
      </c>
      <c r="L124" s="7">
        <v>89.15</v>
      </c>
      <c r="M124" s="7">
        <v>91.02</v>
      </c>
      <c r="N124" s="7">
        <v>1085</v>
      </c>
      <c r="O124" s="7">
        <v>107</v>
      </c>
      <c r="P124" s="7">
        <v>93.42</v>
      </c>
      <c r="Q124" s="7">
        <v>1051</v>
      </c>
      <c r="R124" s="7">
        <v>74</v>
      </c>
      <c r="S124" s="7">
        <v>85.25</v>
      </c>
      <c r="T124" s="7">
        <v>977</v>
      </c>
      <c r="U124" s="7">
        <v>169</v>
      </c>
      <c r="V124" s="7">
        <v>85.67</v>
      </c>
      <c r="W124" s="7">
        <v>293</v>
      </c>
      <c r="X124" s="7">
        <v>49</v>
      </c>
      <c r="Y124" s="7">
        <v>84.48</v>
      </c>
      <c r="Z124" s="7">
        <v>294</v>
      </c>
      <c r="AA124" s="7">
        <v>54</v>
      </c>
      <c r="AB124" s="7">
        <v>76.09</v>
      </c>
      <c r="AC124" s="7">
        <v>35</v>
      </c>
      <c r="AD124" s="7">
        <v>11</v>
      </c>
      <c r="AE124" s="7">
        <v>94.15</v>
      </c>
      <c r="AF124" s="7">
        <v>161</v>
      </c>
      <c r="AG124" s="7">
        <v>10</v>
      </c>
      <c r="AH124" s="7" t="s">
        <v>34</v>
      </c>
      <c r="AI124" s="7">
        <v>0</v>
      </c>
      <c r="AJ124" s="7">
        <v>0</v>
      </c>
      <c r="AK124" s="7">
        <f t="shared" si="12"/>
        <v>4370</v>
      </c>
      <c r="AL124" s="7">
        <f t="shared" si="13"/>
        <v>5555</v>
      </c>
      <c r="AM124" s="7">
        <f t="shared" si="14"/>
        <v>3896</v>
      </c>
      <c r="AN124" s="7">
        <f t="shared" si="15"/>
        <v>4904.363636363636</v>
      </c>
      <c r="AO124" s="7">
        <f t="shared" si="16"/>
        <v>474</v>
      </c>
      <c r="AP124" s="7">
        <f t="shared" si="17"/>
        <v>650.63636363636363</v>
      </c>
      <c r="AQ124" s="7">
        <v>1</v>
      </c>
      <c r="AR124" s="7">
        <v>2</v>
      </c>
    </row>
    <row r="125" spans="1:44">
      <c r="A125" s="1" t="s">
        <v>33</v>
      </c>
      <c r="B125" s="1" t="s">
        <v>294</v>
      </c>
      <c r="C125" s="1" t="s">
        <v>295</v>
      </c>
      <c r="D125" s="1" t="s">
        <v>94</v>
      </c>
      <c r="E125" s="7">
        <v>24</v>
      </c>
      <c r="F125" s="7">
        <v>88</v>
      </c>
      <c r="G125" s="7">
        <f t="shared" si="9"/>
        <v>466.90909090909093</v>
      </c>
      <c r="H125" s="7">
        <v>11</v>
      </c>
      <c r="I125" s="7">
        <f t="shared" si="10"/>
        <v>181.09090909090909</v>
      </c>
      <c r="J125" s="7">
        <v>77</v>
      </c>
      <c r="K125" s="7">
        <f t="shared" si="11"/>
        <v>285.81818181818181</v>
      </c>
      <c r="L125" s="7">
        <v>79.930000000000007</v>
      </c>
      <c r="M125" s="7">
        <v>80.760000000000005</v>
      </c>
      <c r="N125" s="7">
        <v>596</v>
      </c>
      <c r="O125" s="7">
        <v>142</v>
      </c>
      <c r="P125" s="7">
        <v>84.1</v>
      </c>
      <c r="Q125" s="7">
        <v>587</v>
      </c>
      <c r="R125" s="7">
        <v>111</v>
      </c>
      <c r="S125" s="7">
        <v>73.83</v>
      </c>
      <c r="T125" s="7">
        <v>505</v>
      </c>
      <c r="U125" s="7">
        <v>179</v>
      </c>
      <c r="V125" s="7">
        <v>76.599999999999994</v>
      </c>
      <c r="W125" s="7">
        <v>239</v>
      </c>
      <c r="X125" s="7">
        <v>73</v>
      </c>
      <c r="Y125" s="7">
        <v>82.89</v>
      </c>
      <c r="Z125" s="7">
        <v>281</v>
      </c>
      <c r="AA125" s="7">
        <v>58</v>
      </c>
      <c r="AB125" s="7">
        <v>72.22</v>
      </c>
      <c r="AC125" s="7">
        <v>26</v>
      </c>
      <c r="AD125" s="7">
        <v>10</v>
      </c>
      <c r="AE125" s="7">
        <v>85.89</v>
      </c>
      <c r="AF125" s="7">
        <v>140</v>
      </c>
      <c r="AG125" s="7">
        <v>23</v>
      </c>
      <c r="AH125" s="7" t="s">
        <v>34</v>
      </c>
      <c r="AI125" s="7">
        <v>0</v>
      </c>
      <c r="AJ125" s="7">
        <v>0</v>
      </c>
      <c r="AK125" s="7">
        <f t="shared" si="12"/>
        <v>2970</v>
      </c>
      <c r="AL125" s="7">
        <f t="shared" si="13"/>
        <v>9853.181818181818</v>
      </c>
      <c r="AM125" s="7">
        <f t="shared" si="14"/>
        <v>2374</v>
      </c>
      <c r="AN125" s="7">
        <f t="shared" si="15"/>
        <v>8883.2727272727279</v>
      </c>
      <c r="AO125" s="7">
        <f t="shared" si="16"/>
        <v>596</v>
      </c>
      <c r="AP125" s="7">
        <f t="shared" si="17"/>
        <v>969.90909090909088</v>
      </c>
      <c r="AQ125" s="7">
        <v>1</v>
      </c>
      <c r="AR125" s="7">
        <v>2</v>
      </c>
    </row>
    <row r="126" spans="1:44">
      <c r="A126" s="1" t="s">
        <v>33</v>
      </c>
      <c r="B126" s="1" t="s">
        <v>296</v>
      </c>
      <c r="C126" s="1" t="s">
        <v>297</v>
      </c>
      <c r="D126" s="1" t="s">
        <v>139</v>
      </c>
      <c r="E126" s="7">
        <v>28</v>
      </c>
      <c r="F126" s="7">
        <v>265</v>
      </c>
      <c r="G126" s="7">
        <f t="shared" si="9"/>
        <v>243.72727272727272</v>
      </c>
      <c r="H126" s="7">
        <v>118</v>
      </c>
      <c r="I126" s="7">
        <f t="shared" si="10"/>
        <v>71.36363636363636</v>
      </c>
      <c r="J126" s="7">
        <v>147</v>
      </c>
      <c r="K126" s="7">
        <f t="shared" si="11"/>
        <v>172.36363636363637</v>
      </c>
      <c r="L126" s="7">
        <v>90.3</v>
      </c>
      <c r="M126" s="7">
        <v>91.54</v>
      </c>
      <c r="N126" s="7">
        <v>1493</v>
      </c>
      <c r="O126" s="7">
        <v>138</v>
      </c>
      <c r="P126" s="7">
        <v>96.16</v>
      </c>
      <c r="Q126" s="7">
        <v>1502</v>
      </c>
      <c r="R126" s="7">
        <v>60</v>
      </c>
      <c r="S126" s="7">
        <v>86.72</v>
      </c>
      <c r="T126" s="7">
        <v>1423</v>
      </c>
      <c r="U126" s="7">
        <v>218</v>
      </c>
      <c r="V126" s="7">
        <v>81.23</v>
      </c>
      <c r="W126" s="7">
        <v>225</v>
      </c>
      <c r="X126" s="7">
        <v>52</v>
      </c>
      <c r="Y126" s="7">
        <v>85.11</v>
      </c>
      <c r="Z126" s="7">
        <v>303</v>
      </c>
      <c r="AA126" s="7">
        <v>53</v>
      </c>
      <c r="AB126" s="7">
        <v>80</v>
      </c>
      <c r="AC126" s="7">
        <v>32</v>
      </c>
      <c r="AD126" s="7">
        <v>8</v>
      </c>
      <c r="AE126" s="7">
        <v>87.12</v>
      </c>
      <c r="AF126" s="7">
        <v>142</v>
      </c>
      <c r="AG126" s="7">
        <v>21</v>
      </c>
      <c r="AH126" s="7" t="s">
        <v>34</v>
      </c>
      <c r="AI126" s="7">
        <v>0</v>
      </c>
      <c r="AJ126" s="7">
        <v>0</v>
      </c>
      <c r="AK126" s="7">
        <f t="shared" si="12"/>
        <v>5670</v>
      </c>
      <c r="AL126" s="7">
        <f t="shared" si="13"/>
        <v>5555</v>
      </c>
      <c r="AM126" s="7">
        <f t="shared" si="14"/>
        <v>5120</v>
      </c>
      <c r="AN126" s="7">
        <f t="shared" si="15"/>
        <v>4904.363636363636</v>
      </c>
      <c r="AO126" s="7">
        <f t="shared" si="16"/>
        <v>550</v>
      </c>
      <c r="AP126" s="7">
        <f t="shared" si="17"/>
        <v>650.63636363636363</v>
      </c>
      <c r="AQ126" s="7">
        <v>1</v>
      </c>
      <c r="AR126" s="7">
        <v>2</v>
      </c>
    </row>
    <row r="127" spans="1:44">
      <c r="A127" s="1" t="s">
        <v>33</v>
      </c>
      <c r="B127" s="1" t="s">
        <v>298</v>
      </c>
      <c r="C127" s="1" t="s">
        <v>299</v>
      </c>
      <c r="D127" s="1" t="s">
        <v>130</v>
      </c>
      <c r="E127" s="7">
        <v>19</v>
      </c>
      <c r="F127" s="7">
        <v>91</v>
      </c>
      <c r="G127" s="7">
        <f t="shared" si="9"/>
        <v>411.4</v>
      </c>
      <c r="H127" s="7">
        <v>14</v>
      </c>
      <c r="I127" s="7">
        <f t="shared" si="10"/>
        <v>156.1</v>
      </c>
      <c r="J127" s="7">
        <v>77</v>
      </c>
      <c r="K127" s="7">
        <f t="shared" si="11"/>
        <v>255.3</v>
      </c>
      <c r="L127" s="7">
        <v>73.930000000000007</v>
      </c>
      <c r="M127" s="7">
        <v>68.33</v>
      </c>
      <c r="N127" s="7">
        <v>397</v>
      </c>
      <c r="O127" s="7">
        <v>184</v>
      </c>
      <c r="P127" s="7">
        <v>76.349999999999994</v>
      </c>
      <c r="Q127" s="7">
        <v>452</v>
      </c>
      <c r="R127" s="7">
        <v>140</v>
      </c>
      <c r="S127" s="7">
        <v>65.12</v>
      </c>
      <c r="T127" s="7">
        <v>394</v>
      </c>
      <c r="U127" s="7">
        <v>211</v>
      </c>
      <c r="V127" s="7">
        <v>82.13</v>
      </c>
      <c r="W127" s="7">
        <v>239</v>
      </c>
      <c r="X127" s="7">
        <v>52</v>
      </c>
      <c r="Y127" s="7">
        <v>81.290000000000006</v>
      </c>
      <c r="Z127" s="7">
        <v>252</v>
      </c>
      <c r="AA127" s="7">
        <v>58</v>
      </c>
      <c r="AB127" s="7">
        <v>67.650000000000006</v>
      </c>
      <c r="AC127" s="7">
        <v>23</v>
      </c>
      <c r="AD127" s="7">
        <v>11</v>
      </c>
      <c r="AE127" s="7">
        <v>89.53</v>
      </c>
      <c r="AF127" s="7">
        <v>154</v>
      </c>
      <c r="AG127" s="7">
        <v>18</v>
      </c>
      <c r="AH127" s="7" t="s">
        <v>34</v>
      </c>
      <c r="AI127" s="7">
        <v>0</v>
      </c>
      <c r="AJ127" s="7">
        <v>0</v>
      </c>
      <c r="AK127" s="7">
        <f t="shared" si="12"/>
        <v>2585</v>
      </c>
      <c r="AL127" s="7">
        <f t="shared" si="13"/>
        <v>9139.1</v>
      </c>
      <c r="AM127" s="7">
        <f t="shared" si="14"/>
        <v>1911</v>
      </c>
      <c r="AN127" s="7">
        <f t="shared" si="15"/>
        <v>8073.2</v>
      </c>
      <c r="AO127" s="7">
        <f t="shared" si="16"/>
        <v>674</v>
      </c>
      <c r="AP127" s="7">
        <f t="shared" si="17"/>
        <v>1065.9000000000001</v>
      </c>
      <c r="AQ127" s="7">
        <v>1</v>
      </c>
      <c r="AR127" s="7">
        <v>2</v>
      </c>
    </row>
    <row r="128" spans="1:44">
      <c r="A128" s="1" t="s">
        <v>33</v>
      </c>
      <c r="B128" s="1" t="s">
        <v>300</v>
      </c>
      <c r="C128" s="1" t="s">
        <v>301</v>
      </c>
      <c r="D128" s="1" t="s">
        <v>121</v>
      </c>
      <c r="E128" s="7">
        <v>23</v>
      </c>
      <c r="F128" s="7">
        <v>93</v>
      </c>
      <c r="G128" s="7">
        <f t="shared" si="9"/>
        <v>155.83333333333334</v>
      </c>
      <c r="H128" s="7">
        <v>46</v>
      </c>
      <c r="I128" s="7">
        <f t="shared" si="10"/>
        <v>57.833333333333336</v>
      </c>
      <c r="J128" s="7">
        <v>47</v>
      </c>
      <c r="K128" s="7">
        <f t="shared" si="11"/>
        <v>98</v>
      </c>
      <c r="L128" s="7">
        <v>88.97</v>
      </c>
      <c r="M128" s="7">
        <v>85.34</v>
      </c>
      <c r="N128" s="7">
        <v>559</v>
      </c>
      <c r="O128" s="7">
        <v>96</v>
      </c>
      <c r="P128" s="7">
        <v>93.17</v>
      </c>
      <c r="Q128" s="7">
        <v>587</v>
      </c>
      <c r="R128" s="7">
        <v>43</v>
      </c>
      <c r="S128" s="7">
        <v>86.47</v>
      </c>
      <c r="T128" s="7">
        <v>556</v>
      </c>
      <c r="U128" s="7">
        <v>87</v>
      </c>
      <c r="V128" s="7">
        <v>90.77</v>
      </c>
      <c r="W128" s="7">
        <v>246</v>
      </c>
      <c r="X128" s="7">
        <v>25</v>
      </c>
      <c r="Y128" s="7">
        <v>89.22</v>
      </c>
      <c r="Z128" s="7">
        <v>240</v>
      </c>
      <c r="AA128" s="7">
        <v>29</v>
      </c>
      <c r="AB128" s="7">
        <v>83.33</v>
      </c>
      <c r="AC128" s="7">
        <v>20</v>
      </c>
      <c r="AD128" s="7">
        <v>4</v>
      </c>
      <c r="AE128" s="7">
        <v>95.65</v>
      </c>
      <c r="AF128" s="7">
        <v>132</v>
      </c>
      <c r="AG128" s="7">
        <v>6</v>
      </c>
      <c r="AH128" s="7" t="s">
        <v>34</v>
      </c>
      <c r="AI128" s="7">
        <v>0</v>
      </c>
      <c r="AJ128" s="7">
        <v>0</v>
      </c>
      <c r="AK128" s="7">
        <f t="shared" si="12"/>
        <v>2630</v>
      </c>
      <c r="AL128" s="7">
        <f t="shared" si="13"/>
        <v>3958.1666666666665</v>
      </c>
      <c r="AM128" s="7">
        <f t="shared" si="14"/>
        <v>2340</v>
      </c>
      <c r="AN128" s="7">
        <f t="shared" si="15"/>
        <v>3354.1666666666665</v>
      </c>
      <c r="AO128" s="7">
        <f t="shared" si="16"/>
        <v>290</v>
      </c>
      <c r="AP128" s="7">
        <f t="shared" si="17"/>
        <v>604</v>
      </c>
      <c r="AQ128" s="7">
        <v>1</v>
      </c>
      <c r="AR128" s="7">
        <v>2</v>
      </c>
    </row>
    <row r="129" spans="1:44">
      <c r="A129" s="1" t="s">
        <v>33</v>
      </c>
      <c r="B129" s="1" t="s">
        <v>302</v>
      </c>
      <c r="C129" s="1" t="s">
        <v>303</v>
      </c>
      <c r="D129" s="1" t="s">
        <v>97</v>
      </c>
      <c r="E129" s="7">
        <v>23</v>
      </c>
      <c r="F129" s="7">
        <v>126</v>
      </c>
      <c r="G129" s="7">
        <f t="shared" si="9"/>
        <v>234.33333333333334</v>
      </c>
      <c r="H129" s="7">
        <v>33</v>
      </c>
      <c r="I129" s="7">
        <f t="shared" si="10"/>
        <v>100.41666666666667</v>
      </c>
      <c r="J129" s="7">
        <v>93</v>
      </c>
      <c r="K129" s="7">
        <f t="shared" si="11"/>
        <v>133.91666666666666</v>
      </c>
      <c r="L129" s="7">
        <v>87.89</v>
      </c>
      <c r="M129" s="7">
        <v>91.69</v>
      </c>
      <c r="N129" s="7">
        <v>574</v>
      </c>
      <c r="O129" s="7">
        <v>52</v>
      </c>
      <c r="P129" s="7">
        <v>91.17</v>
      </c>
      <c r="Q129" s="7">
        <v>568</v>
      </c>
      <c r="R129" s="7">
        <v>55</v>
      </c>
      <c r="S129" s="7">
        <v>86.83</v>
      </c>
      <c r="T129" s="7">
        <v>547</v>
      </c>
      <c r="U129" s="7">
        <v>83</v>
      </c>
      <c r="V129" s="7">
        <v>81.96</v>
      </c>
      <c r="W129" s="7">
        <v>209</v>
      </c>
      <c r="X129" s="7">
        <v>46</v>
      </c>
      <c r="Y129" s="7">
        <v>81.62</v>
      </c>
      <c r="Z129" s="7">
        <v>222</v>
      </c>
      <c r="AA129" s="7">
        <v>50</v>
      </c>
      <c r="AB129" s="7">
        <v>79.31</v>
      </c>
      <c r="AC129" s="7">
        <v>23</v>
      </c>
      <c r="AD129" s="7">
        <v>6</v>
      </c>
      <c r="AE129" s="7">
        <v>85.6</v>
      </c>
      <c r="AF129" s="7">
        <v>107</v>
      </c>
      <c r="AG129" s="7">
        <v>18</v>
      </c>
      <c r="AH129" s="7" t="s">
        <v>34</v>
      </c>
      <c r="AI129" s="7">
        <v>0</v>
      </c>
      <c r="AJ129" s="7">
        <v>0</v>
      </c>
      <c r="AK129" s="7">
        <f t="shared" si="12"/>
        <v>2560</v>
      </c>
      <c r="AL129" s="7">
        <f t="shared" si="13"/>
        <v>6131.25</v>
      </c>
      <c r="AM129" s="7">
        <f t="shared" si="14"/>
        <v>2250</v>
      </c>
      <c r="AN129" s="7">
        <f t="shared" si="15"/>
        <v>4872.5</v>
      </c>
      <c r="AO129" s="7">
        <f t="shared" si="16"/>
        <v>310</v>
      </c>
      <c r="AP129" s="7">
        <f t="shared" si="17"/>
        <v>1258.75</v>
      </c>
      <c r="AQ129" s="7">
        <v>1</v>
      </c>
      <c r="AR129" s="7">
        <v>2</v>
      </c>
    </row>
    <row r="130" spans="1:44">
      <c r="A130" s="1" t="s">
        <v>33</v>
      </c>
      <c r="B130" s="1" t="s">
        <v>304</v>
      </c>
      <c r="C130" s="1" t="s">
        <v>305</v>
      </c>
      <c r="D130" s="1" t="s">
        <v>73</v>
      </c>
      <c r="E130" s="7">
        <v>9</v>
      </c>
      <c r="F130" s="7">
        <v>13</v>
      </c>
      <c r="G130" s="7">
        <f t="shared" si="9"/>
        <v>441.46666666666664</v>
      </c>
      <c r="H130" s="7">
        <v>1</v>
      </c>
      <c r="I130" s="7">
        <f t="shared" si="10"/>
        <v>161.4</v>
      </c>
      <c r="J130" s="7">
        <v>12</v>
      </c>
      <c r="K130" s="7">
        <f t="shared" si="11"/>
        <v>280.06666666666666</v>
      </c>
      <c r="L130" s="7">
        <v>71.67</v>
      </c>
      <c r="M130" s="7" t="s">
        <v>34</v>
      </c>
      <c r="N130" s="7">
        <v>0</v>
      </c>
      <c r="O130" s="7">
        <v>0</v>
      </c>
      <c r="P130" s="7" t="s">
        <v>34</v>
      </c>
      <c r="Q130" s="7">
        <v>0</v>
      </c>
      <c r="R130" s="7">
        <v>0</v>
      </c>
      <c r="S130" s="7" t="s">
        <v>34</v>
      </c>
      <c r="T130" s="7">
        <v>0</v>
      </c>
      <c r="U130" s="7">
        <v>0</v>
      </c>
      <c r="V130" s="7">
        <v>70.510000000000005</v>
      </c>
      <c r="W130" s="7">
        <v>165</v>
      </c>
      <c r="X130" s="7">
        <v>69</v>
      </c>
      <c r="Y130" s="7">
        <v>70</v>
      </c>
      <c r="Z130" s="7">
        <v>168</v>
      </c>
      <c r="AA130" s="7">
        <v>72</v>
      </c>
      <c r="AB130" s="7">
        <v>73.53</v>
      </c>
      <c r="AC130" s="7">
        <v>25</v>
      </c>
      <c r="AD130" s="7">
        <v>9</v>
      </c>
      <c r="AE130" s="7">
        <v>75.66</v>
      </c>
      <c r="AF130" s="7">
        <v>115</v>
      </c>
      <c r="AG130" s="7">
        <v>37</v>
      </c>
      <c r="AH130" s="7" t="s">
        <v>34</v>
      </c>
      <c r="AI130" s="7">
        <v>0</v>
      </c>
      <c r="AJ130" s="7">
        <v>0</v>
      </c>
      <c r="AK130" s="7">
        <f t="shared" si="12"/>
        <v>660</v>
      </c>
      <c r="AL130" s="7">
        <f t="shared" si="13"/>
        <v>9958.6666666666661</v>
      </c>
      <c r="AM130" s="7">
        <f t="shared" si="14"/>
        <v>473</v>
      </c>
      <c r="AN130" s="7">
        <f t="shared" si="15"/>
        <v>8807.2000000000007</v>
      </c>
      <c r="AO130" s="7">
        <f t="shared" si="16"/>
        <v>187</v>
      </c>
      <c r="AP130" s="7">
        <f t="shared" si="17"/>
        <v>1151.4666666666667</v>
      </c>
      <c r="AQ130" s="7">
        <v>1</v>
      </c>
      <c r="AR130" s="7">
        <v>2</v>
      </c>
    </row>
    <row r="131" spans="1:44">
      <c r="A131" s="1" t="s">
        <v>33</v>
      </c>
      <c r="B131" s="1" t="s">
        <v>306</v>
      </c>
      <c r="C131" s="1" t="s">
        <v>307</v>
      </c>
      <c r="D131" s="1" t="s">
        <v>73</v>
      </c>
      <c r="E131" s="7">
        <v>10</v>
      </c>
      <c r="F131" s="7">
        <v>14</v>
      </c>
      <c r="G131" s="7">
        <f t="shared" ref="G131:G155" si="18">+AVERAGEIFS($F$2:$F$155,$D$2:$D$155,D131)</f>
        <v>441.46666666666664</v>
      </c>
      <c r="H131" s="7">
        <v>0</v>
      </c>
      <c r="I131" s="7">
        <f t="shared" ref="I131:I155" si="19">+AVERAGEIFS($H$2:$H$155,$D$2:$D$155,D131)</f>
        <v>161.4</v>
      </c>
      <c r="J131" s="7">
        <v>14</v>
      </c>
      <c r="K131" s="7">
        <f t="shared" ref="K131:K155" si="20">+AVERAGEIFS($J$2:$J$155,$D$2:$D$155,D131)</f>
        <v>280.06666666666666</v>
      </c>
      <c r="L131" s="7">
        <v>80.319999999999993</v>
      </c>
      <c r="M131" s="7" t="s">
        <v>34</v>
      </c>
      <c r="N131" s="7">
        <v>0</v>
      </c>
      <c r="O131" s="7">
        <v>0</v>
      </c>
      <c r="P131" s="7" t="s">
        <v>34</v>
      </c>
      <c r="Q131" s="7">
        <v>0</v>
      </c>
      <c r="R131" s="7">
        <v>0</v>
      </c>
      <c r="S131" s="7" t="s">
        <v>34</v>
      </c>
      <c r="T131" s="7">
        <v>0</v>
      </c>
      <c r="U131" s="7">
        <v>0</v>
      </c>
      <c r="V131" s="7">
        <v>76.39</v>
      </c>
      <c r="W131" s="7">
        <v>165</v>
      </c>
      <c r="X131" s="7">
        <v>51</v>
      </c>
      <c r="Y131" s="7">
        <v>81.98</v>
      </c>
      <c r="Z131" s="7">
        <v>182</v>
      </c>
      <c r="AA131" s="7">
        <v>40</v>
      </c>
      <c r="AB131" s="7">
        <v>78</v>
      </c>
      <c r="AC131" s="7">
        <v>39</v>
      </c>
      <c r="AD131" s="7">
        <v>11</v>
      </c>
      <c r="AE131" s="7">
        <v>84.85</v>
      </c>
      <c r="AF131" s="7">
        <v>112</v>
      </c>
      <c r="AG131" s="7">
        <v>20</v>
      </c>
      <c r="AH131" s="7" t="s">
        <v>34</v>
      </c>
      <c r="AI131" s="7">
        <v>0</v>
      </c>
      <c r="AJ131" s="7">
        <v>0</v>
      </c>
      <c r="AK131" s="7">
        <f t="shared" ref="AK131:AK155" si="21">+N131+O131+Q131+R131+T131+U131+W131+X131+Z131+AA131+AC131+AD131+AF131+AG131+AI131+AJ131</f>
        <v>620</v>
      </c>
      <c r="AL131" s="7">
        <f t="shared" ref="AL131:AL155" si="22">+AVERAGEIFS($AK$2:$AK$155,$D$2:$D$155,D131)</f>
        <v>9958.6666666666661</v>
      </c>
      <c r="AM131" s="7">
        <f t="shared" ref="AM131:AM155" si="23">+N131+Q131+T131+W131+Z131+AC131+AF131+AI131</f>
        <v>498</v>
      </c>
      <c r="AN131" s="7">
        <f t="shared" ref="AN131:AN155" si="24">+AVERAGEIFS($AM$2:$AM$155,$D$2:$D$155,D131)</f>
        <v>8807.2000000000007</v>
      </c>
      <c r="AO131" s="7">
        <f t="shared" ref="AO131:AO155" si="25">+O131+R131+U131+X131+AA131+AD131+AG131+AJ131</f>
        <v>122</v>
      </c>
      <c r="AP131" s="7">
        <f t="shared" ref="AP131:AP155" si="26">+AVERAGEIFS($AO$2:$AO$155,$D$2:$D$155,D131)</f>
        <v>1151.4666666666667</v>
      </c>
      <c r="AQ131" s="7">
        <v>1</v>
      </c>
      <c r="AR131" s="7">
        <v>2</v>
      </c>
    </row>
    <row r="132" spans="1:44">
      <c r="A132" s="1" t="s">
        <v>33</v>
      </c>
      <c r="B132" s="1" t="s">
        <v>308</v>
      </c>
      <c r="C132" s="1" t="s">
        <v>309</v>
      </c>
      <c r="D132" s="1" t="s">
        <v>121</v>
      </c>
      <c r="E132" s="7">
        <v>18</v>
      </c>
      <c r="F132" s="7">
        <v>59</v>
      </c>
      <c r="G132" s="7">
        <f t="shared" si="18"/>
        <v>155.83333333333334</v>
      </c>
      <c r="H132" s="7">
        <v>8</v>
      </c>
      <c r="I132" s="7">
        <f t="shared" si="19"/>
        <v>57.833333333333336</v>
      </c>
      <c r="J132" s="7">
        <v>51</v>
      </c>
      <c r="K132" s="7">
        <f t="shared" si="20"/>
        <v>98</v>
      </c>
      <c r="L132" s="7">
        <v>73.680000000000007</v>
      </c>
      <c r="M132" s="7">
        <v>65.47</v>
      </c>
      <c r="N132" s="7">
        <v>201</v>
      </c>
      <c r="O132" s="7">
        <v>106</v>
      </c>
      <c r="P132" s="7">
        <v>83.97</v>
      </c>
      <c r="Q132" s="7">
        <v>262</v>
      </c>
      <c r="R132" s="7">
        <v>50</v>
      </c>
      <c r="S132" s="7">
        <v>61.32</v>
      </c>
      <c r="T132" s="7">
        <v>195</v>
      </c>
      <c r="U132" s="7">
        <v>123</v>
      </c>
      <c r="V132" s="7">
        <v>77.040000000000006</v>
      </c>
      <c r="W132" s="7">
        <v>151</v>
      </c>
      <c r="X132" s="7">
        <v>45</v>
      </c>
      <c r="Y132" s="7">
        <v>80.650000000000006</v>
      </c>
      <c r="Z132" s="7">
        <v>200</v>
      </c>
      <c r="AA132" s="7">
        <v>48</v>
      </c>
      <c r="AB132" s="7">
        <v>59.26</v>
      </c>
      <c r="AC132" s="7">
        <v>16</v>
      </c>
      <c r="AD132" s="7">
        <v>11</v>
      </c>
      <c r="AE132" s="7">
        <v>84.82</v>
      </c>
      <c r="AF132" s="7">
        <v>95</v>
      </c>
      <c r="AG132" s="7">
        <v>17</v>
      </c>
      <c r="AH132" s="7" t="s">
        <v>34</v>
      </c>
      <c r="AI132" s="7">
        <v>0</v>
      </c>
      <c r="AJ132" s="7">
        <v>0</v>
      </c>
      <c r="AK132" s="7">
        <f t="shared" si="21"/>
        <v>1520</v>
      </c>
      <c r="AL132" s="7">
        <f t="shared" si="22"/>
        <v>3958.1666666666665</v>
      </c>
      <c r="AM132" s="7">
        <f t="shared" si="23"/>
        <v>1120</v>
      </c>
      <c r="AN132" s="7">
        <f t="shared" si="24"/>
        <v>3354.1666666666665</v>
      </c>
      <c r="AO132" s="7">
        <f t="shared" si="25"/>
        <v>400</v>
      </c>
      <c r="AP132" s="7">
        <f t="shared" si="26"/>
        <v>604</v>
      </c>
      <c r="AQ132" s="7">
        <v>1</v>
      </c>
      <c r="AR132" s="7">
        <v>2</v>
      </c>
    </row>
    <row r="133" spans="1:44">
      <c r="A133" s="1" t="s">
        <v>33</v>
      </c>
      <c r="B133" s="1" t="s">
        <v>310</v>
      </c>
      <c r="C133" s="1" t="s">
        <v>311</v>
      </c>
      <c r="D133" s="1" t="s">
        <v>73</v>
      </c>
      <c r="E133" s="7">
        <v>20</v>
      </c>
      <c r="F133" s="7">
        <v>70</v>
      </c>
      <c r="G133" s="7">
        <f t="shared" si="18"/>
        <v>441.46666666666664</v>
      </c>
      <c r="H133" s="7">
        <v>21</v>
      </c>
      <c r="I133" s="7">
        <f t="shared" si="19"/>
        <v>161.4</v>
      </c>
      <c r="J133" s="7">
        <v>49</v>
      </c>
      <c r="K133" s="7">
        <f t="shared" si="20"/>
        <v>280.06666666666666</v>
      </c>
      <c r="L133" s="7">
        <v>71.010000000000005</v>
      </c>
      <c r="M133" s="7">
        <v>62.34</v>
      </c>
      <c r="N133" s="7">
        <v>442</v>
      </c>
      <c r="O133" s="7">
        <v>267</v>
      </c>
      <c r="P133" s="7">
        <v>79.97</v>
      </c>
      <c r="Q133" s="7">
        <v>507</v>
      </c>
      <c r="R133" s="7">
        <v>127</v>
      </c>
      <c r="S133" s="7">
        <v>63.11</v>
      </c>
      <c r="T133" s="7">
        <v>402</v>
      </c>
      <c r="U133" s="7">
        <v>235</v>
      </c>
      <c r="V133" s="7">
        <v>78.03</v>
      </c>
      <c r="W133" s="7">
        <v>135</v>
      </c>
      <c r="X133" s="7">
        <v>38</v>
      </c>
      <c r="Y133" s="7">
        <v>86.22</v>
      </c>
      <c r="Z133" s="7">
        <v>169</v>
      </c>
      <c r="AA133" s="7">
        <v>27</v>
      </c>
      <c r="AB133" s="7">
        <v>57.14</v>
      </c>
      <c r="AC133" s="7">
        <v>12</v>
      </c>
      <c r="AD133" s="7">
        <v>9</v>
      </c>
      <c r="AE133" s="7">
        <v>85.45</v>
      </c>
      <c r="AF133" s="7">
        <v>94</v>
      </c>
      <c r="AG133" s="7">
        <v>16</v>
      </c>
      <c r="AH133" s="7" t="s">
        <v>34</v>
      </c>
      <c r="AI133" s="7">
        <v>0</v>
      </c>
      <c r="AJ133" s="7">
        <v>0</v>
      </c>
      <c r="AK133" s="7">
        <f t="shared" si="21"/>
        <v>2480</v>
      </c>
      <c r="AL133" s="7">
        <f t="shared" si="22"/>
        <v>9958.6666666666661</v>
      </c>
      <c r="AM133" s="7">
        <f t="shared" si="23"/>
        <v>1761</v>
      </c>
      <c r="AN133" s="7">
        <f t="shared" si="24"/>
        <v>8807.2000000000007</v>
      </c>
      <c r="AO133" s="7">
        <f t="shared" si="25"/>
        <v>719</v>
      </c>
      <c r="AP133" s="7">
        <f t="shared" si="26"/>
        <v>1151.4666666666667</v>
      </c>
      <c r="AQ133" s="7">
        <v>1</v>
      </c>
      <c r="AR133" s="7">
        <v>2</v>
      </c>
    </row>
    <row r="134" spans="1:44">
      <c r="A134" s="1" t="s">
        <v>33</v>
      </c>
      <c r="B134" s="1" t="s">
        <v>312</v>
      </c>
      <c r="C134" s="1" t="s">
        <v>313</v>
      </c>
      <c r="D134" s="1" t="s">
        <v>73</v>
      </c>
      <c r="E134" s="7">
        <v>17</v>
      </c>
      <c r="F134" s="7">
        <v>42</v>
      </c>
      <c r="G134" s="7">
        <f t="shared" si="18"/>
        <v>441.46666666666664</v>
      </c>
      <c r="H134" s="7">
        <v>10</v>
      </c>
      <c r="I134" s="7">
        <f t="shared" si="19"/>
        <v>161.4</v>
      </c>
      <c r="J134" s="7">
        <v>32</v>
      </c>
      <c r="K134" s="7">
        <f t="shared" si="20"/>
        <v>280.06666666666666</v>
      </c>
      <c r="L134" s="7">
        <v>73.81</v>
      </c>
      <c r="M134" s="7">
        <v>68.959999999999994</v>
      </c>
      <c r="N134" s="7">
        <v>231</v>
      </c>
      <c r="O134" s="7">
        <v>104</v>
      </c>
      <c r="P134" s="7">
        <v>82.85</v>
      </c>
      <c r="Q134" s="7">
        <v>314</v>
      </c>
      <c r="R134" s="7">
        <v>65</v>
      </c>
      <c r="S134" s="7">
        <v>62.54</v>
      </c>
      <c r="T134" s="7">
        <v>222</v>
      </c>
      <c r="U134" s="7">
        <v>133</v>
      </c>
      <c r="V134" s="7">
        <v>74.39</v>
      </c>
      <c r="W134" s="7">
        <v>122</v>
      </c>
      <c r="X134" s="7">
        <v>42</v>
      </c>
      <c r="Y134" s="7">
        <v>77.84</v>
      </c>
      <c r="Z134" s="7">
        <v>151</v>
      </c>
      <c r="AA134" s="7">
        <v>43</v>
      </c>
      <c r="AB134" s="7">
        <v>73.33</v>
      </c>
      <c r="AC134" s="7">
        <v>11</v>
      </c>
      <c r="AD134" s="7">
        <v>4</v>
      </c>
      <c r="AE134" s="7">
        <v>88.17</v>
      </c>
      <c r="AF134" s="7">
        <v>82</v>
      </c>
      <c r="AG134" s="7">
        <v>11</v>
      </c>
      <c r="AH134" s="7" t="s">
        <v>34</v>
      </c>
      <c r="AI134" s="7">
        <v>0</v>
      </c>
      <c r="AJ134" s="7">
        <v>0</v>
      </c>
      <c r="AK134" s="7">
        <f t="shared" si="21"/>
        <v>1535</v>
      </c>
      <c r="AL134" s="7">
        <f t="shared" si="22"/>
        <v>9958.6666666666661</v>
      </c>
      <c r="AM134" s="7">
        <f t="shared" si="23"/>
        <v>1133</v>
      </c>
      <c r="AN134" s="7">
        <f t="shared" si="24"/>
        <v>8807.2000000000007</v>
      </c>
      <c r="AO134" s="7">
        <f t="shared" si="25"/>
        <v>402</v>
      </c>
      <c r="AP134" s="7">
        <f t="shared" si="26"/>
        <v>1151.4666666666667</v>
      </c>
      <c r="AQ134" s="7">
        <v>1</v>
      </c>
      <c r="AR134" s="7">
        <v>2</v>
      </c>
    </row>
    <row r="135" spans="1:44">
      <c r="A135" s="1" t="s">
        <v>33</v>
      </c>
      <c r="B135" s="1" t="s">
        <v>314</v>
      </c>
      <c r="C135" s="1" t="s">
        <v>315</v>
      </c>
      <c r="D135" s="1" t="s">
        <v>139</v>
      </c>
      <c r="E135" s="7">
        <v>22</v>
      </c>
      <c r="F135" s="7">
        <v>102</v>
      </c>
      <c r="G135" s="7">
        <f t="shared" si="18"/>
        <v>243.72727272727272</v>
      </c>
      <c r="H135" s="7">
        <v>33</v>
      </c>
      <c r="I135" s="7">
        <f t="shared" si="19"/>
        <v>71.36363636363636</v>
      </c>
      <c r="J135" s="7">
        <v>69</v>
      </c>
      <c r="K135" s="7">
        <f t="shared" si="20"/>
        <v>172.36363636363637</v>
      </c>
      <c r="L135" s="7">
        <v>85.09</v>
      </c>
      <c r="M135" s="7">
        <v>86.61</v>
      </c>
      <c r="N135" s="7">
        <v>757</v>
      </c>
      <c r="O135" s="7">
        <v>117</v>
      </c>
      <c r="P135" s="7">
        <v>93.05</v>
      </c>
      <c r="Q135" s="7">
        <v>857</v>
      </c>
      <c r="R135" s="7">
        <v>64</v>
      </c>
      <c r="S135" s="7">
        <v>77.92</v>
      </c>
      <c r="T135" s="7">
        <v>688</v>
      </c>
      <c r="U135" s="7">
        <v>195</v>
      </c>
      <c r="V135" s="7">
        <v>75.42</v>
      </c>
      <c r="W135" s="7">
        <v>135</v>
      </c>
      <c r="X135" s="7">
        <v>44</v>
      </c>
      <c r="Y135" s="7">
        <v>83.24</v>
      </c>
      <c r="Z135" s="7">
        <v>149</v>
      </c>
      <c r="AA135" s="7">
        <v>30</v>
      </c>
      <c r="AB135" s="7">
        <v>84.21</v>
      </c>
      <c r="AC135" s="7">
        <v>16</v>
      </c>
      <c r="AD135" s="7">
        <v>3</v>
      </c>
      <c r="AE135" s="7">
        <v>81.430000000000007</v>
      </c>
      <c r="AF135" s="7">
        <v>57</v>
      </c>
      <c r="AG135" s="7">
        <v>13</v>
      </c>
      <c r="AH135" s="7" t="s">
        <v>34</v>
      </c>
      <c r="AI135" s="7">
        <v>0</v>
      </c>
      <c r="AJ135" s="7">
        <v>0</v>
      </c>
      <c r="AK135" s="7">
        <f t="shared" si="21"/>
        <v>3125</v>
      </c>
      <c r="AL135" s="7">
        <f t="shared" si="22"/>
        <v>5555</v>
      </c>
      <c r="AM135" s="7">
        <f t="shared" si="23"/>
        <v>2659</v>
      </c>
      <c r="AN135" s="7">
        <f t="shared" si="24"/>
        <v>4904.363636363636</v>
      </c>
      <c r="AO135" s="7">
        <f t="shared" si="25"/>
        <v>466</v>
      </c>
      <c r="AP135" s="7">
        <f t="shared" si="26"/>
        <v>650.63636363636363</v>
      </c>
      <c r="AQ135" s="7">
        <v>1</v>
      </c>
      <c r="AR135" s="7">
        <v>2</v>
      </c>
    </row>
    <row r="136" spans="1:44">
      <c r="A136" s="1" t="s">
        <v>33</v>
      </c>
      <c r="B136" s="1" t="s">
        <v>316</v>
      </c>
      <c r="C136" s="1" t="s">
        <v>317</v>
      </c>
      <c r="D136" s="1" t="s">
        <v>94</v>
      </c>
      <c r="E136" s="7">
        <v>10</v>
      </c>
      <c r="F136" s="7">
        <v>26</v>
      </c>
      <c r="G136" s="7">
        <f t="shared" si="18"/>
        <v>466.90909090909093</v>
      </c>
      <c r="H136" s="7">
        <v>0</v>
      </c>
      <c r="I136" s="7">
        <f t="shared" si="19"/>
        <v>181.09090909090909</v>
      </c>
      <c r="J136" s="7">
        <v>26</v>
      </c>
      <c r="K136" s="7">
        <f t="shared" si="20"/>
        <v>285.81818181818181</v>
      </c>
      <c r="L136" s="7">
        <v>76.28</v>
      </c>
      <c r="M136" s="7" t="s">
        <v>34</v>
      </c>
      <c r="N136" s="7">
        <v>0</v>
      </c>
      <c r="O136" s="7">
        <v>0</v>
      </c>
      <c r="P136" s="7" t="s">
        <v>34</v>
      </c>
      <c r="Q136" s="7">
        <v>0</v>
      </c>
      <c r="R136" s="7">
        <v>0</v>
      </c>
      <c r="S136" s="7" t="s">
        <v>34</v>
      </c>
      <c r="T136" s="7">
        <v>0</v>
      </c>
      <c r="U136" s="7">
        <v>0</v>
      </c>
      <c r="V136" s="7">
        <v>78.48</v>
      </c>
      <c r="W136" s="7">
        <v>124</v>
      </c>
      <c r="X136" s="7">
        <v>34</v>
      </c>
      <c r="Y136" s="7">
        <v>72.959999999999994</v>
      </c>
      <c r="Z136" s="7">
        <v>116</v>
      </c>
      <c r="AA136" s="7">
        <v>43</v>
      </c>
      <c r="AB136" s="7">
        <v>76.47</v>
      </c>
      <c r="AC136" s="7">
        <v>26</v>
      </c>
      <c r="AD136" s="7">
        <v>8</v>
      </c>
      <c r="AE136" s="7">
        <v>78.48</v>
      </c>
      <c r="AF136" s="7">
        <v>62</v>
      </c>
      <c r="AG136" s="7">
        <v>17</v>
      </c>
      <c r="AH136" s="7" t="s">
        <v>34</v>
      </c>
      <c r="AI136" s="7">
        <v>0</v>
      </c>
      <c r="AJ136" s="7">
        <v>0</v>
      </c>
      <c r="AK136" s="7">
        <f t="shared" si="21"/>
        <v>430</v>
      </c>
      <c r="AL136" s="7">
        <f t="shared" si="22"/>
        <v>9853.181818181818</v>
      </c>
      <c r="AM136" s="7">
        <f t="shared" si="23"/>
        <v>328</v>
      </c>
      <c r="AN136" s="7">
        <f t="shared" si="24"/>
        <v>8883.2727272727279</v>
      </c>
      <c r="AO136" s="7">
        <f t="shared" si="25"/>
        <v>102</v>
      </c>
      <c r="AP136" s="7">
        <f t="shared" si="26"/>
        <v>969.90909090909088</v>
      </c>
      <c r="AQ136" s="7">
        <v>1</v>
      </c>
      <c r="AR136" s="7">
        <v>2</v>
      </c>
    </row>
    <row r="137" spans="1:44">
      <c r="A137" s="1" t="s">
        <v>33</v>
      </c>
      <c r="B137" s="1" t="s">
        <v>318</v>
      </c>
      <c r="C137" s="1" t="s">
        <v>319</v>
      </c>
      <c r="D137" s="1" t="s">
        <v>121</v>
      </c>
      <c r="E137" s="7">
        <v>13</v>
      </c>
      <c r="F137" s="7">
        <v>25</v>
      </c>
      <c r="G137" s="7">
        <f t="shared" si="18"/>
        <v>155.83333333333334</v>
      </c>
      <c r="H137" s="7">
        <v>1</v>
      </c>
      <c r="I137" s="7">
        <f t="shared" si="19"/>
        <v>57.833333333333336</v>
      </c>
      <c r="J137" s="7">
        <v>24</v>
      </c>
      <c r="K137" s="7">
        <f t="shared" si="20"/>
        <v>98</v>
      </c>
      <c r="L137" s="7">
        <v>66.31</v>
      </c>
      <c r="M137" s="7">
        <v>58.74</v>
      </c>
      <c r="N137" s="7">
        <v>121</v>
      </c>
      <c r="O137" s="7">
        <v>85</v>
      </c>
      <c r="P137" s="7">
        <v>69.430000000000007</v>
      </c>
      <c r="Q137" s="7">
        <v>159</v>
      </c>
      <c r="R137" s="7">
        <v>70</v>
      </c>
      <c r="S137" s="7">
        <v>58.9</v>
      </c>
      <c r="T137" s="7">
        <v>129</v>
      </c>
      <c r="U137" s="7">
        <v>90</v>
      </c>
      <c r="V137" s="7">
        <v>68.459999999999994</v>
      </c>
      <c r="W137" s="7">
        <v>89</v>
      </c>
      <c r="X137" s="7">
        <v>41</v>
      </c>
      <c r="Y137" s="7">
        <v>75.84</v>
      </c>
      <c r="Z137" s="7">
        <v>113</v>
      </c>
      <c r="AA137" s="7">
        <v>36</v>
      </c>
      <c r="AB137" s="7">
        <v>70.37</v>
      </c>
      <c r="AC137" s="7">
        <v>19</v>
      </c>
      <c r="AD137" s="7">
        <v>8</v>
      </c>
      <c r="AE137" s="7">
        <v>75.709999999999994</v>
      </c>
      <c r="AF137" s="7">
        <v>53</v>
      </c>
      <c r="AG137" s="7">
        <v>17</v>
      </c>
      <c r="AH137" s="7" t="s">
        <v>34</v>
      </c>
      <c r="AI137" s="7">
        <v>0</v>
      </c>
      <c r="AJ137" s="7">
        <v>0</v>
      </c>
      <c r="AK137" s="7">
        <f t="shared" si="21"/>
        <v>1030</v>
      </c>
      <c r="AL137" s="7">
        <f t="shared" si="22"/>
        <v>3958.1666666666665</v>
      </c>
      <c r="AM137" s="7">
        <f t="shared" si="23"/>
        <v>683</v>
      </c>
      <c r="AN137" s="7">
        <f t="shared" si="24"/>
        <v>3354.1666666666665</v>
      </c>
      <c r="AO137" s="7">
        <f t="shared" si="25"/>
        <v>347</v>
      </c>
      <c r="AP137" s="7">
        <f t="shared" si="26"/>
        <v>604</v>
      </c>
      <c r="AQ137" s="7">
        <v>1</v>
      </c>
      <c r="AR137" s="7">
        <v>2</v>
      </c>
    </row>
    <row r="138" spans="1:44">
      <c r="A138" s="1" t="s">
        <v>33</v>
      </c>
      <c r="B138" s="1" t="s">
        <v>320</v>
      </c>
      <c r="C138" s="1" t="s">
        <v>321</v>
      </c>
      <c r="D138" s="1" t="s">
        <v>139</v>
      </c>
      <c r="E138" s="7">
        <v>11</v>
      </c>
      <c r="F138" s="7">
        <v>2</v>
      </c>
      <c r="G138" s="7">
        <f t="shared" si="18"/>
        <v>243.72727272727272</v>
      </c>
      <c r="H138" s="7">
        <v>0</v>
      </c>
      <c r="I138" s="7">
        <f t="shared" si="19"/>
        <v>71.36363636363636</v>
      </c>
      <c r="J138" s="7">
        <v>2</v>
      </c>
      <c r="K138" s="7">
        <f t="shared" si="20"/>
        <v>172.36363636363637</v>
      </c>
      <c r="L138" s="7">
        <v>63.93</v>
      </c>
      <c r="M138" s="7">
        <v>67.91</v>
      </c>
      <c r="N138" s="7">
        <v>127</v>
      </c>
      <c r="O138" s="7">
        <v>60</v>
      </c>
      <c r="P138" s="7">
        <v>63.48</v>
      </c>
      <c r="Q138" s="7">
        <v>113</v>
      </c>
      <c r="R138" s="7">
        <v>65</v>
      </c>
      <c r="S138" s="7">
        <v>57.33</v>
      </c>
      <c r="T138" s="7">
        <v>86</v>
      </c>
      <c r="U138" s="7">
        <v>64</v>
      </c>
      <c r="V138" s="7">
        <v>62.1</v>
      </c>
      <c r="W138" s="7">
        <v>77</v>
      </c>
      <c r="X138" s="7">
        <v>47</v>
      </c>
      <c r="Y138" s="7">
        <v>65.319999999999993</v>
      </c>
      <c r="Z138" s="7">
        <v>81</v>
      </c>
      <c r="AA138" s="7">
        <v>43</v>
      </c>
      <c r="AB138" s="7">
        <v>52.63</v>
      </c>
      <c r="AC138" s="7">
        <v>10</v>
      </c>
      <c r="AD138" s="7">
        <v>9</v>
      </c>
      <c r="AE138" s="7">
        <v>74.14</v>
      </c>
      <c r="AF138" s="7">
        <v>43</v>
      </c>
      <c r="AG138" s="7">
        <v>15</v>
      </c>
      <c r="AH138" s="7" t="s">
        <v>34</v>
      </c>
      <c r="AI138" s="7">
        <v>0</v>
      </c>
      <c r="AJ138" s="7">
        <v>0</v>
      </c>
      <c r="AK138" s="7">
        <f t="shared" si="21"/>
        <v>840</v>
      </c>
      <c r="AL138" s="7">
        <f t="shared" si="22"/>
        <v>5555</v>
      </c>
      <c r="AM138" s="7">
        <f t="shared" si="23"/>
        <v>537</v>
      </c>
      <c r="AN138" s="7">
        <f t="shared" si="24"/>
        <v>4904.363636363636</v>
      </c>
      <c r="AO138" s="7">
        <f t="shared" si="25"/>
        <v>303</v>
      </c>
      <c r="AP138" s="7">
        <f t="shared" si="26"/>
        <v>650.63636363636363</v>
      </c>
      <c r="AQ138" s="7">
        <v>1</v>
      </c>
      <c r="AR138" s="7">
        <v>2</v>
      </c>
    </row>
    <row r="139" spans="1:44">
      <c r="A139" s="1" t="s">
        <v>33</v>
      </c>
      <c r="B139" s="1" t="s">
        <v>322</v>
      </c>
      <c r="C139" s="1" t="s">
        <v>323</v>
      </c>
      <c r="D139" s="1" t="s">
        <v>121</v>
      </c>
      <c r="E139" s="7">
        <v>16</v>
      </c>
      <c r="F139" s="7">
        <v>24</v>
      </c>
      <c r="G139" s="7">
        <f t="shared" si="18"/>
        <v>155.83333333333334</v>
      </c>
      <c r="H139" s="7">
        <v>5</v>
      </c>
      <c r="I139" s="7">
        <f t="shared" si="19"/>
        <v>57.833333333333336</v>
      </c>
      <c r="J139" s="7">
        <v>19</v>
      </c>
      <c r="K139" s="7">
        <f t="shared" si="20"/>
        <v>98</v>
      </c>
      <c r="L139" s="7">
        <v>84.29</v>
      </c>
      <c r="M139" s="7">
        <v>84.6</v>
      </c>
      <c r="N139" s="7">
        <v>390</v>
      </c>
      <c r="O139" s="7">
        <v>71</v>
      </c>
      <c r="P139" s="7">
        <v>92.52</v>
      </c>
      <c r="Q139" s="7">
        <v>470</v>
      </c>
      <c r="R139" s="7">
        <v>38</v>
      </c>
      <c r="S139" s="7">
        <v>84.24</v>
      </c>
      <c r="T139" s="7">
        <v>417</v>
      </c>
      <c r="U139" s="7">
        <v>78</v>
      </c>
      <c r="V139" s="7">
        <v>69.23</v>
      </c>
      <c r="W139" s="7">
        <v>63</v>
      </c>
      <c r="X139" s="7">
        <v>28</v>
      </c>
      <c r="Y139" s="7">
        <v>64.22</v>
      </c>
      <c r="Z139" s="7">
        <v>70</v>
      </c>
      <c r="AA139" s="7">
        <v>39</v>
      </c>
      <c r="AB139" s="7">
        <v>53.33</v>
      </c>
      <c r="AC139" s="7">
        <v>8</v>
      </c>
      <c r="AD139" s="7">
        <v>7</v>
      </c>
      <c r="AE139" s="7">
        <v>78.849999999999994</v>
      </c>
      <c r="AF139" s="7">
        <v>41</v>
      </c>
      <c r="AG139" s="7">
        <v>11</v>
      </c>
      <c r="AH139" s="7" t="s">
        <v>34</v>
      </c>
      <c r="AI139" s="7">
        <v>0</v>
      </c>
      <c r="AJ139" s="7">
        <v>0</v>
      </c>
      <c r="AK139" s="7">
        <f t="shared" si="21"/>
        <v>1731</v>
      </c>
      <c r="AL139" s="7">
        <f t="shared" si="22"/>
        <v>3958.1666666666665</v>
      </c>
      <c r="AM139" s="7">
        <f t="shared" si="23"/>
        <v>1459</v>
      </c>
      <c r="AN139" s="7">
        <f t="shared" si="24"/>
        <v>3354.1666666666665</v>
      </c>
      <c r="AO139" s="7">
        <f t="shared" si="25"/>
        <v>272</v>
      </c>
      <c r="AP139" s="7">
        <f t="shared" si="26"/>
        <v>604</v>
      </c>
      <c r="AQ139" s="7">
        <v>1</v>
      </c>
      <c r="AR139" s="7">
        <v>2</v>
      </c>
    </row>
    <row r="140" spans="1:44">
      <c r="A140" s="1" t="s">
        <v>33</v>
      </c>
      <c r="B140" s="1" t="s">
        <v>324</v>
      </c>
      <c r="C140" s="1" t="s">
        <v>325</v>
      </c>
      <c r="D140" s="1" t="s">
        <v>97</v>
      </c>
      <c r="E140" s="7">
        <v>5</v>
      </c>
      <c r="F140" s="7">
        <v>2</v>
      </c>
      <c r="G140" s="7">
        <f t="shared" si="18"/>
        <v>234.33333333333334</v>
      </c>
      <c r="H140" s="7">
        <v>0</v>
      </c>
      <c r="I140" s="7">
        <f t="shared" si="19"/>
        <v>100.41666666666667</v>
      </c>
      <c r="J140" s="7">
        <v>2</v>
      </c>
      <c r="K140" s="7">
        <f t="shared" si="20"/>
        <v>133.91666666666666</v>
      </c>
      <c r="L140" s="7">
        <v>79.23</v>
      </c>
      <c r="M140" s="7" t="s">
        <v>34</v>
      </c>
      <c r="N140" s="7">
        <v>0</v>
      </c>
      <c r="O140" s="7">
        <v>0</v>
      </c>
      <c r="P140" s="7" t="s">
        <v>34</v>
      </c>
      <c r="Q140" s="7">
        <v>0</v>
      </c>
      <c r="R140" s="7">
        <v>0</v>
      </c>
      <c r="S140" s="7" t="s">
        <v>34</v>
      </c>
      <c r="T140" s="7">
        <v>0</v>
      </c>
      <c r="U140" s="7">
        <v>0</v>
      </c>
      <c r="V140" s="7">
        <v>74.260000000000005</v>
      </c>
      <c r="W140" s="7">
        <v>75</v>
      </c>
      <c r="X140" s="7">
        <v>26</v>
      </c>
      <c r="Y140" s="7">
        <v>82</v>
      </c>
      <c r="Z140" s="7">
        <v>82</v>
      </c>
      <c r="AA140" s="7">
        <v>18</v>
      </c>
      <c r="AB140" s="7">
        <v>75</v>
      </c>
      <c r="AC140" s="7">
        <v>9</v>
      </c>
      <c r="AD140" s="7">
        <v>3</v>
      </c>
      <c r="AE140" s="7">
        <v>85.11</v>
      </c>
      <c r="AF140" s="7">
        <v>40</v>
      </c>
      <c r="AG140" s="7">
        <v>7</v>
      </c>
      <c r="AH140" s="7" t="s">
        <v>34</v>
      </c>
      <c r="AI140" s="7">
        <v>0</v>
      </c>
      <c r="AJ140" s="7">
        <v>0</v>
      </c>
      <c r="AK140" s="7">
        <f t="shared" si="21"/>
        <v>260</v>
      </c>
      <c r="AL140" s="7">
        <f t="shared" si="22"/>
        <v>6131.25</v>
      </c>
      <c r="AM140" s="7">
        <f t="shared" si="23"/>
        <v>206</v>
      </c>
      <c r="AN140" s="7">
        <f t="shared" si="24"/>
        <v>4872.5</v>
      </c>
      <c r="AO140" s="7">
        <f t="shared" si="25"/>
        <v>54</v>
      </c>
      <c r="AP140" s="7">
        <f t="shared" si="26"/>
        <v>1258.75</v>
      </c>
      <c r="AQ140" s="7">
        <v>1</v>
      </c>
      <c r="AR140" s="7">
        <v>2</v>
      </c>
    </row>
    <row r="141" spans="1:44">
      <c r="A141" s="1" t="s">
        <v>33</v>
      </c>
      <c r="B141" s="1" t="s">
        <v>326</v>
      </c>
      <c r="C141" s="1" t="s">
        <v>327</v>
      </c>
      <c r="D141" s="1" t="s">
        <v>121</v>
      </c>
      <c r="E141" s="7">
        <v>9</v>
      </c>
      <c r="F141" s="7">
        <v>8</v>
      </c>
      <c r="G141" s="7">
        <f t="shared" si="18"/>
        <v>155.83333333333334</v>
      </c>
      <c r="H141" s="7">
        <v>0</v>
      </c>
      <c r="I141" s="7">
        <f t="shared" si="19"/>
        <v>57.833333333333336</v>
      </c>
      <c r="J141" s="7">
        <v>8</v>
      </c>
      <c r="K141" s="7">
        <f t="shared" si="20"/>
        <v>98</v>
      </c>
      <c r="L141" s="7">
        <v>62.35</v>
      </c>
      <c r="M141" s="7">
        <v>49.28</v>
      </c>
      <c r="N141" s="7">
        <v>68</v>
      </c>
      <c r="O141" s="7">
        <v>70</v>
      </c>
      <c r="P141" s="7">
        <v>66.67</v>
      </c>
      <c r="Q141" s="7">
        <v>110</v>
      </c>
      <c r="R141" s="7">
        <v>55</v>
      </c>
      <c r="S141" s="7">
        <v>50.75</v>
      </c>
      <c r="T141" s="7">
        <v>68</v>
      </c>
      <c r="U141" s="7">
        <v>66</v>
      </c>
      <c r="V141" s="7">
        <v>63.86</v>
      </c>
      <c r="W141" s="7">
        <v>53</v>
      </c>
      <c r="X141" s="7">
        <v>30</v>
      </c>
      <c r="Y141" s="7">
        <v>75.760000000000005</v>
      </c>
      <c r="Z141" s="7">
        <v>75</v>
      </c>
      <c r="AA141" s="7">
        <v>24</v>
      </c>
      <c r="AB141" s="7">
        <v>64.290000000000006</v>
      </c>
      <c r="AC141" s="7">
        <v>9</v>
      </c>
      <c r="AD141" s="7">
        <v>5</v>
      </c>
      <c r="AE141" s="7">
        <v>87.23</v>
      </c>
      <c r="AF141" s="7">
        <v>41</v>
      </c>
      <c r="AG141" s="7">
        <v>6</v>
      </c>
      <c r="AH141" s="7" t="s">
        <v>34</v>
      </c>
      <c r="AI141" s="7">
        <v>0</v>
      </c>
      <c r="AJ141" s="7">
        <v>0</v>
      </c>
      <c r="AK141" s="7">
        <f t="shared" si="21"/>
        <v>680</v>
      </c>
      <c r="AL141" s="7">
        <f t="shared" si="22"/>
        <v>3958.1666666666665</v>
      </c>
      <c r="AM141" s="7">
        <f t="shared" si="23"/>
        <v>424</v>
      </c>
      <c r="AN141" s="7">
        <f t="shared" si="24"/>
        <v>3354.1666666666665</v>
      </c>
      <c r="AO141" s="7">
        <f t="shared" si="25"/>
        <v>256</v>
      </c>
      <c r="AP141" s="7">
        <f t="shared" si="26"/>
        <v>604</v>
      </c>
      <c r="AQ141" s="7">
        <v>1</v>
      </c>
      <c r="AR141" s="7">
        <v>2</v>
      </c>
    </row>
    <row r="142" spans="1:44">
      <c r="A142" s="1" t="s">
        <v>33</v>
      </c>
      <c r="B142" s="1" t="s">
        <v>328</v>
      </c>
      <c r="C142" s="1" t="s">
        <v>329</v>
      </c>
      <c r="D142" s="1" t="s">
        <v>97</v>
      </c>
      <c r="E142" s="7">
        <v>21</v>
      </c>
      <c r="F142" s="7">
        <v>70</v>
      </c>
      <c r="G142" s="7">
        <f t="shared" si="18"/>
        <v>234.33333333333334</v>
      </c>
      <c r="H142" s="7">
        <v>35</v>
      </c>
      <c r="I142" s="7">
        <f t="shared" si="19"/>
        <v>100.41666666666667</v>
      </c>
      <c r="J142" s="7">
        <v>35</v>
      </c>
      <c r="K142" s="7">
        <f t="shared" si="20"/>
        <v>133.91666666666666</v>
      </c>
      <c r="L142" s="7">
        <v>77.510000000000005</v>
      </c>
      <c r="M142" s="7">
        <v>72.92</v>
      </c>
      <c r="N142" s="7">
        <v>509</v>
      </c>
      <c r="O142" s="7">
        <v>189</v>
      </c>
      <c r="P142" s="7">
        <v>88.24</v>
      </c>
      <c r="Q142" s="7">
        <v>653</v>
      </c>
      <c r="R142" s="7">
        <v>87</v>
      </c>
      <c r="S142" s="7">
        <v>74.38</v>
      </c>
      <c r="T142" s="7">
        <v>508</v>
      </c>
      <c r="U142" s="7">
        <v>175</v>
      </c>
      <c r="V142" s="7">
        <v>56.72</v>
      </c>
      <c r="W142" s="7">
        <v>38</v>
      </c>
      <c r="X142" s="7">
        <v>29</v>
      </c>
      <c r="Y142" s="7">
        <v>62.07</v>
      </c>
      <c r="Z142" s="7">
        <v>36</v>
      </c>
      <c r="AA142" s="7">
        <v>22</v>
      </c>
      <c r="AB142" s="7">
        <v>62.5</v>
      </c>
      <c r="AC142" s="7">
        <v>5</v>
      </c>
      <c r="AD142" s="7">
        <v>3</v>
      </c>
      <c r="AE142" s="7">
        <v>72.22</v>
      </c>
      <c r="AF142" s="7">
        <v>26</v>
      </c>
      <c r="AG142" s="7">
        <v>10</v>
      </c>
      <c r="AH142" s="7" t="s">
        <v>34</v>
      </c>
      <c r="AI142" s="7">
        <v>0</v>
      </c>
      <c r="AJ142" s="7">
        <v>0</v>
      </c>
      <c r="AK142" s="7">
        <f t="shared" si="21"/>
        <v>2290</v>
      </c>
      <c r="AL142" s="7">
        <f t="shared" si="22"/>
        <v>6131.25</v>
      </c>
      <c r="AM142" s="7">
        <f t="shared" si="23"/>
        <v>1775</v>
      </c>
      <c r="AN142" s="7">
        <f t="shared" si="24"/>
        <v>4872.5</v>
      </c>
      <c r="AO142" s="7">
        <f t="shared" si="25"/>
        <v>515</v>
      </c>
      <c r="AP142" s="7">
        <f t="shared" si="26"/>
        <v>1258.75</v>
      </c>
      <c r="AQ142" s="7">
        <v>1</v>
      </c>
      <c r="AR142" s="7">
        <v>2</v>
      </c>
    </row>
    <row r="143" spans="1:44">
      <c r="A143" s="1" t="s">
        <v>33</v>
      </c>
      <c r="B143" s="1" t="s">
        <v>330</v>
      </c>
      <c r="C143" s="1" t="s">
        <v>331</v>
      </c>
      <c r="D143" s="1" t="s">
        <v>139</v>
      </c>
      <c r="E143" s="7">
        <v>9</v>
      </c>
      <c r="F143" s="7">
        <v>1</v>
      </c>
      <c r="G143" s="7">
        <f t="shared" si="18"/>
        <v>243.72727272727272</v>
      </c>
      <c r="H143" s="7">
        <v>0</v>
      </c>
      <c r="I143" s="7">
        <f t="shared" si="19"/>
        <v>71.36363636363636</v>
      </c>
      <c r="J143" s="7">
        <v>1</v>
      </c>
      <c r="K143" s="7">
        <f t="shared" si="20"/>
        <v>172.36363636363637</v>
      </c>
      <c r="L143" s="7">
        <v>69.48</v>
      </c>
      <c r="M143" s="7">
        <v>66.2</v>
      </c>
      <c r="N143" s="7">
        <v>94</v>
      </c>
      <c r="O143" s="7">
        <v>48</v>
      </c>
      <c r="P143" s="7">
        <v>65.959999999999994</v>
      </c>
      <c r="Q143" s="7">
        <v>93</v>
      </c>
      <c r="R143" s="7">
        <v>48</v>
      </c>
      <c r="S143" s="7">
        <v>54.2</v>
      </c>
      <c r="T143" s="7">
        <v>71</v>
      </c>
      <c r="U143" s="7">
        <v>60</v>
      </c>
      <c r="V143" s="7">
        <v>84.62</v>
      </c>
      <c r="W143" s="7">
        <v>44</v>
      </c>
      <c r="X143" s="7">
        <v>8</v>
      </c>
      <c r="Y143" s="7">
        <v>85.14</v>
      </c>
      <c r="Z143" s="7">
        <v>63</v>
      </c>
      <c r="AA143" s="7">
        <v>11</v>
      </c>
      <c r="AB143" s="7">
        <v>88.89</v>
      </c>
      <c r="AC143" s="7">
        <v>8</v>
      </c>
      <c r="AD143" s="7">
        <v>1</v>
      </c>
      <c r="AE143" s="7">
        <v>96.77</v>
      </c>
      <c r="AF143" s="7">
        <v>30</v>
      </c>
      <c r="AG143" s="7">
        <v>1</v>
      </c>
      <c r="AH143" s="7" t="s">
        <v>34</v>
      </c>
      <c r="AI143" s="7">
        <v>0</v>
      </c>
      <c r="AJ143" s="7">
        <v>0</v>
      </c>
      <c r="AK143" s="7">
        <f t="shared" si="21"/>
        <v>580</v>
      </c>
      <c r="AL143" s="7">
        <f t="shared" si="22"/>
        <v>5555</v>
      </c>
      <c r="AM143" s="7">
        <f t="shared" si="23"/>
        <v>403</v>
      </c>
      <c r="AN143" s="7">
        <f t="shared" si="24"/>
        <v>4904.363636363636</v>
      </c>
      <c r="AO143" s="7">
        <f t="shared" si="25"/>
        <v>177</v>
      </c>
      <c r="AP143" s="7">
        <f t="shared" si="26"/>
        <v>650.63636363636363</v>
      </c>
      <c r="AQ143" s="7">
        <v>1</v>
      </c>
      <c r="AR143" s="7">
        <v>2</v>
      </c>
    </row>
    <row r="144" spans="1:44">
      <c r="A144" s="1" t="s">
        <v>33</v>
      </c>
      <c r="B144" s="1" t="s">
        <v>332</v>
      </c>
      <c r="C144" s="1" t="s">
        <v>333</v>
      </c>
      <c r="D144" s="1" t="s">
        <v>139</v>
      </c>
      <c r="E144" s="7">
        <v>19</v>
      </c>
      <c r="F144" s="7">
        <v>43</v>
      </c>
      <c r="G144" s="7">
        <f t="shared" si="18"/>
        <v>243.72727272727272</v>
      </c>
      <c r="H144" s="7">
        <v>26</v>
      </c>
      <c r="I144" s="7">
        <f t="shared" si="19"/>
        <v>71.36363636363636</v>
      </c>
      <c r="J144" s="7">
        <v>17</v>
      </c>
      <c r="K144" s="7">
        <f t="shared" si="20"/>
        <v>172.36363636363637</v>
      </c>
      <c r="L144" s="7">
        <v>83.27</v>
      </c>
      <c r="M144" s="7">
        <v>80.38</v>
      </c>
      <c r="N144" s="7">
        <v>381</v>
      </c>
      <c r="O144" s="7">
        <v>93</v>
      </c>
      <c r="P144" s="7">
        <v>88</v>
      </c>
      <c r="Q144" s="7">
        <v>374</v>
      </c>
      <c r="R144" s="7">
        <v>51</v>
      </c>
      <c r="S144" s="7">
        <v>85.06</v>
      </c>
      <c r="T144" s="7">
        <v>370</v>
      </c>
      <c r="U144" s="7">
        <v>65</v>
      </c>
      <c r="V144" s="7">
        <v>63.08</v>
      </c>
      <c r="W144" s="7">
        <v>41</v>
      </c>
      <c r="X144" s="7">
        <v>24</v>
      </c>
      <c r="Y144" s="7">
        <v>77.78</v>
      </c>
      <c r="Z144" s="7">
        <v>35</v>
      </c>
      <c r="AA144" s="7">
        <v>10</v>
      </c>
      <c r="AB144" s="7">
        <v>80</v>
      </c>
      <c r="AC144" s="7">
        <v>4</v>
      </c>
      <c r="AD144" s="7">
        <v>1</v>
      </c>
      <c r="AE144" s="7">
        <v>90.48</v>
      </c>
      <c r="AF144" s="7">
        <v>19</v>
      </c>
      <c r="AG144" s="7">
        <v>2</v>
      </c>
      <c r="AH144" s="7" t="s">
        <v>34</v>
      </c>
      <c r="AI144" s="7">
        <v>0</v>
      </c>
      <c r="AJ144" s="7">
        <v>0</v>
      </c>
      <c r="AK144" s="7">
        <f t="shared" si="21"/>
        <v>1470</v>
      </c>
      <c r="AL144" s="7">
        <f t="shared" si="22"/>
        <v>5555</v>
      </c>
      <c r="AM144" s="7">
        <f t="shared" si="23"/>
        <v>1224</v>
      </c>
      <c r="AN144" s="7">
        <f t="shared" si="24"/>
        <v>4904.363636363636</v>
      </c>
      <c r="AO144" s="7">
        <f t="shared" si="25"/>
        <v>246</v>
      </c>
      <c r="AP144" s="7">
        <f t="shared" si="26"/>
        <v>650.63636363636363</v>
      </c>
      <c r="AQ144" s="7">
        <v>1</v>
      </c>
      <c r="AR144" s="7">
        <v>2</v>
      </c>
    </row>
    <row r="145" spans="1:44">
      <c r="A145" s="1" t="s">
        <v>33</v>
      </c>
      <c r="B145" s="1" t="s">
        <v>334</v>
      </c>
      <c r="C145" s="1" t="s">
        <v>335</v>
      </c>
      <c r="D145" s="1" t="s">
        <v>100</v>
      </c>
      <c r="E145" s="7">
        <v>4</v>
      </c>
      <c r="F145" s="7">
        <v>2</v>
      </c>
      <c r="G145" s="7">
        <f t="shared" si="18"/>
        <v>420.27272727272725</v>
      </c>
      <c r="H145" s="7">
        <v>0</v>
      </c>
      <c r="I145" s="7">
        <f t="shared" si="19"/>
        <v>159.81818181818181</v>
      </c>
      <c r="J145" s="7">
        <v>2</v>
      </c>
      <c r="K145" s="7">
        <f t="shared" si="20"/>
        <v>260.45454545454544</v>
      </c>
      <c r="L145" s="7">
        <v>56.61</v>
      </c>
      <c r="M145" s="7">
        <v>50</v>
      </c>
      <c r="N145" s="7">
        <v>31</v>
      </c>
      <c r="O145" s="7">
        <v>31</v>
      </c>
      <c r="P145" s="7">
        <v>63.93</v>
      </c>
      <c r="Q145" s="7">
        <v>39</v>
      </c>
      <c r="R145" s="7">
        <v>22</v>
      </c>
      <c r="S145" s="7">
        <v>46.15</v>
      </c>
      <c r="T145" s="7">
        <v>30</v>
      </c>
      <c r="U145" s="7">
        <v>35</v>
      </c>
      <c r="V145" s="7">
        <v>64.58</v>
      </c>
      <c r="W145" s="7">
        <v>31</v>
      </c>
      <c r="X145" s="7">
        <v>17</v>
      </c>
      <c r="Y145" s="7">
        <v>66.67</v>
      </c>
      <c r="Z145" s="7">
        <v>20</v>
      </c>
      <c r="AA145" s="7">
        <v>10</v>
      </c>
      <c r="AB145" s="7">
        <v>30</v>
      </c>
      <c r="AC145" s="7">
        <v>3</v>
      </c>
      <c r="AD145" s="7">
        <v>7</v>
      </c>
      <c r="AE145" s="7">
        <v>68.42</v>
      </c>
      <c r="AF145" s="7">
        <v>13</v>
      </c>
      <c r="AG145" s="7">
        <v>6</v>
      </c>
      <c r="AH145" s="7" t="s">
        <v>34</v>
      </c>
      <c r="AI145" s="7">
        <v>0</v>
      </c>
      <c r="AJ145" s="7">
        <v>0</v>
      </c>
      <c r="AK145" s="7">
        <f t="shared" si="21"/>
        <v>295</v>
      </c>
      <c r="AL145" s="7">
        <f t="shared" si="22"/>
        <v>10073.636363636364</v>
      </c>
      <c r="AM145" s="7">
        <f t="shared" si="23"/>
        <v>167</v>
      </c>
      <c r="AN145" s="7">
        <f t="shared" si="24"/>
        <v>8754.7272727272721</v>
      </c>
      <c r="AO145" s="7">
        <f t="shared" si="25"/>
        <v>128</v>
      </c>
      <c r="AP145" s="7">
        <f t="shared" si="26"/>
        <v>1318.909090909091</v>
      </c>
      <c r="AQ145" s="7">
        <v>1</v>
      </c>
      <c r="AR145" s="7">
        <v>2</v>
      </c>
    </row>
    <row r="146" spans="1:44">
      <c r="A146" s="1" t="s">
        <v>33</v>
      </c>
      <c r="B146" s="1" t="s">
        <v>336</v>
      </c>
      <c r="C146" s="1" t="s">
        <v>337</v>
      </c>
      <c r="D146" s="1" t="s">
        <v>130</v>
      </c>
      <c r="E146" s="7">
        <v>8</v>
      </c>
      <c r="F146" s="7">
        <v>0</v>
      </c>
      <c r="G146" s="7">
        <f t="shared" si="18"/>
        <v>411.4</v>
      </c>
      <c r="H146" s="7">
        <v>0</v>
      </c>
      <c r="I146" s="7">
        <f t="shared" si="19"/>
        <v>156.1</v>
      </c>
      <c r="J146" s="7">
        <v>0</v>
      </c>
      <c r="K146" s="7">
        <f t="shared" si="20"/>
        <v>255.3</v>
      </c>
      <c r="L146" s="7">
        <v>69.319999999999993</v>
      </c>
      <c r="M146" s="7">
        <v>64.55</v>
      </c>
      <c r="N146" s="7">
        <v>71</v>
      </c>
      <c r="O146" s="7">
        <v>39</v>
      </c>
      <c r="P146" s="7">
        <v>75.47</v>
      </c>
      <c r="Q146" s="7">
        <v>80</v>
      </c>
      <c r="R146" s="7">
        <v>26</v>
      </c>
      <c r="S146" s="7">
        <v>66.94</v>
      </c>
      <c r="T146" s="7">
        <v>81</v>
      </c>
      <c r="U146" s="7">
        <v>40</v>
      </c>
      <c r="V146" s="7">
        <v>61.11</v>
      </c>
      <c r="W146" s="7">
        <v>22</v>
      </c>
      <c r="X146" s="7">
        <v>14</v>
      </c>
      <c r="Y146" s="7">
        <v>85.37</v>
      </c>
      <c r="Z146" s="7">
        <v>35</v>
      </c>
      <c r="AA146" s="7">
        <v>6</v>
      </c>
      <c r="AB146" s="7">
        <v>25</v>
      </c>
      <c r="AC146" s="7">
        <v>1</v>
      </c>
      <c r="AD146" s="7">
        <v>3</v>
      </c>
      <c r="AE146" s="7">
        <v>68.180000000000007</v>
      </c>
      <c r="AF146" s="7">
        <v>15</v>
      </c>
      <c r="AG146" s="7">
        <v>7</v>
      </c>
      <c r="AH146" s="7" t="s">
        <v>34</v>
      </c>
      <c r="AI146" s="7">
        <v>0</v>
      </c>
      <c r="AJ146" s="7">
        <v>0</v>
      </c>
      <c r="AK146" s="7">
        <f t="shared" si="21"/>
        <v>440</v>
      </c>
      <c r="AL146" s="7">
        <f t="shared" si="22"/>
        <v>9139.1</v>
      </c>
      <c r="AM146" s="7">
        <f t="shared" si="23"/>
        <v>305</v>
      </c>
      <c r="AN146" s="7">
        <f t="shared" si="24"/>
        <v>8073.2</v>
      </c>
      <c r="AO146" s="7">
        <f t="shared" si="25"/>
        <v>135</v>
      </c>
      <c r="AP146" s="7">
        <f t="shared" si="26"/>
        <v>1065.9000000000001</v>
      </c>
      <c r="AQ146" s="7">
        <v>1</v>
      </c>
      <c r="AR146" s="7">
        <v>2</v>
      </c>
    </row>
    <row r="147" spans="1:44">
      <c r="A147" s="1" t="s">
        <v>33</v>
      </c>
      <c r="B147" s="1" t="s">
        <v>338</v>
      </c>
      <c r="C147" s="1" t="s">
        <v>339</v>
      </c>
      <c r="D147" s="1" t="s">
        <v>97</v>
      </c>
      <c r="E147" s="7">
        <v>23</v>
      </c>
      <c r="F147" s="7">
        <v>90</v>
      </c>
      <c r="G147" s="7">
        <f t="shared" si="18"/>
        <v>234.33333333333334</v>
      </c>
      <c r="H147" s="7">
        <v>53</v>
      </c>
      <c r="I147" s="7">
        <f t="shared" si="19"/>
        <v>100.41666666666667</v>
      </c>
      <c r="J147" s="7">
        <v>37</v>
      </c>
      <c r="K147" s="7">
        <f t="shared" si="20"/>
        <v>133.91666666666666</v>
      </c>
      <c r="L147" s="7">
        <v>80.41</v>
      </c>
      <c r="M147" s="7">
        <v>79.92</v>
      </c>
      <c r="N147" s="7">
        <v>621</v>
      </c>
      <c r="O147" s="7">
        <v>156</v>
      </c>
      <c r="P147" s="7">
        <v>85.73</v>
      </c>
      <c r="Q147" s="7">
        <v>637</v>
      </c>
      <c r="R147" s="7">
        <v>106</v>
      </c>
      <c r="S147" s="7">
        <v>78.45</v>
      </c>
      <c r="T147" s="7">
        <v>626</v>
      </c>
      <c r="U147" s="7">
        <v>172</v>
      </c>
      <c r="V147" s="7">
        <v>60</v>
      </c>
      <c r="W147" s="7">
        <v>24</v>
      </c>
      <c r="X147" s="7">
        <v>16</v>
      </c>
      <c r="Y147" s="7">
        <v>50</v>
      </c>
      <c r="Z147" s="7">
        <v>21</v>
      </c>
      <c r="AA147" s="7">
        <v>21</v>
      </c>
      <c r="AB147" s="7">
        <v>66.67</v>
      </c>
      <c r="AC147" s="7">
        <v>4</v>
      </c>
      <c r="AD147" s="7">
        <v>2</v>
      </c>
      <c r="AE147" s="7">
        <v>92.86</v>
      </c>
      <c r="AF147" s="7">
        <v>13</v>
      </c>
      <c r="AG147" s="7">
        <v>1</v>
      </c>
      <c r="AH147" s="7" t="s">
        <v>34</v>
      </c>
      <c r="AI147" s="7">
        <v>0</v>
      </c>
      <c r="AJ147" s="7">
        <v>0</v>
      </c>
      <c r="AK147" s="7">
        <f t="shared" si="21"/>
        <v>2420</v>
      </c>
      <c r="AL147" s="7">
        <f t="shared" si="22"/>
        <v>6131.25</v>
      </c>
      <c r="AM147" s="7">
        <f t="shared" si="23"/>
        <v>1946</v>
      </c>
      <c r="AN147" s="7">
        <f t="shared" si="24"/>
        <v>4872.5</v>
      </c>
      <c r="AO147" s="7">
        <f t="shared" si="25"/>
        <v>474</v>
      </c>
      <c r="AP147" s="7">
        <f t="shared" si="26"/>
        <v>1258.75</v>
      </c>
      <c r="AQ147" s="7">
        <v>1</v>
      </c>
      <c r="AR147" s="7">
        <v>2</v>
      </c>
    </row>
    <row r="148" spans="1:44">
      <c r="A148" s="1" t="s">
        <v>33</v>
      </c>
      <c r="B148" s="1" t="s">
        <v>340</v>
      </c>
      <c r="C148" s="1" t="s">
        <v>341</v>
      </c>
      <c r="D148" s="1" t="s">
        <v>121</v>
      </c>
      <c r="E148" s="7">
        <v>5</v>
      </c>
      <c r="F148" s="7">
        <v>3</v>
      </c>
      <c r="G148" s="7">
        <f t="shared" si="18"/>
        <v>155.83333333333334</v>
      </c>
      <c r="H148" s="7">
        <v>0</v>
      </c>
      <c r="I148" s="7">
        <f t="shared" si="19"/>
        <v>57.833333333333336</v>
      </c>
      <c r="J148" s="7">
        <v>3</v>
      </c>
      <c r="K148" s="7">
        <f t="shared" si="20"/>
        <v>98</v>
      </c>
      <c r="L148" s="7">
        <v>51.08</v>
      </c>
      <c r="M148" s="7">
        <v>38.71</v>
      </c>
      <c r="N148" s="7">
        <v>36</v>
      </c>
      <c r="O148" s="7">
        <v>57</v>
      </c>
      <c r="P148" s="7">
        <v>64.95</v>
      </c>
      <c r="Q148" s="7">
        <v>63</v>
      </c>
      <c r="R148" s="7">
        <v>34</v>
      </c>
      <c r="S148" s="7">
        <v>43.9</v>
      </c>
      <c r="T148" s="7">
        <v>36</v>
      </c>
      <c r="U148" s="7">
        <v>46</v>
      </c>
      <c r="V148" s="7">
        <v>42.86</v>
      </c>
      <c r="W148" s="7">
        <v>18</v>
      </c>
      <c r="X148" s="7">
        <v>24</v>
      </c>
      <c r="Y148" s="7">
        <v>65.709999999999994</v>
      </c>
      <c r="Z148" s="7">
        <v>23</v>
      </c>
      <c r="AA148" s="7">
        <v>12</v>
      </c>
      <c r="AB148" s="7">
        <v>33.33</v>
      </c>
      <c r="AC148" s="7">
        <v>2</v>
      </c>
      <c r="AD148" s="7">
        <v>4</v>
      </c>
      <c r="AE148" s="7">
        <v>73.33</v>
      </c>
      <c r="AF148" s="7">
        <v>11</v>
      </c>
      <c r="AG148" s="7">
        <v>4</v>
      </c>
      <c r="AH148" s="7" t="s">
        <v>34</v>
      </c>
      <c r="AI148" s="7">
        <v>0</v>
      </c>
      <c r="AJ148" s="7">
        <v>0</v>
      </c>
      <c r="AK148" s="7">
        <f t="shared" si="21"/>
        <v>370</v>
      </c>
      <c r="AL148" s="7">
        <f t="shared" si="22"/>
        <v>3958.1666666666665</v>
      </c>
      <c r="AM148" s="7">
        <f t="shared" si="23"/>
        <v>189</v>
      </c>
      <c r="AN148" s="7">
        <f t="shared" si="24"/>
        <v>3354.1666666666665</v>
      </c>
      <c r="AO148" s="7">
        <f t="shared" si="25"/>
        <v>181</v>
      </c>
      <c r="AP148" s="7">
        <f t="shared" si="26"/>
        <v>604</v>
      </c>
      <c r="AQ148" s="7">
        <v>1</v>
      </c>
      <c r="AR148" s="7">
        <v>2</v>
      </c>
    </row>
    <row r="149" spans="1:44">
      <c r="A149" s="1" t="s">
        <v>33</v>
      </c>
      <c r="B149" s="1" t="s">
        <v>342</v>
      </c>
      <c r="C149" s="1" t="s">
        <v>343</v>
      </c>
      <c r="D149" s="1" t="s">
        <v>121</v>
      </c>
      <c r="E149" s="7">
        <v>4</v>
      </c>
      <c r="F149" s="7">
        <v>0</v>
      </c>
      <c r="G149" s="7">
        <f t="shared" si="18"/>
        <v>155.83333333333334</v>
      </c>
      <c r="H149" s="7">
        <v>0</v>
      </c>
      <c r="I149" s="7">
        <f t="shared" si="19"/>
        <v>57.833333333333336</v>
      </c>
      <c r="J149" s="7">
        <v>0</v>
      </c>
      <c r="K149" s="7">
        <f t="shared" si="20"/>
        <v>98</v>
      </c>
      <c r="L149" s="7">
        <v>80.95</v>
      </c>
      <c r="M149" s="7">
        <v>81.08</v>
      </c>
      <c r="N149" s="7">
        <v>30</v>
      </c>
      <c r="O149" s="7">
        <v>7</v>
      </c>
      <c r="P149" s="7">
        <v>85.42</v>
      </c>
      <c r="Q149" s="7">
        <v>41</v>
      </c>
      <c r="R149" s="7">
        <v>7</v>
      </c>
      <c r="S149" s="7">
        <v>79.63</v>
      </c>
      <c r="T149" s="7">
        <v>43</v>
      </c>
      <c r="U149" s="7">
        <v>11</v>
      </c>
      <c r="V149" s="7">
        <v>54.55</v>
      </c>
      <c r="W149" s="7">
        <v>12</v>
      </c>
      <c r="X149" s="7">
        <v>10</v>
      </c>
      <c r="Y149" s="7">
        <v>83.33</v>
      </c>
      <c r="Z149" s="7">
        <v>20</v>
      </c>
      <c r="AA149" s="7">
        <v>4</v>
      </c>
      <c r="AB149" s="7">
        <v>100</v>
      </c>
      <c r="AC149" s="7">
        <v>3</v>
      </c>
      <c r="AD149" s="7">
        <v>0</v>
      </c>
      <c r="AE149" s="7">
        <v>95.45</v>
      </c>
      <c r="AF149" s="7">
        <v>21</v>
      </c>
      <c r="AG149" s="7">
        <v>1</v>
      </c>
      <c r="AH149" s="7" t="s">
        <v>34</v>
      </c>
      <c r="AI149" s="7">
        <v>0</v>
      </c>
      <c r="AJ149" s="7">
        <v>0</v>
      </c>
      <c r="AK149" s="7">
        <f t="shared" si="21"/>
        <v>210</v>
      </c>
      <c r="AL149" s="7">
        <f t="shared" si="22"/>
        <v>3958.1666666666665</v>
      </c>
      <c r="AM149" s="7">
        <f t="shared" si="23"/>
        <v>170</v>
      </c>
      <c r="AN149" s="7">
        <f t="shared" si="24"/>
        <v>3354.1666666666665</v>
      </c>
      <c r="AO149" s="7">
        <f t="shared" si="25"/>
        <v>40</v>
      </c>
      <c r="AP149" s="7">
        <f t="shared" si="26"/>
        <v>604</v>
      </c>
      <c r="AQ149" s="7">
        <v>1</v>
      </c>
      <c r="AR149" s="7">
        <v>2</v>
      </c>
    </row>
    <row r="150" spans="1:44">
      <c r="A150" s="1" t="s">
        <v>33</v>
      </c>
      <c r="B150" s="1" t="s">
        <v>344</v>
      </c>
      <c r="C150" s="1" t="s">
        <v>345</v>
      </c>
      <c r="D150" s="1" t="s">
        <v>73</v>
      </c>
      <c r="E150" s="7">
        <v>0</v>
      </c>
      <c r="F150" s="7">
        <v>0</v>
      </c>
      <c r="G150" s="7">
        <f t="shared" si="18"/>
        <v>441.46666666666664</v>
      </c>
      <c r="H150" s="7">
        <v>0</v>
      </c>
      <c r="I150" s="7">
        <f t="shared" si="19"/>
        <v>161.4</v>
      </c>
      <c r="J150" s="7">
        <v>0</v>
      </c>
      <c r="K150" s="7">
        <f t="shared" si="20"/>
        <v>280.06666666666666</v>
      </c>
      <c r="L150" s="7">
        <v>61.67</v>
      </c>
      <c r="M150" s="7" t="s">
        <v>34</v>
      </c>
      <c r="N150" s="7">
        <v>0</v>
      </c>
      <c r="O150" s="7">
        <v>0</v>
      </c>
      <c r="P150" s="7" t="s">
        <v>34</v>
      </c>
      <c r="Q150" s="7">
        <v>0</v>
      </c>
      <c r="R150" s="7">
        <v>0</v>
      </c>
      <c r="S150" s="7" t="s">
        <v>34</v>
      </c>
      <c r="T150" s="7">
        <v>0</v>
      </c>
      <c r="U150" s="7">
        <v>0</v>
      </c>
      <c r="V150" s="7">
        <v>55.56</v>
      </c>
      <c r="W150" s="7">
        <v>10</v>
      </c>
      <c r="X150" s="7">
        <v>8</v>
      </c>
      <c r="Y150" s="7">
        <v>71.430000000000007</v>
      </c>
      <c r="Z150" s="7">
        <v>20</v>
      </c>
      <c r="AA150" s="7">
        <v>8</v>
      </c>
      <c r="AB150" s="7">
        <v>0</v>
      </c>
      <c r="AC150" s="7">
        <v>0</v>
      </c>
      <c r="AD150" s="7">
        <v>1</v>
      </c>
      <c r="AE150" s="7">
        <v>53.85</v>
      </c>
      <c r="AF150" s="7">
        <v>7</v>
      </c>
      <c r="AG150" s="7">
        <v>6</v>
      </c>
      <c r="AH150" s="7" t="s">
        <v>34</v>
      </c>
      <c r="AI150" s="7">
        <v>0</v>
      </c>
      <c r="AJ150" s="7">
        <v>0</v>
      </c>
      <c r="AK150" s="7">
        <f t="shared" si="21"/>
        <v>60</v>
      </c>
      <c r="AL150" s="7">
        <f t="shared" si="22"/>
        <v>9958.6666666666661</v>
      </c>
      <c r="AM150" s="7">
        <f t="shared" si="23"/>
        <v>37</v>
      </c>
      <c r="AN150" s="7">
        <f t="shared" si="24"/>
        <v>8807.2000000000007</v>
      </c>
      <c r="AO150" s="7">
        <f t="shared" si="25"/>
        <v>23</v>
      </c>
      <c r="AP150" s="7">
        <f t="shared" si="26"/>
        <v>1151.4666666666667</v>
      </c>
      <c r="AQ150" s="7">
        <v>1</v>
      </c>
      <c r="AR150" s="7">
        <v>2</v>
      </c>
    </row>
    <row r="151" spans="1:44">
      <c r="A151" s="1" t="s">
        <v>33</v>
      </c>
      <c r="B151" s="1" t="s">
        <v>346</v>
      </c>
      <c r="C151" s="1" t="s">
        <v>347</v>
      </c>
      <c r="D151" s="1" t="s">
        <v>68</v>
      </c>
      <c r="E151" s="7">
        <v>0</v>
      </c>
      <c r="F151" s="7">
        <v>0</v>
      </c>
      <c r="G151" s="7">
        <f t="shared" si="18"/>
        <v>528.92307692307691</v>
      </c>
      <c r="H151" s="7">
        <v>0</v>
      </c>
      <c r="I151" s="7">
        <f t="shared" si="19"/>
        <v>224</v>
      </c>
      <c r="J151" s="7">
        <v>0</v>
      </c>
      <c r="K151" s="7">
        <f t="shared" si="20"/>
        <v>304.92307692307691</v>
      </c>
      <c r="L151" s="7">
        <v>0</v>
      </c>
      <c r="M151" s="7" t="s">
        <v>34</v>
      </c>
      <c r="N151" s="7">
        <v>0</v>
      </c>
      <c r="O151" s="7">
        <v>0</v>
      </c>
      <c r="P151" s="7" t="s">
        <v>34</v>
      </c>
      <c r="Q151" s="7">
        <v>0</v>
      </c>
      <c r="R151" s="7">
        <v>0</v>
      </c>
      <c r="S151" s="7" t="s">
        <v>34</v>
      </c>
      <c r="T151" s="7">
        <v>0</v>
      </c>
      <c r="U151" s="7">
        <v>0</v>
      </c>
      <c r="V151" s="7" t="s">
        <v>34</v>
      </c>
      <c r="W151" s="7">
        <v>0</v>
      </c>
      <c r="X151" s="7">
        <v>0</v>
      </c>
      <c r="Y151" s="7" t="s">
        <v>34</v>
      </c>
      <c r="Z151" s="7">
        <v>0</v>
      </c>
      <c r="AA151" s="7">
        <v>0</v>
      </c>
      <c r="AB151" s="7" t="s">
        <v>34</v>
      </c>
      <c r="AC151" s="7">
        <v>0</v>
      </c>
      <c r="AD151" s="7">
        <v>0</v>
      </c>
      <c r="AE151" s="7" t="s">
        <v>34</v>
      </c>
      <c r="AF151" s="7">
        <v>0</v>
      </c>
      <c r="AG151" s="7">
        <v>0</v>
      </c>
      <c r="AH151" s="7" t="s">
        <v>34</v>
      </c>
      <c r="AI151" s="7">
        <v>0</v>
      </c>
      <c r="AJ151" s="7">
        <v>0</v>
      </c>
      <c r="AK151" s="7">
        <f t="shared" si="21"/>
        <v>0</v>
      </c>
      <c r="AL151" s="7">
        <f t="shared" si="22"/>
        <v>11562.76923076923</v>
      </c>
      <c r="AM151" s="7">
        <f t="shared" si="23"/>
        <v>0</v>
      </c>
      <c r="AN151" s="7">
        <f t="shared" si="24"/>
        <v>10336.846153846154</v>
      </c>
      <c r="AO151" s="7">
        <f t="shared" si="25"/>
        <v>0</v>
      </c>
      <c r="AP151" s="7">
        <f t="shared" si="26"/>
        <v>1225.9230769230769</v>
      </c>
      <c r="AQ151" s="7">
        <v>1</v>
      </c>
      <c r="AR151" s="7">
        <v>2</v>
      </c>
    </row>
    <row r="152" spans="1:44">
      <c r="A152" s="1" t="s">
        <v>33</v>
      </c>
      <c r="B152" s="1" t="s">
        <v>348</v>
      </c>
      <c r="C152" s="1" t="s">
        <v>349</v>
      </c>
      <c r="D152" s="1" t="s">
        <v>73</v>
      </c>
      <c r="E152" s="7">
        <v>0</v>
      </c>
      <c r="F152" s="7">
        <v>1</v>
      </c>
      <c r="G152" s="7">
        <f t="shared" si="18"/>
        <v>441.46666666666664</v>
      </c>
      <c r="H152" s="7">
        <v>0</v>
      </c>
      <c r="I152" s="7">
        <f t="shared" si="19"/>
        <v>161.4</v>
      </c>
      <c r="J152" s="7">
        <v>1</v>
      </c>
      <c r="K152" s="7">
        <f t="shared" si="20"/>
        <v>280.06666666666666</v>
      </c>
      <c r="L152" s="7">
        <v>0</v>
      </c>
      <c r="M152" s="7" t="s">
        <v>34</v>
      </c>
      <c r="N152" s="7">
        <v>0</v>
      </c>
      <c r="O152" s="7">
        <v>0</v>
      </c>
      <c r="P152" s="7" t="s">
        <v>34</v>
      </c>
      <c r="Q152" s="7">
        <v>0</v>
      </c>
      <c r="R152" s="7">
        <v>0</v>
      </c>
      <c r="S152" s="7" t="s">
        <v>34</v>
      </c>
      <c r="T152" s="7">
        <v>0</v>
      </c>
      <c r="U152" s="7">
        <v>0</v>
      </c>
      <c r="V152" s="7" t="s">
        <v>34</v>
      </c>
      <c r="W152" s="7">
        <v>0</v>
      </c>
      <c r="X152" s="7">
        <v>0</v>
      </c>
      <c r="Y152" s="7" t="s">
        <v>34</v>
      </c>
      <c r="Z152" s="7">
        <v>0</v>
      </c>
      <c r="AA152" s="7">
        <v>0</v>
      </c>
      <c r="AB152" s="7" t="s">
        <v>34</v>
      </c>
      <c r="AC152" s="7">
        <v>0</v>
      </c>
      <c r="AD152" s="7">
        <v>0</v>
      </c>
      <c r="AE152" s="7" t="s">
        <v>34</v>
      </c>
      <c r="AF152" s="7">
        <v>0</v>
      </c>
      <c r="AG152" s="7">
        <v>0</v>
      </c>
      <c r="AH152" s="7" t="s">
        <v>34</v>
      </c>
      <c r="AI152" s="7">
        <v>0</v>
      </c>
      <c r="AJ152" s="7">
        <v>0</v>
      </c>
      <c r="AK152" s="7">
        <f t="shared" si="21"/>
        <v>0</v>
      </c>
      <c r="AL152" s="7">
        <f t="shared" si="22"/>
        <v>9958.6666666666661</v>
      </c>
      <c r="AM152" s="7">
        <f t="shared" si="23"/>
        <v>0</v>
      </c>
      <c r="AN152" s="7">
        <f t="shared" si="24"/>
        <v>8807.2000000000007</v>
      </c>
      <c r="AO152" s="7">
        <f t="shared" si="25"/>
        <v>0</v>
      </c>
      <c r="AP152" s="7">
        <f t="shared" si="26"/>
        <v>1151.4666666666667</v>
      </c>
      <c r="AQ152" s="7">
        <v>1</v>
      </c>
      <c r="AR152" s="7">
        <v>2</v>
      </c>
    </row>
    <row r="153" spans="1:44">
      <c r="A153" s="1" t="s">
        <v>33</v>
      </c>
      <c r="B153" s="1" t="s">
        <v>350</v>
      </c>
      <c r="C153" s="1" t="s">
        <v>351</v>
      </c>
      <c r="D153" s="1" t="s">
        <v>94</v>
      </c>
      <c r="E153" s="7">
        <v>0</v>
      </c>
      <c r="F153" s="7">
        <v>0</v>
      </c>
      <c r="G153" s="7">
        <f t="shared" si="18"/>
        <v>466.90909090909093</v>
      </c>
      <c r="H153" s="7">
        <v>0</v>
      </c>
      <c r="I153" s="7">
        <f t="shared" si="19"/>
        <v>181.09090909090909</v>
      </c>
      <c r="J153" s="7">
        <v>0</v>
      </c>
      <c r="K153" s="7">
        <f t="shared" si="20"/>
        <v>285.81818181818181</v>
      </c>
      <c r="L153" s="7">
        <v>0</v>
      </c>
      <c r="M153" s="7" t="s">
        <v>34</v>
      </c>
      <c r="N153" s="7">
        <v>0</v>
      </c>
      <c r="O153" s="7">
        <v>0</v>
      </c>
      <c r="P153" s="7" t="s">
        <v>34</v>
      </c>
      <c r="Q153" s="7">
        <v>0</v>
      </c>
      <c r="R153" s="7">
        <v>0</v>
      </c>
      <c r="S153" s="7" t="s">
        <v>34</v>
      </c>
      <c r="T153" s="7">
        <v>0</v>
      </c>
      <c r="U153" s="7">
        <v>0</v>
      </c>
      <c r="V153" s="7" t="s">
        <v>34</v>
      </c>
      <c r="W153" s="7">
        <v>0</v>
      </c>
      <c r="X153" s="7">
        <v>0</v>
      </c>
      <c r="Y153" s="7" t="s">
        <v>34</v>
      </c>
      <c r="Z153" s="7">
        <v>0</v>
      </c>
      <c r="AA153" s="7">
        <v>0</v>
      </c>
      <c r="AB153" s="7" t="s">
        <v>34</v>
      </c>
      <c r="AC153" s="7">
        <v>0</v>
      </c>
      <c r="AD153" s="7">
        <v>0</v>
      </c>
      <c r="AE153" s="7" t="s">
        <v>34</v>
      </c>
      <c r="AF153" s="7">
        <v>0</v>
      </c>
      <c r="AG153" s="7">
        <v>0</v>
      </c>
      <c r="AH153" s="7" t="s">
        <v>34</v>
      </c>
      <c r="AI153" s="7">
        <v>0</v>
      </c>
      <c r="AJ153" s="7">
        <v>0</v>
      </c>
      <c r="AK153" s="7">
        <f t="shared" si="21"/>
        <v>0</v>
      </c>
      <c r="AL153" s="7">
        <f t="shared" si="22"/>
        <v>9853.181818181818</v>
      </c>
      <c r="AM153" s="7">
        <f t="shared" si="23"/>
        <v>0</v>
      </c>
      <c r="AN153" s="7">
        <f t="shared" si="24"/>
        <v>8883.2727272727279</v>
      </c>
      <c r="AO153" s="7">
        <f t="shared" si="25"/>
        <v>0</v>
      </c>
      <c r="AP153" s="7">
        <f t="shared" si="26"/>
        <v>969.90909090909088</v>
      </c>
      <c r="AQ153" s="7">
        <v>1</v>
      </c>
      <c r="AR153" s="7">
        <v>2</v>
      </c>
    </row>
    <row r="154" spans="1:44">
      <c r="A154" s="1" t="s">
        <v>33</v>
      </c>
      <c r="B154" s="1" t="s">
        <v>352</v>
      </c>
      <c r="C154" s="1" t="s">
        <v>353</v>
      </c>
      <c r="D154" s="1" t="s">
        <v>68</v>
      </c>
      <c r="E154" s="7">
        <v>0</v>
      </c>
      <c r="F154" s="7">
        <v>0</v>
      </c>
      <c r="G154" s="7">
        <f t="shared" si="18"/>
        <v>528.92307692307691</v>
      </c>
      <c r="H154" s="7">
        <v>0</v>
      </c>
      <c r="I154" s="7">
        <f t="shared" si="19"/>
        <v>224</v>
      </c>
      <c r="J154" s="7">
        <v>0</v>
      </c>
      <c r="K154" s="7">
        <f t="shared" si="20"/>
        <v>304.92307692307691</v>
      </c>
      <c r="L154" s="7">
        <v>0</v>
      </c>
      <c r="M154" s="7" t="s">
        <v>34</v>
      </c>
      <c r="N154" s="7">
        <v>0</v>
      </c>
      <c r="O154" s="7">
        <v>0</v>
      </c>
      <c r="P154" s="7" t="s">
        <v>34</v>
      </c>
      <c r="Q154" s="7">
        <v>0</v>
      </c>
      <c r="R154" s="7">
        <v>0</v>
      </c>
      <c r="S154" s="7" t="s">
        <v>34</v>
      </c>
      <c r="T154" s="7">
        <v>0</v>
      </c>
      <c r="U154" s="7">
        <v>0</v>
      </c>
      <c r="V154" s="7" t="s">
        <v>34</v>
      </c>
      <c r="W154" s="7">
        <v>0</v>
      </c>
      <c r="X154" s="7">
        <v>0</v>
      </c>
      <c r="Y154" s="7" t="s">
        <v>34</v>
      </c>
      <c r="Z154" s="7">
        <v>0</v>
      </c>
      <c r="AA154" s="7">
        <v>0</v>
      </c>
      <c r="AB154" s="7" t="s">
        <v>34</v>
      </c>
      <c r="AC154" s="7">
        <v>0</v>
      </c>
      <c r="AD154" s="7">
        <v>0</v>
      </c>
      <c r="AE154" s="7" t="s">
        <v>34</v>
      </c>
      <c r="AF154" s="7">
        <v>0</v>
      </c>
      <c r="AG154" s="7">
        <v>0</v>
      </c>
      <c r="AH154" s="7" t="s">
        <v>34</v>
      </c>
      <c r="AI154" s="7">
        <v>0</v>
      </c>
      <c r="AJ154" s="7">
        <v>0</v>
      </c>
      <c r="AK154" s="7">
        <f t="shared" si="21"/>
        <v>0</v>
      </c>
      <c r="AL154" s="7">
        <f t="shared" si="22"/>
        <v>11562.76923076923</v>
      </c>
      <c r="AM154" s="7">
        <f t="shared" si="23"/>
        <v>0</v>
      </c>
      <c r="AN154" s="7">
        <f t="shared" si="24"/>
        <v>10336.846153846154</v>
      </c>
      <c r="AO154" s="7">
        <f t="shared" si="25"/>
        <v>0</v>
      </c>
      <c r="AP154" s="7">
        <f t="shared" si="26"/>
        <v>1225.9230769230769</v>
      </c>
      <c r="AQ154" s="7">
        <v>1</v>
      </c>
      <c r="AR154" s="7">
        <v>2</v>
      </c>
    </row>
    <row r="155" spans="1:44">
      <c r="A155" s="1" t="s">
        <v>33</v>
      </c>
      <c r="B155" s="1" t="s">
        <v>354</v>
      </c>
      <c r="C155" s="1" t="s">
        <v>355</v>
      </c>
      <c r="D155" s="1" t="s">
        <v>97</v>
      </c>
      <c r="E155" s="7">
        <v>0</v>
      </c>
      <c r="F155" s="7">
        <v>0</v>
      </c>
      <c r="G155" s="7">
        <f>+AVERAGEIFS($F$2:$F$155,$D$2:$D$155,D155)</f>
        <v>234.33333333333334</v>
      </c>
      <c r="H155" s="7">
        <v>0</v>
      </c>
      <c r="I155" s="7">
        <f t="shared" si="19"/>
        <v>100.41666666666667</v>
      </c>
      <c r="J155" s="7">
        <v>0</v>
      </c>
      <c r="K155" s="7">
        <f t="shared" si="20"/>
        <v>133.91666666666666</v>
      </c>
      <c r="L155" s="7">
        <v>0</v>
      </c>
      <c r="M155" s="7" t="s">
        <v>34</v>
      </c>
      <c r="N155" s="7">
        <v>0</v>
      </c>
      <c r="O155" s="7">
        <v>0</v>
      </c>
      <c r="P155" s="7" t="s">
        <v>34</v>
      </c>
      <c r="Q155" s="7">
        <v>0</v>
      </c>
      <c r="R155" s="7">
        <v>0</v>
      </c>
      <c r="S155" s="7" t="s">
        <v>34</v>
      </c>
      <c r="T155" s="7">
        <v>0</v>
      </c>
      <c r="U155" s="7">
        <v>0</v>
      </c>
      <c r="V155" s="7" t="s">
        <v>34</v>
      </c>
      <c r="W155" s="7">
        <v>0</v>
      </c>
      <c r="X155" s="7">
        <v>0</v>
      </c>
      <c r="Y155" s="7" t="s">
        <v>34</v>
      </c>
      <c r="Z155" s="7">
        <v>0</v>
      </c>
      <c r="AA155" s="7">
        <v>0</v>
      </c>
      <c r="AB155" s="7" t="s">
        <v>34</v>
      </c>
      <c r="AC155" s="7">
        <v>0</v>
      </c>
      <c r="AD155" s="7">
        <v>0</v>
      </c>
      <c r="AE155" s="7" t="s">
        <v>34</v>
      </c>
      <c r="AF155" s="7">
        <v>0</v>
      </c>
      <c r="AG155" s="7">
        <v>0</v>
      </c>
      <c r="AH155" s="7" t="s">
        <v>34</v>
      </c>
      <c r="AI155" s="7">
        <v>0</v>
      </c>
      <c r="AJ155" s="7">
        <v>0</v>
      </c>
      <c r="AK155" s="7">
        <f t="shared" si="21"/>
        <v>0</v>
      </c>
      <c r="AL155" s="7">
        <f t="shared" si="22"/>
        <v>6131.25</v>
      </c>
      <c r="AM155" s="7">
        <f t="shared" si="23"/>
        <v>0</v>
      </c>
      <c r="AN155" s="7">
        <f t="shared" si="24"/>
        <v>4872.5</v>
      </c>
      <c r="AO155" s="7">
        <f t="shared" si="25"/>
        <v>0</v>
      </c>
      <c r="AP155" s="7">
        <f t="shared" si="26"/>
        <v>1258.75</v>
      </c>
      <c r="AQ155" s="7">
        <v>1</v>
      </c>
      <c r="AR155" s="7">
        <v>2</v>
      </c>
    </row>
    <row r="173" spans="2:4">
      <c r="B173" s="8" t="s">
        <v>1</v>
      </c>
      <c r="C173" t="s">
        <v>367</v>
      </c>
    </row>
    <row r="174" spans="2:4">
      <c r="B174" s="8" t="s">
        <v>3</v>
      </c>
      <c r="C174" t="s">
        <v>367</v>
      </c>
    </row>
    <row r="176" spans="2:4">
      <c r="B176" s="8" t="s">
        <v>383</v>
      </c>
      <c r="C176"/>
      <c r="D176"/>
    </row>
    <row r="177" spans="2:4">
      <c r="B177" s="40" t="s">
        <v>392</v>
      </c>
      <c r="C177" s="1">
        <v>70895</v>
      </c>
      <c r="D177"/>
    </row>
    <row r="178" spans="2:4">
      <c r="B178" s="40" t="s">
        <v>393</v>
      </c>
      <c r="C178" s="1">
        <v>70895</v>
      </c>
      <c r="D178"/>
    </row>
    <row r="179" spans="2:4">
      <c r="B179"/>
      <c r="C179"/>
      <c r="D179"/>
    </row>
    <row r="180" spans="2:4">
      <c r="B180"/>
      <c r="C180"/>
      <c r="D180"/>
    </row>
    <row r="181" spans="2:4">
      <c r="B181"/>
      <c r="C181"/>
      <c r="D181"/>
    </row>
    <row r="182" spans="2:4">
      <c r="D182"/>
    </row>
    <row r="183" spans="2:4">
      <c r="B183" t="s">
        <v>394</v>
      </c>
      <c r="C183"/>
      <c r="D183"/>
    </row>
    <row r="184" spans="2:4">
      <c r="B184" s="1">
        <v>141790</v>
      </c>
      <c r="C184"/>
      <c r="D184"/>
    </row>
    <row r="185" spans="2:4">
      <c r="B185"/>
      <c r="C185"/>
      <c r="D185"/>
    </row>
    <row r="186" spans="2:4">
      <c r="B186"/>
      <c r="C186"/>
      <c r="D186"/>
    </row>
    <row r="187" spans="2:4">
      <c r="B187" t="s">
        <v>395</v>
      </c>
      <c r="C187" t="s">
        <v>396</v>
      </c>
      <c r="D187"/>
    </row>
    <row r="188" spans="2:4">
      <c r="B188" s="1">
        <v>430842</v>
      </c>
      <c r="C188" s="1">
        <v>41363</v>
      </c>
      <c r="D188"/>
    </row>
    <row r="189" spans="2:4">
      <c r="B189"/>
      <c r="C189"/>
      <c r="D189"/>
    </row>
    <row r="190" spans="2:4">
      <c r="B190"/>
      <c r="C190"/>
      <c r="D190"/>
    </row>
    <row r="191" spans="2:4">
      <c r="B191" t="s">
        <v>399</v>
      </c>
      <c r="C191" t="s">
        <v>400</v>
      </c>
      <c r="D191"/>
    </row>
    <row r="192" spans="2:4">
      <c r="B192" s="1">
        <v>467595</v>
      </c>
      <c r="C192" s="1">
        <v>22616</v>
      </c>
      <c r="D192"/>
    </row>
    <row r="193" spans="2:4">
      <c r="B193"/>
      <c r="C193"/>
      <c r="D193"/>
    </row>
    <row r="194" spans="2:4">
      <c r="B194"/>
      <c r="C194"/>
      <c r="D194"/>
    </row>
    <row r="195" spans="2:4">
      <c r="B195" t="s">
        <v>401</v>
      </c>
      <c r="C195" t="s">
        <v>402</v>
      </c>
      <c r="D195"/>
    </row>
    <row r="196" spans="2:4">
      <c r="B196" s="1">
        <v>460899</v>
      </c>
      <c r="C196" s="1">
        <v>51360</v>
      </c>
      <c r="D196"/>
    </row>
    <row r="197" spans="2:4">
      <c r="B197"/>
      <c r="C197"/>
      <c r="D197"/>
    </row>
    <row r="198" spans="2:4">
      <c r="B198"/>
      <c r="C198"/>
      <c r="D198"/>
    </row>
    <row r="199" spans="2:4">
      <c r="B199" t="s">
        <v>397</v>
      </c>
      <c r="C199" t="s">
        <v>398</v>
      </c>
      <c r="D199"/>
    </row>
    <row r="200" spans="2:4">
      <c r="B200" s="1">
        <v>633210</v>
      </c>
      <c r="C200" s="1">
        <v>36839</v>
      </c>
      <c r="D200"/>
    </row>
    <row r="201" spans="2:4">
      <c r="B201"/>
      <c r="C201"/>
      <c r="D201"/>
    </row>
    <row r="202" spans="2:4">
      <c r="B202"/>
      <c r="C202"/>
      <c r="D202"/>
    </row>
    <row r="203" spans="2:4">
      <c r="B203" t="s">
        <v>403</v>
      </c>
      <c r="C203" t="s">
        <v>404</v>
      </c>
      <c r="D203"/>
    </row>
    <row r="204" spans="2:4">
      <c r="B204" s="1">
        <v>725763</v>
      </c>
      <c r="C204" s="1">
        <v>43027</v>
      </c>
      <c r="D204"/>
    </row>
    <row r="205" spans="2:4">
      <c r="B205"/>
      <c r="C205"/>
      <c r="D205"/>
    </row>
    <row r="206" spans="2:4">
      <c r="B206"/>
      <c r="C206"/>
      <c r="D206"/>
    </row>
    <row r="207" spans="2:4">
      <c r="B207" t="s">
        <v>368</v>
      </c>
      <c r="C207" t="s">
        <v>369</v>
      </c>
      <c r="D207"/>
    </row>
    <row r="208" spans="2:4">
      <c r="B208" s="1">
        <v>86653</v>
      </c>
      <c r="C208" s="1">
        <v>6321</v>
      </c>
      <c r="D208"/>
    </row>
    <row r="209" spans="2:9">
      <c r="B209"/>
      <c r="C209"/>
      <c r="D209"/>
    </row>
    <row r="210" spans="2:9">
      <c r="B210"/>
      <c r="C210"/>
      <c r="D210"/>
    </row>
    <row r="211" spans="2:9">
      <c r="B211" t="s">
        <v>370</v>
      </c>
      <c r="C211" t="s">
        <v>371</v>
      </c>
      <c r="D211"/>
    </row>
    <row r="212" spans="2:9">
      <c r="B212" s="1">
        <v>341951</v>
      </c>
      <c r="C212" s="1">
        <v>25262</v>
      </c>
      <c r="D212"/>
    </row>
    <row r="213" spans="2:9">
      <c r="B213"/>
      <c r="C213"/>
      <c r="D213"/>
    </row>
    <row r="214" spans="2:9">
      <c r="B214"/>
      <c r="C214"/>
      <c r="D214"/>
    </row>
    <row r="215" spans="2:9">
      <c r="B215" t="s">
        <v>372</v>
      </c>
      <c r="C215" t="s">
        <v>373</v>
      </c>
      <c r="D215"/>
    </row>
    <row r="216" spans="2:9">
      <c r="B216" s="1">
        <v>0</v>
      </c>
      <c r="C216" s="1">
        <v>0</v>
      </c>
      <c r="D216"/>
    </row>
    <row r="217" spans="2:9">
      <c r="B217"/>
      <c r="C217"/>
      <c r="D217"/>
    </row>
    <row r="218" spans="2:9">
      <c r="B218"/>
      <c r="C218"/>
      <c r="D218"/>
    </row>
    <row r="219" spans="2:9">
      <c r="B219" t="s">
        <v>384</v>
      </c>
      <c r="C219" t="s">
        <v>385</v>
      </c>
      <c r="D219" t="s">
        <v>386</v>
      </c>
      <c r="E219" t="s">
        <v>387</v>
      </c>
      <c r="F219" t="s">
        <v>388</v>
      </c>
      <c r="G219" t="s">
        <v>389</v>
      </c>
      <c r="H219" t="s">
        <v>390</v>
      </c>
      <c r="I219" t="s">
        <v>391</v>
      </c>
    </row>
    <row r="220" spans="2:9" s="7" customFormat="1">
      <c r="B220" s="7">
        <v>81.688811188811229</v>
      </c>
      <c r="C220" s="7">
        <v>89.079510489510511</v>
      </c>
      <c r="D220" s="7">
        <v>78.532027972027947</v>
      </c>
      <c r="E220" s="7">
        <v>83.969127516778514</v>
      </c>
      <c r="F220" s="7">
        <v>85.400402684563758</v>
      </c>
      <c r="G220" s="7">
        <v>80.707986577181202</v>
      </c>
      <c r="H220" s="7">
        <v>87.564295302013406</v>
      </c>
      <c r="I220" s="7" t="e">
        <v>#DIV/0!</v>
      </c>
    </row>
    <row r="221" spans="2:9">
      <c r="B221"/>
      <c r="C221"/>
      <c r="D221"/>
    </row>
    <row r="222" spans="2:9">
      <c r="B222"/>
      <c r="C222"/>
      <c r="D222"/>
    </row>
    <row r="223" spans="2:9">
      <c r="B223" t="s">
        <v>377</v>
      </c>
      <c r="C223" t="s">
        <v>378</v>
      </c>
      <c r="D223" t="s">
        <v>379</v>
      </c>
      <c r="E223" t="s">
        <v>380</v>
      </c>
      <c r="F223" t="s">
        <v>381</v>
      </c>
      <c r="G223" t="s">
        <v>382</v>
      </c>
      <c r="H223" s="9"/>
      <c r="I223" s="9"/>
    </row>
    <row r="224" spans="2:9">
      <c r="B224" s="39">
        <v>2855.6153846153848</v>
      </c>
      <c r="C224" s="1">
        <v>1568.7</v>
      </c>
      <c r="D224" s="2">
        <v>1528.6923076923076</v>
      </c>
      <c r="E224" s="2">
        <v>66438.38461538461</v>
      </c>
      <c r="F224" s="2">
        <v>64355.846153846156</v>
      </c>
      <c r="G224" s="2">
        <v>2816.1</v>
      </c>
    </row>
    <row r="225" spans="2:4">
      <c r="B225"/>
      <c r="C225"/>
      <c r="D225"/>
    </row>
    <row r="226" spans="2:4">
      <c r="B226"/>
      <c r="C226"/>
      <c r="D226"/>
    </row>
    <row r="227" spans="2:4">
      <c r="B227"/>
      <c r="C227"/>
      <c r="D227"/>
    </row>
    <row r="228" spans="2:4">
      <c r="B228"/>
      <c r="C228"/>
      <c r="D228"/>
    </row>
    <row r="229" spans="2:4">
      <c r="B229"/>
      <c r="C229"/>
      <c r="D229"/>
    </row>
    <row r="230" spans="2:4">
      <c r="B230"/>
      <c r="C230"/>
      <c r="D230"/>
    </row>
    <row r="231" spans="2:4">
      <c r="B231"/>
      <c r="C231"/>
      <c r="D231"/>
    </row>
    <row r="232" spans="2:4">
      <c r="B232"/>
      <c r="C232"/>
      <c r="D232"/>
    </row>
    <row r="233" spans="2:4">
      <c r="B233"/>
      <c r="C233"/>
      <c r="D233"/>
    </row>
    <row r="234" spans="2:4">
      <c r="B234"/>
      <c r="C234"/>
      <c r="D234"/>
    </row>
    <row r="235" spans="2:4">
      <c r="B235"/>
      <c r="C235"/>
      <c r="D235"/>
    </row>
    <row r="236" spans="2:4">
      <c r="B236"/>
      <c r="C236"/>
      <c r="D236"/>
    </row>
    <row r="237" spans="2:4">
      <c r="B237"/>
      <c r="C237"/>
      <c r="D237"/>
    </row>
    <row r="238" spans="2:4">
      <c r="B238"/>
      <c r="C238"/>
      <c r="D238"/>
    </row>
    <row r="239" spans="2:4">
      <c r="B239"/>
      <c r="C239"/>
      <c r="D239"/>
    </row>
    <row r="240" spans="2:4">
      <c r="B240"/>
      <c r="C240"/>
      <c r="D240"/>
    </row>
  </sheetData>
  <autoFilter ref="A1:AK1" xr:uid="{BB6B52DC-5CA1-434D-9075-21E3397353CA}"/>
  <conditionalFormatting sqref="M2:M155 P2:P155 S2:S155 V2:V155 Y2:Y155 AB2:AB155 AE2:AE155 AH2:AH155">
    <cfRule type="cellIs" dxfId="4" priority="1" operator="greaterThanOrEqual">
      <formula>80</formula>
    </cfRule>
    <cfRule type="cellIs" dxfId="3" priority="2" operator="lessThan">
      <formula>80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</vt:lpstr>
      <vt:lpstr>Ginecología</vt:lpstr>
      <vt:lpstr>Reporte!Área_de_impresión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Aroón Rivera</dc:creator>
  <cp:lastModifiedBy>Abril Michelle Gamiño Martínez</cp:lastModifiedBy>
  <dcterms:created xsi:type="dcterms:W3CDTF">2020-12-01T22:03:31Z</dcterms:created>
  <dcterms:modified xsi:type="dcterms:W3CDTF">2021-03-30T01:09:46Z</dcterms:modified>
</cp:coreProperties>
</file>