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y\Desktop\"/>
    </mc:Choice>
  </mc:AlternateContent>
  <bookViews>
    <workbookView xWindow="0" yWindow="0" windowWidth="23040" windowHeight="8964" activeTab="1"/>
  </bookViews>
  <sheets>
    <sheet name="0402" sheetId="1" r:id="rId1"/>
    <sheet name="0603" sheetId="3" r:id="rId2"/>
  </sheets>
  <calcPr calcId="171027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4" i="3"/>
  <c r="L2" i="3"/>
  <c r="J2" i="3"/>
  <c r="J35" i="3"/>
  <c r="J36" i="3"/>
  <c r="J37" i="3"/>
  <c r="J38" i="3"/>
  <c r="J39" i="3"/>
  <c r="J40" i="3"/>
  <c r="J41" i="3"/>
  <c r="J42" i="3"/>
  <c r="H35" i="3"/>
  <c r="H36" i="3"/>
  <c r="H37" i="3"/>
  <c r="H38" i="3"/>
  <c r="H39" i="3"/>
  <c r="H40" i="3"/>
  <c r="H41" i="3"/>
  <c r="H42" i="3"/>
  <c r="H43" i="3"/>
  <c r="H4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C35" i="3" l="1"/>
  <c r="C36" i="3"/>
  <c r="C37" i="3"/>
  <c r="C38" i="3"/>
  <c r="C39" i="3"/>
  <c r="C40" i="3"/>
  <c r="C41" i="3"/>
  <c r="C42" i="3"/>
  <c r="C43" i="3"/>
  <c r="C4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2" i="3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35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7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</calcChain>
</file>

<file path=xl/sharedStrings.xml><?xml version="1.0" encoding="utf-8"?>
<sst xmlns="http://schemas.openxmlformats.org/spreadsheetml/2006/main" count="711" uniqueCount="174">
  <si>
    <t>Value_Code</t>
  </si>
  <si>
    <t>Value</t>
  </si>
  <si>
    <t>Symbol</t>
  </si>
  <si>
    <t xml:space="preserve"> Dielectric</t>
  </si>
  <si>
    <t xml:space="preserve"> Voltage</t>
  </si>
  <si>
    <t xml:space="preserve"> Tolerance</t>
  </si>
  <si>
    <t xml:space="preserve"> MFG #1</t>
  </si>
  <si>
    <t xml:space="preserve"> P/N #1</t>
  </si>
  <si>
    <t xml:space="preserve"> MFG #2</t>
  </si>
  <si>
    <t xml:space="preserve"> P/N #2</t>
  </si>
  <si>
    <t xml:space="preserve"> MFG #3</t>
  </si>
  <si>
    <t xml:space="preserve"> P/N #3</t>
  </si>
  <si>
    <t>10pF</t>
  </si>
  <si>
    <t>C0402NPOJ25V_10pF</t>
  </si>
  <si>
    <t>COG/NPO</t>
  </si>
  <si>
    <t>25V</t>
  </si>
  <si>
    <t>Taiyo Yuden</t>
  </si>
  <si>
    <t>UMK105CG100JV-F</t>
  </si>
  <si>
    <t>Murata</t>
  </si>
  <si>
    <t>GRM1555C1E100JA01D</t>
  </si>
  <si>
    <t>11pF</t>
  </si>
  <si>
    <t>C0402NPOJ25V_11pF</t>
  </si>
  <si>
    <t>UMK105CG110JV-F</t>
  </si>
  <si>
    <t>GRM1555C1E110JA01D</t>
  </si>
  <si>
    <t>12pF</t>
  </si>
  <si>
    <t>C0402NPOJ25V_12pF</t>
  </si>
  <si>
    <t>UMK105CG120JV-F</t>
  </si>
  <si>
    <t>GRM1555C1E120JA01D</t>
  </si>
  <si>
    <t>15pF</t>
  </si>
  <si>
    <t>C0402NPOJ25V_15pF</t>
  </si>
  <si>
    <t>UMK105CG150JV-F</t>
  </si>
  <si>
    <t>GRM1555C1E150JA01D</t>
  </si>
  <si>
    <t>18pF</t>
  </si>
  <si>
    <t>C0402NPOJ25V_18pF</t>
  </si>
  <si>
    <t>UMK105CG180JV-F</t>
  </si>
  <si>
    <t>GRM1555C1E180JA01D</t>
  </si>
  <si>
    <t>22pF</t>
  </si>
  <si>
    <t>C0402NPOJ25V_22pF</t>
  </si>
  <si>
    <t>UMK105CG220JV-F</t>
  </si>
  <si>
    <t>GRM1555C1E220JA01D</t>
  </si>
  <si>
    <t>24pF</t>
  </si>
  <si>
    <t>C0402NPOJ25V_24pF</t>
  </si>
  <si>
    <t>UMK105CG240JV-F</t>
  </si>
  <si>
    <t>GRM1555C1E240JA01D</t>
  </si>
  <si>
    <t>27pF</t>
  </si>
  <si>
    <t>C0402NPOJ25V_27pF</t>
  </si>
  <si>
    <t>UMK105CG270JV-F</t>
  </si>
  <si>
    <t>GRM1555C1E270JA01D</t>
  </si>
  <si>
    <t>33pF</t>
  </si>
  <si>
    <t>C0402NPOJ25V_33pF</t>
  </si>
  <si>
    <t>UMK105CG330JV-F</t>
  </si>
  <si>
    <t>GRM1555C1E330JA01D</t>
  </si>
  <si>
    <t>39pF</t>
  </si>
  <si>
    <t>C0402NPOJ25V_39pF</t>
  </si>
  <si>
    <t>UMK105CG390JV-F</t>
  </si>
  <si>
    <t>GRM1555C1E390JA01D</t>
  </si>
  <si>
    <t>47pF</t>
  </si>
  <si>
    <t>C0402NPOJ25V_47pF</t>
  </si>
  <si>
    <t>UMK105CG470JV-F</t>
  </si>
  <si>
    <t>GRM1555C1E470JA01D</t>
  </si>
  <si>
    <t>51pF</t>
  </si>
  <si>
    <t>C0402NPOJ25V_51pF</t>
  </si>
  <si>
    <t>UMK105CG510JV-F</t>
  </si>
  <si>
    <t>GRM1555C1E510JA01D</t>
  </si>
  <si>
    <t>56pF</t>
  </si>
  <si>
    <t>C0402NPOJ25V_56pF</t>
  </si>
  <si>
    <t>UMK105CG560JV-F</t>
  </si>
  <si>
    <t>GRM1555C1E560JA01D</t>
  </si>
  <si>
    <t>68pF</t>
  </si>
  <si>
    <t>C0402NPOJ25V_68pF</t>
  </si>
  <si>
    <t>UMK105CG680JV-F</t>
  </si>
  <si>
    <t>GRM1555C1E680JA01D</t>
  </si>
  <si>
    <t>75pF</t>
  </si>
  <si>
    <t>C0402NPOJ25V_75pF</t>
  </si>
  <si>
    <t>UMK105CG750JV-F</t>
  </si>
  <si>
    <t>GRM1555C1E750JA01D</t>
  </si>
  <si>
    <t>82pF</t>
  </si>
  <si>
    <t>C0402NPOJ25V_82pF</t>
  </si>
  <si>
    <t>UMK105CG820JV-F</t>
  </si>
  <si>
    <t>GRM1555C1E820JA01D</t>
  </si>
  <si>
    <t>100pF</t>
  </si>
  <si>
    <t>C0402NPOJ25V_100pF</t>
  </si>
  <si>
    <t>UMK105CG101JV-F</t>
  </si>
  <si>
    <t>GRM1555C1E101JA01D</t>
  </si>
  <si>
    <t>110pF</t>
  </si>
  <si>
    <t>C0402NPOJ25V_110pF</t>
  </si>
  <si>
    <t>UMK105CG111JV-F</t>
  </si>
  <si>
    <t>GRM1555C1E111JA01D</t>
  </si>
  <si>
    <t>120pF</t>
  </si>
  <si>
    <t>C0402NPOJ25V_120pF</t>
  </si>
  <si>
    <t>UMK105CG121JV-F</t>
  </si>
  <si>
    <t>GRM1555C1E121JA01D</t>
  </si>
  <si>
    <t>150pF</t>
  </si>
  <si>
    <t>C0402NPOJ25V_150pF</t>
  </si>
  <si>
    <t>UMK105CG151JVHF</t>
  </si>
  <si>
    <t>GRM1555C1E151JA01D</t>
  </si>
  <si>
    <t>180pF</t>
  </si>
  <si>
    <t>C0402NPOJ25V_180pF</t>
  </si>
  <si>
    <t>UMK105CG181JVHF</t>
  </si>
  <si>
    <t>GRM1555C1E181JA01D</t>
  </si>
  <si>
    <t>220pF</t>
  </si>
  <si>
    <t>C0402NPOJ25V_220pF</t>
  </si>
  <si>
    <t>UMK105CG221JVHF</t>
  </si>
  <si>
    <t>GRM1555C1E221JA01D</t>
  </si>
  <si>
    <t>240pF</t>
  </si>
  <si>
    <t>C0402NPOJ25V_240pF</t>
  </si>
  <si>
    <t>UMK105CG241JVHF</t>
  </si>
  <si>
    <t>GRM1555C1E241JA01D</t>
  </si>
  <si>
    <t>270pF</t>
  </si>
  <si>
    <t>C0402NPOJ25V_270pF</t>
  </si>
  <si>
    <t>UMK105CG271JVHF</t>
  </si>
  <si>
    <t>GRM1555C1E271JA01D</t>
  </si>
  <si>
    <t>330pF</t>
  </si>
  <si>
    <t>C0402NPOJ25V_330pF</t>
  </si>
  <si>
    <t>UMK105CG331JVHF</t>
  </si>
  <si>
    <t>GRM1555C1E331JA01D</t>
  </si>
  <si>
    <t>390pF</t>
  </si>
  <si>
    <t>C0402NPOJ25V_390pF</t>
  </si>
  <si>
    <t>UMK105CG391JVHF</t>
  </si>
  <si>
    <t>GRM1555C1E391JA01D</t>
  </si>
  <si>
    <t>470pF</t>
  </si>
  <si>
    <t>C0402NPOJ25V_470pF</t>
  </si>
  <si>
    <t>UMK105CG471JVHF</t>
  </si>
  <si>
    <t>GRM1555C1E471JA01D</t>
  </si>
  <si>
    <t>510pF</t>
  </si>
  <si>
    <t>C0402NPOJ25V_510pF</t>
  </si>
  <si>
    <t>UMK105CG511JVHF</t>
  </si>
  <si>
    <t>GRM1555C1E511JA01D</t>
  </si>
  <si>
    <t>560pF</t>
  </si>
  <si>
    <t>C0402NPOJ25V_560pF</t>
  </si>
  <si>
    <t>UMK105CG561JVHF</t>
  </si>
  <si>
    <t>GRM1555C1E561JA01D</t>
  </si>
  <si>
    <t>680pF</t>
  </si>
  <si>
    <t>C0402NPOJ25V_680pF</t>
  </si>
  <si>
    <t>UMK105CG681JVHF</t>
  </si>
  <si>
    <t>GRM1555C1E681JA01D</t>
  </si>
  <si>
    <t>750pF</t>
  </si>
  <si>
    <t>C0402NPOJ25V_750pF</t>
  </si>
  <si>
    <t>UMK105CG751JVHF</t>
  </si>
  <si>
    <t>GRM1555C1E751JA01D</t>
  </si>
  <si>
    <t>820pF</t>
  </si>
  <si>
    <t>C0402NPOJ25V_820pF</t>
  </si>
  <si>
    <t>UMK105CG821JVHF</t>
  </si>
  <si>
    <t>GRM1555C1E821JA01D</t>
  </si>
  <si>
    <t>1nF</t>
  </si>
  <si>
    <t>C0402NPOJ25V_1nF</t>
  </si>
  <si>
    <t>UMK105CG102JVHF</t>
  </si>
  <si>
    <t>GRM1555C1E102JA01D</t>
  </si>
  <si>
    <t>1.5nF</t>
  </si>
  <si>
    <t>2.2nF</t>
  </si>
  <si>
    <t>2.7nF</t>
  </si>
  <si>
    <t>3.3nF</t>
  </si>
  <si>
    <t>3.9nF</t>
  </si>
  <si>
    <t>4.7nF</t>
  </si>
  <si>
    <t>5.6nF</t>
  </si>
  <si>
    <t>6.8nF</t>
  </si>
  <si>
    <t>8.2nF</t>
  </si>
  <si>
    <t>10nF</t>
  </si>
  <si>
    <t>NPO/COG</t>
  </si>
  <si>
    <t>Kemet</t>
  </si>
  <si>
    <t>12nF</t>
  </si>
  <si>
    <t>15nF</t>
  </si>
  <si>
    <t>18nF</t>
  </si>
  <si>
    <t>22nF</t>
  </si>
  <si>
    <t>27nF</t>
  </si>
  <si>
    <t>33nF</t>
  </si>
  <si>
    <t>39nF</t>
  </si>
  <si>
    <t>47nF</t>
  </si>
  <si>
    <t>68nF</t>
  </si>
  <si>
    <t>82nF</t>
  </si>
  <si>
    <t>100nF</t>
  </si>
  <si>
    <t>X7R</t>
  </si>
  <si>
    <t>Yageo</t>
  </si>
  <si>
    <t>50V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</si>
</sst>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C2" sqref="C2"/>
    </sheetView>
  </sheetViews>
  <sheetFormatPr defaultRowHeight="14.4" x14ac:dyDescent="0.3"/>
  <cols>
    <col min="1" max="1" width="10.77734375" bestFit="1" customWidth="1"/>
    <col min="2" max="2" width="5.88671875" bestFit="1" customWidth="1"/>
    <col min="3" max="3" width="19.6640625" bestFit="1" customWidth="1"/>
    <col min="4" max="4" width="9.109375" bestFit="1" customWidth="1"/>
    <col min="5" max="5" width="7.6640625" bestFit="1" customWidth="1"/>
    <col min="6" max="6" width="9.5546875" bestFit="1" customWidth="1"/>
    <col min="7" max="7" width="10.88671875" bestFit="1" customWidth="1"/>
    <col min="8" max="8" width="20.6640625" bestFit="1" customWidth="1"/>
    <col min="9" max="9" width="7.6640625" bestFit="1" customWidth="1"/>
    <col min="10" max="10" width="19.5546875" bestFit="1" customWidth="1"/>
    <col min="11" max="11" width="7.6640625" bestFit="1" customWidth="1"/>
    <col min="12" max="12" width="2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100</v>
      </c>
      <c r="B2" t="s">
        <v>12</v>
      </c>
      <c r="C2" t="s">
        <v>13</v>
      </c>
      <c r="D2" t="s">
        <v>14</v>
      </c>
      <c r="E2" t="s">
        <v>15</v>
      </c>
      <c r="F2" s="1">
        <v>0.05</v>
      </c>
      <c r="G2" t="s">
        <v>16</v>
      </c>
      <c r="H2" t="s">
        <v>17</v>
      </c>
      <c r="I2" t="s">
        <v>159</v>
      </c>
      <c r="J2" t="str">
        <f>_xlfn.CONCAT("C0402C",A2,"J3GAC7867")</f>
        <v>C0402C100J3GAC7867</v>
      </c>
      <c r="K2" t="s">
        <v>18</v>
      </c>
      <c r="L2" t="s">
        <v>19</v>
      </c>
    </row>
    <row r="3" spans="1:12" x14ac:dyDescent="0.3">
      <c r="A3">
        <v>110</v>
      </c>
      <c r="B3" t="s">
        <v>20</v>
      </c>
      <c r="C3" t="s">
        <v>21</v>
      </c>
      <c r="D3" t="s">
        <v>14</v>
      </c>
      <c r="E3" t="s">
        <v>15</v>
      </c>
      <c r="F3" s="1">
        <v>0.05</v>
      </c>
      <c r="G3" t="s">
        <v>16</v>
      </c>
      <c r="H3" t="s">
        <v>22</v>
      </c>
      <c r="I3" t="s">
        <v>159</v>
      </c>
      <c r="J3" t="str">
        <f t="shared" ref="J3:J34" si="0">_xlfn.CONCAT("C0402C",A3,"J3GAC7867")</f>
        <v>C0402C110J3GAC7867</v>
      </c>
      <c r="K3" t="s">
        <v>18</v>
      </c>
      <c r="L3" t="s">
        <v>23</v>
      </c>
    </row>
    <row r="4" spans="1:12" x14ac:dyDescent="0.3">
      <c r="A4">
        <v>120</v>
      </c>
      <c r="B4" t="s">
        <v>24</v>
      </c>
      <c r="C4" t="s">
        <v>25</v>
      </c>
      <c r="D4" t="s">
        <v>14</v>
      </c>
      <c r="E4" t="s">
        <v>15</v>
      </c>
      <c r="F4" s="1">
        <v>0.05</v>
      </c>
      <c r="G4" t="s">
        <v>16</v>
      </c>
      <c r="H4" t="s">
        <v>26</v>
      </c>
      <c r="I4" t="s">
        <v>159</v>
      </c>
      <c r="J4" t="str">
        <f t="shared" si="0"/>
        <v>C0402C120J3GAC7867</v>
      </c>
      <c r="K4" t="s">
        <v>18</v>
      </c>
      <c r="L4" t="s">
        <v>27</v>
      </c>
    </row>
    <row r="5" spans="1:12" x14ac:dyDescent="0.3">
      <c r="A5">
        <v>150</v>
      </c>
      <c r="B5" t="s">
        <v>28</v>
      </c>
      <c r="C5" t="s">
        <v>29</v>
      </c>
      <c r="D5" t="s">
        <v>14</v>
      </c>
      <c r="E5" t="s">
        <v>15</v>
      </c>
      <c r="F5" s="1">
        <v>0.05</v>
      </c>
      <c r="G5" t="s">
        <v>16</v>
      </c>
      <c r="H5" t="s">
        <v>30</v>
      </c>
      <c r="I5" t="s">
        <v>159</v>
      </c>
      <c r="J5" t="str">
        <f t="shared" si="0"/>
        <v>C0402C150J3GAC7867</v>
      </c>
      <c r="K5" t="s">
        <v>18</v>
      </c>
      <c r="L5" t="s">
        <v>31</v>
      </c>
    </row>
    <row r="6" spans="1:12" x14ac:dyDescent="0.3">
      <c r="A6">
        <v>180</v>
      </c>
      <c r="B6" t="s">
        <v>32</v>
      </c>
      <c r="C6" t="s">
        <v>33</v>
      </c>
      <c r="D6" t="s">
        <v>14</v>
      </c>
      <c r="E6" t="s">
        <v>15</v>
      </c>
      <c r="F6" s="1">
        <v>0.05</v>
      </c>
      <c r="G6" t="s">
        <v>16</v>
      </c>
      <c r="H6" t="s">
        <v>34</v>
      </c>
      <c r="I6" t="s">
        <v>159</v>
      </c>
      <c r="J6" t="str">
        <f t="shared" si="0"/>
        <v>C0402C180J3GAC7867</v>
      </c>
      <c r="K6" t="s">
        <v>18</v>
      </c>
      <c r="L6" t="s">
        <v>35</v>
      </c>
    </row>
    <row r="7" spans="1:12" x14ac:dyDescent="0.3">
      <c r="A7">
        <v>220</v>
      </c>
      <c r="B7" t="s">
        <v>36</v>
      </c>
      <c r="C7" t="s">
        <v>37</v>
      </c>
      <c r="D7" t="s">
        <v>14</v>
      </c>
      <c r="E7" t="s">
        <v>15</v>
      </c>
      <c r="F7" s="1">
        <v>0.05</v>
      </c>
      <c r="G7" t="s">
        <v>16</v>
      </c>
      <c r="H7" t="s">
        <v>38</v>
      </c>
      <c r="I7" t="s">
        <v>159</v>
      </c>
      <c r="J7" t="str">
        <f t="shared" si="0"/>
        <v>C0402C220J3GAC7867</v>
      </c>
      <c r="K7" t="s">
        <v>18</v>
      </c>
      <c r="L7" t="s">
        <v>39</v>
      </c>
    </row>
    <row r="8" spans="1:12" x14ac:dyDescent="0.3">
      <c r="A8">
        <v>240</v>
      </c>
      <c r="B8" t="s">
        <v>40</v>
      </c>
      <c r="C8" t="s">
        <v>41</v>
      </c>
      <c r="D8" t="s">
        <v>14</v>
      </c>
      <c r="E8" t="s">
        <v>15</v>
      </c>
      <c r="F8" s="1">
        <v>0.05</v>
      </c>
      <c r="G8" t="s">
        <v>16</v>
      </c>
      <c r="H8" t="s">
        <v>42</v>
      </c>
      <c r="I8" t="s">
        <v>159</v>
      </c>
      <c r="J8" t="str">
        <f t="shared" si="0"/>
        <v>C0402C240J3GAC7867</v>
      </c>
      <c r="K8" t="s">
        <v>18</v>
      </c>
      <c r="L8" t="s">
        <v>43</v>
      </c>
    </row>
    <row r="9" spans="1:12" x14ac:dyDescent="0.3">
      <c r="A9">
        <v>270</v>
      </c>
      <c r="B9" t="s">
        <v>44</v>
      </c>
      <c r="C9" t="s">
        <v>45</v>
      </c>
      <c r="D9" t="s">
        <v>14</v>
      </c>
      <c r="E9" t="s">
        <v>15</v>
      </c>
      <c r="F9" s="1">
        <v>0.05</v>
      </c>
      <c r="G9" t="s">
        <v>16</v>
      </c>
      <c r="H9" t="s">
        <v>46</v>
      </c>
      <c r="I9" t="s">
        <v>159</v>
      </c>
      <c r="J9" t="str">
        <f t="shared" si="0"/>
        <v>C0402C270J3GAC7867</v>
      </c>
      <c r="K9" t="s">
        <v>18</v>
      </c>
      <c r="L9" t="s">
        <v>47</v>
      </c>
    </row>
    <row r="10" spans="1:12" x14ac:dyDescent="0.3">
      <c r="A10">
        <v>330</v>
      </c>
      <c r="B10" t="s">
        <v>48</v>
      </c>
      <c r="C10" t="s">
        <v>49</v>
      </c>
      <c r="D10" t="s">
        <v>14</v>
      </c>
      <c r="E10" t="s">
        <v>15</v>
      </c>
      <c r="F10" s="1">
        <v>0.05</v>
      </c>
      <c r="G10" t="s">
        <v>16</v>
      </c>
      <c r="H10" t="s">
        <v>50</v>
      </c>
      <c r="I10" t="s">
        <v>159</v>
      </c>
      <c r="J10" t="str">
        <f t="shared" si="0"/>
        <v>C0402C330J3GAC7867</v>
      </c>
      <c r="K10" t="s">
        <v>18</v>
      </c>
      <c r="L10" t="s">
        <v>51</v>
      </c>
    </row>
    <row r="11" spans="1:12" x14ac:dyDescent="0.3">
      <c r="A11">
        <v>390</v>
      </c>
      <c r="B11" t="s">
        <v>52</v>
      </c>
      <c r="C11" t="s">
        <v>53</v>
      </c>
      <c r="D11" t="s">
        <v>14</v>
      </c>
      <c r="E11" t="s">
        <v>15</v>
      </c>
      <c r="F11" s="1">
        <v>0.05</v>
      </c>
      <c r="G11" t="s">
        <v>16</v>
      </c>
      <c r="H11" t="s">
        <v>54</v>
      </c>
      <c r="I11" t="s">
        <v>159</v>
      </c>
      <c r="J11" t="str">
        <f t="shared" si="0"/>
        <v>C0402C390J3GAC7867</v>
      </c>
      <c r="K11" t="s">
        <v>18</v>
      </c>
      <c r="L11" t="s">
        <v>55</v>
      </c>
    </row>
    <row r="12" spans="1:12" x14ac:dyDescent="0.3">
      <c r="A12">
        <v>470</v>
      </c>
      <c r="B12" t="s">
        <v>56</v>
      </c>
      <c r="C12" t="s">
        <v>57</v>
      </c>
      <c r="D12" t="s">
        <v>14</v>
      </c>
      <c r="E12" t="s">
        <v>15</v>
      </c>
      <c r="F12" s="1">
        <v>0.05</v>
      </c>
      <c r="G12" t="s">
        <v>16</v>
      </c>
      <c r="H12" t="s">
        <v>58</v>
      </c>
      <c r="I12" t="s">
        <v>159</v>
      </c>
      <c r="J12" t="str">
        <f t="shared" si="0"/>
        <v>C0402C470J3GAC7867</v>
      </c>
      <c r="K12" t="s">
        <v>18</v>
      </c>
      <c r="L12" t="s">
        <v>59</v>
      </c>
    </row>
    <row r="13" spans="1:12" x14ac:dyDescent="0.3">
      <c r="A13">
        <v>510</v>
      </c>
      <c r="B13" t="s">
        <v>60</v>
      </c>
      <c r="C13" t="s">
        <v>61</v>
      </c>
      <c r="D13" t="s">
        <v>14</v>
      </c>
      <c r="E13" t="s">
        <v>15</v>
      </c>
      <c r="F13" s="1">
        <v>0.05</v>
      </c>
      <c r="G13" t="s">
        <v>16</v>
      </c>
      <c r="H13" t="s">
        <v>62</v>
      </c>
      <c r="I13" t="s">
        <v>159</v>
      </c>
      <c r="J13" t="str">
        <f t="shared" si="0"/>
        <v>C0402C510J3GAC7867</v>
      </c>
      <c r="K13" t="s">
        <v>18</v>
      </c>
      <c r="L13" t="s">
        <v>63</v>
      </c>
    </row>
    <row r="14" spans="1:12" x14ac:dyDescent="0.3">
      <c r="A14">
        <v>560</v>
      </c>
      <c r="B14" t="s">
        <v>64</v>
      </c>
      <c r="C14" t="s">
        <v>65</v>
      </c>
      <c r="D14" t="s">
        <v>14</v>
      </c>
      <c r="E14" t="s">
        <v>15</v>
      </c>
      <c r="F14" s="1">
        <v>0.05</v>
      </c>
      <c r="G14" t="s">
        <v>16</v>
      </c>
      <c r="H14" t="s">
        <v>66</v>
      </c>
      <c r="I14" t="s">
        <v>159</v>
      </c>
      <c r="J14" t="str">
        <f t="shared" si="0"/>
        <v>C0402C560J3GAC7867</v>
      </c>
      <c r="K14" t="s">
        <v>18</v>
      </c>
      <c r="L14" t="s">
        <v>67</v>
      </c>
    </row>
    <row r="15" spans="1:12" x14ac:dyDescent="0.3">
      <c r="A15">
        <v>680</v>
      </c>
      <c r="B15" t="s">
        <v>68</v>
      </c>
      <c r="C15" t="s">
        <v>69</v>
      </c>
      <c r="D15" t="s">
        <v>14</v>
      </c>
      <c r="E15" t="s">
        <v>15</v>
      </c>
      <c r="F15" s="1">
        <v>0.05</v>
      </c>
      <c r="G15" t="s">
        <v>16</v>
      </c>
      <c r="H15" t="s">
        <v>70</v>
      </c>
      <c r="I15" t="s">
        <v>159</v>
      </c>
      <c r="J15" t="str">
        <f t="shared" si="0"/>
        <v>C0402C680J3GAC7867</v>
      </c>
      <c r="K15" t="s">
        <v>18</v>
      </c>
      <c r="L15" t="s">
        <v>71</v>
      </c>
    </row>
    <row r="16" spans="1:12" x14ac:dyDescent="0.3">
      <c r="A16">
        <v>750</v>
      </c>
      <c r="B16" t="s">
        <v>72</v>
      </c>
      <c r="C16" t="s">
        <v>73</v>
      </c>
      <c r="D16" t="s">
        <v>14</v>
      </c>
      <c r="E16" t="s">
        <v>15</v>
      </c>
      <c r="F16" s="1">
        <v>0.05</v>
      </c>
      <c r="G16" t="s">
        <v>16</v>
      </c>
      <c r="H16" t="s">
        <v>74</v>
      </c>
      <c r="I16" t="s">
        <v>159</v>
      </c>
      <c r="J16" t="str">
        <f t="shared" si="0"/>
        <v>C0402C750J3GAC7867</v>
      </c>
      <c r="K16" t="s">
        <v>18</v>
      </c>
      <c r="L16" t="s">
        <v>75</v>
      </c>
    </row>
    <row r="17" spans="1:12" x14ac:dyDescent="0.3">
      <c r="A17">
        <v>820</v>
      </c>
      <c r="B17" t="s">
        <v>76</v>
      </c>
      <c r="C17" t="s">
        <v>77</v>
      </c>
      <c r="D17" t="s">
        <v>14</v>
      </c>
      <c r="E17" t="s">
        <v>15</v>
      </c>
      <c r="F17" s="1">
        <v>0.05</v>
      </c>
      <c r="G17" t="s">
        <v>16</v>
      </c>
      <c r="H17" t="s">
        <v>78</v>
      </c>
      <c r="I17" t="s">
        <v>159</v>
      </c>
      <c r="J17" t="str">
        <f t="shared" si="0"/>
        <v>C0402C820J3GAC7867</v>
      </c>
      <c r="K17" t="s">
        <v>18</v>
      </c>
      <c r="L17" t="s">
        <v>79</v>
      </c>
    </row>
    <row r="18" spans="1:12" x14ac:dyDescent="0.3">
      <c r="A18">
        <v>101</v>
      </c>
      <c r="B18" t="s">
        <v>80</v>
      </c>
      <c r="C18" t="s">
        <v>81</v>
      </c>
      <c r="D18" t="s">
        <v>14</v>
      </c>
      <c r="E18" t="s">
        <v>15</v>
      </c>
      <c r="F18" s="1">
        <v>0.05</v>
      </c>
      <c r="G18" t="s">
        <v>16</v>
      </c>
      <c r="H18" t="s">
        <v>82</v>
      </c>
      <c r="I18" t="s">
        <v>159</v>
      </c>
      <c r="J18" t="str">
        <f t="shared" si="0"/>
        <v>C0402C101J3GAC7867</v>
      </c>
      <c r="K18" t="s">
        <v>18</v>
      </c>
      <c r="L18" t="s">
        <v>83</v>
      </c>
    </row>
    <row r="19" spans="1:12" x14ac:dyDescent="0.3">
      <c r="A19">
        <v>111</v>
      </c>
      <c r="B19" t="s">
        <v>84</v>
      </c>
      <c r="C19" t="s">
        <v>85</v>
      </c>
      <c r="D19" t="s">
        <v>14</v>
      </c>
      <c r="E19" t="s">
        <v>15</v>
      </c>
      <c r="F19" s="1">
        <v>0.05</v>
      </c>
      <c r="G19" t="s">
        <v>16</v>
      </c>
      <c r="H19" t="s">
        <v>86</v>
      </c>
      <c r="I19" t="s">
        <v>159</v>
      </c>
      <c r="J19" t="str">
        <f t="shared" si="0"/>
        <v>C0402C111J3GAC7867</v>
      </c>
      <c r="K19" t="s">
        <v>18</v>
      </c>
      <c r="L19" t="s">
        <v>87</v>
      </c>
    </row>
    <row r="20" spans="1:12" x14ac:dyDescent="0.3">
      <c r="A20">
        <v>121</v>
      </c>
      <c r="B20" t="s">
        <v>88</v>
      </c>
      <c r="C20" t="s">
        <v>89</v>
      </c>
      <c r="D20" t="s">
        <v>14</v>
      </c>
      <c r="E20" t="s">
        <v>15</v>
      </c>
      <c r="F20" s="1">
        <v>0.05</v>
      </c>
      <c r="G20" t="s">
        <v>16</v>
      </c>
      <c r="H20" t="s">
        <v>90</v>
      </c>
      <c r="I20" t="s">
        <v>159</v>
      </c>
      <c r="J20" t="str">
        <f t="shared" si="0"/>
        <v>C0402C121J3GAC7867</v>
      </c>
      <c r="K20" t="s">
        <v>18</v>
      </c>
      <c r="L20" t="s">
        <v>91</v>
      </c>
    </row>
    <row r="21" spans="1:12" x14ac:dyDescent="0.3">
      <c r="A21">
        <v>151</v>
      </c>
      <c r="B21" t="s">
        <v>92</v>
      </c>
      <c r="C21" t="s">
        <v>93</v>
      </c>
      <c r="D21" t="s">
        <v>14</v>
      </c>
      <c r="E21" t="s">
        <v>15</v>
      </c>
      <c r="F21" s="1">
        <v>0.05</v>
      </c>
      <c r="G21" t="s">
        <v>16</v>
      </c>
      <c r="H21" t="s">
        <v>94</v>
      </c>
      <c r="I21" t="s">
        <v>159</v>
      </c>
      <c r="J21" t="str">
        <f t="shared" si="0"/>
        <v>C0402C151J3GAC7867</v>
      </c>
      <c r="K21" t="s">
        <v>18</v>
      </c>
      <c r="L21" t="s">
        <v>95</v>
      </c>
    </row>
    <row r="22" spans="1:12" x14ac:dyDescent="0.3">
      <c r="A22">
        <v>181</v>
      </c>
      <c r="B22" t="s">
        <v>96</v>
      </c>
      <c r="C22" t="s">
        <v>97</v>
      </c>
      <c r="D22" t="s">
        <v>14</v>
      </c>
      <c r="E22" t="s">
        <v>15</v>
      </c>
      <c r="F22" s="1">
        <v>0.05</v>
      </c>
      <c r="G22" t="s">
        <v>16</v>
      </c>
      <c r="H22" t="s">
        <v>98</v>
      </c>
      <c r="I22" t="s">
        <v>159</v>
      </c>
      <c r="J22" t="str">
        <f t="shared" si="0"/>
        <v>C0402C181J3GAC7867</v>
      </c>
      <c r="K22" t="s">
        <v>18</v>
      </c>
      <c r="L22" t="s">
        <v>99</v>
      </c>
    </row>
    <row r="23" spans="1:12" x14ac:dyDescent="0.3">
      <c r="A23">
        <v>221</v>
      </c>
      <c r="B23" t="s">
        <v>100</v>
      </c>
      <c r="C23" t="s">
        <v>101</v>
      </c>
      <c r="D23" t="s">
        <v>14</v>
      </c>
      <c r="E23" t="s">
        <v>15</v>
      </c>
      <c r="F23" s="1">
        <v>0.05</v>
      </c>
      <c r="G23" t="s">
        <v>16</v>
      </c>
      <c r="H23" t="s">
        <v>102</v>
      </c>
      <c r="I23" t="s">
        <v>159</v>
      </c>
      <c r="J23" t="str">
        <f t="shared" si="0"/>
        <v>C0402C221J3GAC7867</v>
      </c>
      <c r="K23" t="s">
        <v>18</v>
      </c>
      <c r="L23" t="s">
        <v>103</v>
      </c>
    </row>
    <row r="24" spans="1:12" x14ac:dyDescent="0.3">
      <c r="A24">
        <v>241</v>
      </c>
      <c r="B24" t="s">
        <v>104</v>
      </c>
      <c r="C24" t="s">
        <v>105</v>
      </c>
      <c r="D24" t="s">
        <v>14</v>
      </c>
      <c r="E24" t="s">
        <v>15</v>
      </c>
      <c r="F24" s="1">
        <v>0.05</v>
      </c>
      <c r="G24" t="s">
        <v>16</v>
      </c>
      <c r="H24" t="s">
        <v>106</v>
      </c>
      <c r="I24" t="s">
        <v>159</v>
      </c>
      <c r="J24" t="str">
        <f t="shared" si="0"/>
        <v>C0402C241J3GAC7867</v>
      </c>
      <c r="K24" t="s">
        <v>18</v>
      </c>
      <c r="L24" t="s">
        <v>107</v>
      </c>
    </row>
    <row r="25" spans="1:12" x14ac:dyDescent="0.3">
      <c r="A25">
        <v>271</v>
      </c>
      <c r="B25" t="s">
        <v>108</v>
      </c>
      <c r="C25" t="s">
        <v>109</v>
      </c>
      <c r="D25" t="s">
        <v>14</v>
      </c>
      <c r="E25" t="s">
        <v>15</v>
      </c>
      <c r="F25" s="1">
        <v>0.05</v>
      </c>
      <c r="G25" t="s">
        <v>16</v>
      </c>
      <c r="H25" t="s">
        <v>110</v>
      </c>
      <c r="I25" t="s">
        <v>159</v>
      </c>
      <c r="J25" t="str">
        <f t="shared" si="0"/>
        <v>C0402C271J3GAC7867</v>
      </c>
      <c r="K25" t="s">
        <v>18</v>
      </c>
      <c r="L25" t="s">
        <v>111</v>
      </c>
    </row>
    <row r="26" spans="1:12" x14ac:dyDescent="0.3">
      <c r="A26">
        <v>331</v>
      </c>
      <c r="B26" t="s">
        <v>112</v>
      </c>
      <c r="C26" t="s">
        <v>113</v>
      </c>
      <c r="D26" t="s">
        <v>14</v>
      </c>
      <c r="E26" t="s">
        <v>15</v>
      </c>
      <c r="F26" s="1">
        <v>0.05</v>
      </c>
      <c r="G26" t="s">
        <v>16</v>
      </c>
      <c r="H26" t="s">
        <v>114</v>
      </c>
      <c r="I26" t="s">
        <v>159</v>
      </c>
      <c r="J26" t="str">
        <f t="shared" si="0"/>
        <v>C0402C331J3GAC7867</v>
      </c>
      <c r="K26" t="s">
        <v>18</v>
      </c>
      <c r="L26" t="s">
        <v>115</v>
      </c>
    </row>
    <row r="27" spans="1:12" x14ac:dyDescent="0.3">
      <c r="A27">
        <v>391</v>
      </c>
      <c r="B27" t="s">
        <v>116</v>
      </c>
      <c r="C27" t="s">
        <v>117</v>
      </c>
      <c r="D27" t="s">
        <v>14</v>
      </c>
      <c r="E27" t="s">
        <v>15</v>
      </c>
      <c r="F27" s="1">
        <v>0.05</v>
      </c>
      <c r="G27" t="s">
        <v>16</v>
      </c>
      <c r="H27" t="s">
        <v>118</v>
      </c>
      <c r="I27" t="s">
        <v>159</v>
      </c>
      <c r="J27" t="str">
        <f t="shared" si="0"/>
        <v>C0402C391J3GAC7867</v>
      </c>
      <c r="K27" t="s">
        <v>18</v>
      </c>
      <c r="L27" t="s">
        <v>119</v>
      </c>
    </row>
    <row r="28" spans="1:12" x14ac:dyDescent="0.3">
      <c r="A28">
        <v>471</v>
      </c>
      <c r="B28" t="s">
        <v>120</v>
      </c>
      <c r="C28" t="s">
        <v>121</v>
      </c>
      <c r="D28" t="s">
        <v>14</v>
      </c>
      <c r="E28" t="s">
        <v>15</v>
      </c>
      <c r="F28" s="1">
        <v>0.05</v>
      </c>
      <c r="G28" t="s">
        <v>16</v>
      </c>
      <c r="H28" t="s">
        <v>122</v>
      </c>
      <c r="I28" t="s">
        <v>159</v>
      </c>
      <c r="J28" t="str">
        <f t="shared" si="0"/>
        <v>C0402C471J3GAC7867</v>
      </c>
      <c r="K28" t="s">
        <v>18</v>
      </c>
      <c r="L28" t="s">
        <v>123</v>
      </c>
    </row>
    <row r="29" spans="1:12" x14ac:dyDescent="0.3">
      <c r="A29">
        <v>511</v>
      </c>
      <c r="B29" t="s">
        <v>124</v>
      </c>
      <c r="C29" t="s">
        <v>125</v>
      </c>
      <c r="D29" t="s">
        <v>14</v>
      </c>
      <c r="E29" t="s">
        <v>15</v>
      </c>
      <c r="F29" s="1">
        <v>0.05</v>
      </c>
      <c r="G29" t="s">
        <v>16</v>
      </c>
      <c r="H29" t="s">
        <v>126</v>
      </c>
      <c r="I29" t="s">
        <v>159</v>
      </c>
      <c r="J29" t="str">
        <f t="shared" si="0"/>
        <v>C0402C511J3GAC7867</v>
      </c>
      <c r="K29" t="s">
        <v>18</v>
      </c>
      <c r="L29" t="s">
        <v>127</v>
      </c>
    </row>
    <row r="30" spans="1:12" x14ac:dyDescent="0.3">
      <c r="A30">
        <v>561</v>
      </c>
      <c r="B30" t="s">
        <v>128</v>
      </c>
      <c r="C30" t="s">
        <v>129</v>
      </c>
      <c r="D30" t="s">
        <v>14</v>
      </c>
      <c r="E30" t="s">
        <v>15</v>
      </c>
      <c r="F30" s="1">
        <v>0.05</v>
      </c>
      <c r="G30" t="s">
        <v>16</v>
      </c>
      <c r="H30" t="s">
        <v>130</v>
      </c>
      <c r="I30" t="s">
        <v>159</v>
      </c>
      <c r="J30" t="str">
        <f t="shared" si="0"/>
        <v>C0402C561J3GAC7867</v>
      </c>
      <c r="K30" t="s">
        <v>18</v>
      </c>
      <c r="L30" t="s">
        <v>131</v>
      </c>
    </row>
    <row r="31" spans="1:12" x14ac:dyDescent="0.3">
      <c r="A31">
        <v>681</v>
      </c>
      <c r="B31" t="s">
        <v>132</v>
      </c>
      <c r="C31" t="s">
        <v>133</v>
      </c>
      <c r="D31" t="s">
        <v>14</v>
      </c>
      <c r="E31" t="s">
        <v>15</v>
      </c>
      <c r="F31" s="1">
        <v>0.05</v>
      </c>
      <c r="G31" t="s">
        <v>16</v>
      </c>
      <c r="H31" t="s">
        <v>134</v>
      </c>
      <c r="I31" t="s">
        <v>159</v>
      </c>
      <c r="J31" t="str">
        <f t="shared" si="0"/>
        <v>C0402C681J3GAC7867</v>
      </c>
      <c r="K31" t="s">
        <v>18</v>
      </c>
      <c r="L31" t="s">
        <v>135</v>
      </c>
    </row>
    <row r="32" spans="1:12" x14ac:dyDescent="0.3">
      <c r="A32">
        <v>751</v>
      </c>
      <c r="B32" t="s">
        <v>136</v>
      </c>
      <c r="C32" t="s">
        <v>137</v>
      </c>
      <c r="D32" t="s">
        <v>14</v>
      </c>
      <c r="E32" t="s">
        <v>15</v>
      </c>
      <c r="F32" s="1">
        <v>0.05</v>
      </c>
      <c r="G32" t="s">
        <v>16</v>
      </c>
      <c r="H32" t="s">
        <v>138</v>
      </c>
      <c r="I32" t="s">
        <v>159</v>
      </c>
      <c r="J32" t="str">
        <f t="shared" si="0"/>
        <v>C0402C751J3GAC7867</v>
      </c>
      <c r="K32" t="s">
        <v>18</v>
      </c>
      <c r="L32" t="s">
        <v>139</v>
      </c>
    </row>
    <row r="33" spans="1:12" x14ac:dyDescent="0.3">
      <c r="A33">
        <v>821</v>
      </c>
      <c r="B33" t="s">
        <v>140</v>
      </c>
      <c r="C33" t="s">
        <v>141</v>
      </c>
      <c r="D33" t="s">
        <v>14</v>
      </c>
      <c r="E33" t="s">
        <v>15</v>
      </c>
      <c r="F33" s="1">
        <v>0.05</v>
      </c>
      <c r="G33" t="s">
        <v>16</v>
      </c>
      <c r="H33" t="s">
        <v>142</v>
      </c>
      <c r="I33" t="s">
        <v>159</v>
      </c>
      <c r="J33" t="str">
        <f t="shared" si="0"/>
        <v>C0402C821J3GAC7867</v>
      </c>
      <c r="K33" t="s">
        <v>18</v>
      </c>
      <c r="L33" t="s">
        <v>143</v>
      </c>
    </row>
    <row r="34" spans="1:12" x14ac:dyDescent="0.3">
      <c r="A34">
        <v>102</v>
      </c>
      <c r="B34" t="s">
        <v>144</v>
      </c>
      <c r="C34" t="s">
        <v>145</v>
      </c>
      <c r="D34" t="s">
        <v>14</v>
      </c>
      <c r="E34" t="s">
        <v>15</v>
      </c>
      <c r="F34" s="1">
        <v>0.05</v>
      </c>
      <c r="G34" t="s">
        <v>16</v>
      </c>
      <c r="H34" t="s">
        <v>146</v>
      </c>
      <c r="I34" t="s">
        <v>159</v>
      </c>
      <c r="J34" t="str">
        <f t="shared" si="0"/>
        <v>C0402C102J3GAC7867</v>
      </c>
      <c r="K34" t="s">
        <v>18</v>
      </c>
      <c r="L34" t="s">
        <v>147</v>
      </c>
    </row>
    <row r="35" spans="1:12" x14ac:dyDescent="0.3">
      <c r="A35">
        <v>152</v>
      </c>
      <c r="B35" t="s">
        <v>148</v>
      </c>
      <c r="C35" t="str">
        <f>_xlfn.CONCAT("C0402X7RK25V_",B35)</f>
        <v>C0402X7RK25V_1.5nF</v>
      </c>
      <c r="D35" t="s">
        <v>171</v>
      </c>
      <c r="E35" t="s">
        <v>15</v>
      </c>
      <c r="F35" s="1">
        <v>0.1</v>
      </c>
      <c r="I35" t="s">
        <v>159</v>
      </c>
      <c r="J35" t="str">
        <f t="shared" ref="J35:J55" si="1">_xlfn.CONCAT("C0402C",A35,"K3RACTU")</f>
        <v>C0402C152K3RACTU</v>
      </c>
      <c r="K35" t="s">
        <v>172</v>
      </c>
      <c r="L35" t="str">
        <f t="shared" ref="L35:L55" si="2">_xlfn.CONCAT("CC0402KRX7R8BB",A35)</f>
        <v>CC0402KRX7R8BB152</v>
      </c>
    </row>
    <row r="36" spans="1:12" x14ac:dyDescent="0.3">
      <c r="A36">
        <v>222</v>
      </c>
      <c r="B36" t="s">
        <v>149</v>
      </c>
      <c r="C36" t="str">
        <f t="shared" ref="C36:C55" si="3">_xlfn.CONCAT("C0402X7RK25V_",B36)</f>
        <v>C0402X7RK25V_2.2nF</v>
      </c>
      <c r="D36" t="s">
        <v>171</v>
      </c>
      <c r="E36" t="s">
        <v>15</v>
      </c>
      <c r="F36" s="1">
        <v>0.1</v>
      </c>
      <c r="I36" t="s">
        <v>159</v>
      </c>
      <c r="J36" t="str">
        <f t="shared" si="1"/>
        <v>C0402C222K3RACTU</v>
      </c>
      <c r="K36" t="s">
        <v>172</v>
      </c>
      <c r="L36" t="str">
        <f t="shared" si="2"/>
        <v>CC0402KRX7R8BB222</v>
      </c>
    </row>
    <row r="37" spans="1:12" x14ac:dyDescent="0.3">
      <c r="A37">
        <v>272</v>
      </c>
      <c r="B37" t="s">
        <v>150</v>
      </c>
      <c r="C37" t="str">
        <f t="shared" si="3"/>
        <v>C0402X7RK25V_2.7nF</v>
      </c>
      <c r="D37" t="s">
        <v>171</v>
      </c>
      <c r="E37" t="s">
        <v>15</v>
      </c>
      <c r="F37" s="1">
        <v>0.1</v>
      </c>
      <c r="G37" t="s">
        <v>18</v>
      </c>
      <c r="H37" t="str">
        <f>_xlfn.CONCAT("GRM155R71E",A37,"KA01D")</f>
        <v>GRM155R71E272KA01D</v>
      </c>
      <c r="I37" t="s">
        <v>159</v>
      </c>
      <c r="J37" t="str">
        <f t="shared" si="1"/>
        <v>C0402C272K3RACTU</v>
      </c>
      <c r="K37" t="s">
        <v>172</v>
      </c>
      <c r="L37" t="str">
        <f t="shared" si="2"/>
        <v>CC0402KRX7R8BB272</v>
      </c>
    </row>
    <row r="38" spans="1:12" x14ac:dyDescent="0.3">
      <c r="A38">
        <v>332</v>
      </c>
      <c r="B38" t="s">
        <v>151</v>
      </c>
      <c r="C38" t="str">
        <f t="shared" si="3"/>
        <v>C0402X7RK25V_3.3nF</v>
      </c>
      <c r="D38" t="s">
        <v>171</v>
      </c>
      <c r="E38" t="s">
        <v>15</v>
      </c>
      <c r="F38" s="1">
        <v>0.1</v>
      </c>
      <c r="G38" t="s">
        <v>18</v>
      </c>
      <c r="H38" t="str">
        <f t="shared" ref="H38:H55" si="4">_xlfn.CONCAT("GRM155R71E",A38,"KA01D")</f>
        <v>GRM155R71E332KA01D</v>
      </c>
      <c r="I38" t="s">
        <v>159</v>
      </c>
      <c r="J38" t="str">
        <f t="shared" si="1"/>
        <v>C0402C332K3RACTU</v>
      </c>
      <c r="K38" t="s">
        <v>172</v>
      </c>
      <c r="L38" t="str">
        <f t="shared" si="2"/>
        <v>CC0402KRX7R8BB332</v>
      </c>
    </row>
    <row r="39" spans="1:12" x14ac:dyDescent="0.3">
      <c r="A39">
        <v>392</v>
      </c>
      <c r="B39" t="s">
        <v>152</v>
      </c>
      <c r="C39" t="str">
        <f t="shared" si="3"/>
        <v>C0402X7RK25V_3.9nF</v>
      </c>
      <c r="D39" t="s">
        <v>171</v>
      </c>
      <c r="E39" t="s">
        <v>15</v>
      </c>
      <c r="F39" s="1">
        <v>0.1</v>
      </c>
      <c r="G39" t="s">
        <v>18</v>
      </c>
      <c r="H39" t="str">
        <f t="shared" si="4"/>
        <v>GRM155R71E392KA01D</v>
      </c>
      <c r="I39" t="s">
        <v>159</v>
      </c>
      <c r="J39" t="str">
        <f t="shared" si="1"/>
        <v>C0402C392K3RACTU</v>
      </c>
      <c r="K39" t="s">
        <v>172</v>
      </c>
      <c r="L39" t="str">
        <f t="shared" si="2"/>
        <v>CC0402KRX7R8BB392</v>
      </c>
    </row>
    <row r="40" spans="1:12" x14ac:dyDescent="0.3">
      <c r="A40">
        <v>472</v>
      </c>
      <c r="B40" t="s">
        <v>153</v>
      </c>
      <c r="C40" t="str">
        <f t="shared" si="3"/>
        <v>C0402X7RK25V_4.7nF</v>
      </c>
      <c r="D40" t="s">
        <v>171</v>
      </c>
      <c r="E40" t="s">
        <v>15</v>
      </c>
      <c r="F40" s="1">
        <v>0.1</v>
      </c>
      <c r="G40" t="s">
        <v>18</v>
      </c>
      <c r="H40" t="str">
        <f t="shared" si="4"/>
        <v>GRM155R71E472KA01D</v>
      </c>
      <c r="I40" t="s">
        <v>159</v>
      </c>
      <c r="J40" t="str">
        <f t="shared" si="1"/>
        <v>C0402C472K3RACTU</v>
      </c>
      <c r="K40" t="s">
        <v>172</v>
      </c>
      <c r="L40" t="str">
        <f t="shared" si="2"/>
        <v>CC0402KRX7R8BB472</v>
      </c>
    </row>
    <row r="41" spans="1:12" x14ac:dyDescent="0.3">
      <c r="A41">
        <v>562</v>
      </c>
      <c r="B41" t="s">
        <v>154</v>
      </c>
      <c r="C41" t="str">
        <f t="shared" si="3"/>
        <v>C0402X7RK25V_5.6nF</v>
      </c>
      <c r="D41" t="s">
        <v>171</v>
      </c>
      <c r="E41" t="s">
        <v>15</v>
      </c>
      <c r="F41" s="1">
        <v>0.1</v>
      </c>
      <c r="G41" t="s">
        <v>18</v>
      </c>
      <c r="H41" t="str">
        <f t="shared" si="4"/>
        <v>GRM155R71E562KA01D</v>
      </c>
      <c r="I41" t="s">
        <v>159</v>
      </c>
      <c r="J41" t="str">
        <f t="shared" si="1"/>
        <v>C0402C562K3RACTU</v>
      </c>
      <c r="K41" t="s">
        <v>172</v>
      </c>
      <c r="L41" t="str">
        <f t="shared" si="2"/>
        <v>CC0402KRX7R8BB562</v>
      </c>
    </row>
    <row r="42" spans="1:12" x14ac:dyDescent="0.3">
      <c r="A42">
        <v>682</v>
      </c>
      <c r="B42" t="s">
        <v>155</v>
      </c>
      <c r="C42" t="str">
        <f t="shared" si="3"/>
        <v>C0402X7RK25V_6.8nF</v>
      </c>
      <c r="D42" t="s">
        <v>171</v>
      </c>
      <c r="E42" t="s">
        <v>15</v>
      </c>
      <c r="F42" s="1">
        <v>0.1</v>
      </c>
      <c r="G42" t="s">
        <v>18</v>
      </c>
      <c r="H42" t="str">
        <f t="shared" si="4"/>
        <v>GRM155R71E682KA01D</v>
      </c>
      <c r="I42" t="s">
        <v>159</v>
      </c>
      <c r="J42" t="str">
        <f t="shared" si="1"/>
        <v>C0402C682K3RACTU</v>
      </c>
      <c r="K42" t="s">
        <v>172</v>
      </c>
      <c r="L42" t="str">
        <f t="shared" si="2"/>
        <v>CC0402KRX7R8BB682</v>
      </c>
    </row>
    <row r="43" spans="1:12" x14ac:dyDescent="0.3">
      <c r="A43">
        <v>822</v>
      </c>
      <c r="B43" t="s">
        <v>156</v>
      </c>
      <c r="C43" t="str">
        <f t="shared" si="3"/>
        <v>C0402X7RK25V_8.2nF</v>
      </c>
      <c r="D43" t="s">
        <v>171</v>
      </c>
      <c r="E43" t="s">
        <v>15</v>
      </c>
      <c r="F43" s="1">
        <v>0.1</v>
      </c>
      <c r="G43" t="s">
        <v>18</v>
      </c>
      <c r="H43" t="str">
        <f t="shared" si="4"/>
        <v>GRM155R71E822KA01D</v>
      </c>
      <c r="I43" t="s">
        <v>159</v>
      </c>
      <c r="J43" t="str">
        <f t="shared" si="1"/>
        <v>C0402C822K3RACTU</v>
      </c>
      <c r="K43" t="s">
        <v>172</v>
      </c>
      <c r="L43" t="str">
        <f t="shared" si="2"/>
        <v>CC0402KRX7R8BB822</v>
      </c>
    </row>
    <row r="44" spans="1:12" x14ac:dyDescent="0.3">
      <c r="A44">
        <v>103</v>
      </c>
      <c r="B44" t="s">
        <v>157</v>
      </c>
      <c r="C44" t="str">
        <f t="shared" si="3"/>
        <v>C0402X7RK25V_10nF</v>
      </c>
      <c r="D44" t="s">
        <v>171</v>
      </c>
      <c r="E44" t="s">
        <v>15</v>
      </c>
      <c r="F44" s="1">
        <v>0.1</v>
      </c>
      <c r="G44" t="s">
        <v>18</v>
      </c>
      <c r="H44" t="str">
        <f t="shared" si="4"/>
        <v>GRM155R71E103KA01D</v>
      </c>
      <c r="I44" t="s">
        <v>159</v>
      </c>
      <c r="J44" t="str">
        <f t="shared" si="1"/>
        <v>C0402C103K3RACTU</v>
      </c>
      <c r="K44" t="s">
        <v>172</v>
      </c>
      <c r="L44" t="str">
        <f t="shared" si="2"/>
        <v>CC0402KRX7R8BB103</v>
      </c>
    </row>
    <row r="45" spans="1:12" x14ac:dyDescent="0.3">
      <c r="A45">
        <v>123</v>
      </c>
      <c r="B45" t="s">
        <v>160</v>
      </c>
      <c r="C45" t="str">
        <f t="shared" si="3"/>
        <v>C0402X7RK25V_12nF</v>
      </c>
      <c r="D45" t="s">
        <v>171</v>
      </c>
      <c r="E45" t="s">
        <v>15</v>
      </c>
      <c r="F45" s="1">
        <v>0.1</v>
      </c>
      <c r="G45" t="s">
        <v>18</v>
      </c>
      <c r="H45" t="str">
        <f t="shared" si="4"/>
        <v>GRM155R71E123KA01D</v>
      </c>
      <c r="I45" t="s">
        <v>159</v>
      </c>
      <c r="J45" t="str">
        <f t="shared" si="1"/>
        <v>C0402C123K3RACTU</v>
      </c>
      <c r="K45" t="s">
        <v>172</v>
      </c>
      <c r="L45" t="str">
        <f t="shared" si="2"/>
        <v>CC0402KRX7R8BB123</v>
      </c>
    </row>
    <row r="46" spans="1:12" x14ac:dyDescent="0.3">
      <c r="A46">
        <v>153</v>
      </c>
      <c r="B46" t="s">
        <v>161</v>
      </c>
      <c r="C46" t="str">
        <f t="shared" si="3"/>
        <v>C0402X7RK25V_15nF</v>
      </c>
      <c r="D46" t="s">
        <v>171</v>
      </c>
      <c r="E46" t="s">
        <v>15</v>
      </c>
      <c r="F46" s="1">
        <v>0.1</v>
      </c>
      <c r="G46" t="s">
        <v>18</v>
      </c>
      <c r="H46" t="str">
        <f t="shared" si="4"/>
        <v>GRM155R71E153KA01D</v>
      </c>
      <c r="I46" t="s">
        <v>159</v>
      </c>
      <c r="J46" t="str">
        <f t="shared" si="1"/>
        <v>C0402C153K3RACTU</v>
      </c>
      <c r="K46" t="s">
        <v>172</v>
      </c>
      <c r="L46" t="str">
        <f t="shared" si="2"/>
        <v>CC0402KRX7R8BB153</v>
      </c>
    </row>
    <row r="47" spans="1:12" x14ac:dyDescent="0.3">
      <c r="A47">
        <v>183</v>
      </c>
      <c r="B47" t="s">
        <v>162</v>
      </c>
      <c r="C47" t="str">
        <f t="shared" si="3"/>
        <v>C0402X7RK25V_18nF</v>
      </c>
      <c r="D47" t="s">
        <v>171</v>
      </c>
      <c r="E47" t="s">
        <v>15</v>
      </c>
      <c r="F47" s="1">
        <v>0.1</v>
      </c>
      <c r="G47" t="s">
        <v>18</v>
      </c>
      <c r="H47" t="str">
        <f t="shared" si="4"/>
        <v>GRM155R71E183KA01D</v>
      </c>
      <c r="I47" t="s">
        <v>159</v>
      </c>
      <c r="J47" t="str">
        <f t="shared" si="1"/>
        <v>C0402C183K3RACTU</v>
      </c>
      <c r="K47" t="s">
        <v>172</v>
      </c>
      <c r="L47" t="str">
        <f t="shared" si="2"/>
        <v>CC0402KRX7R8BB183</v>
      </c>
    </row>
    <row r="48" spans="1:12" x14ac:dyDescent="0.3">
      <c r="A48">
        <v>223</v>
      </c>
      <c r="B48" t="s">
        <v>163</v>
      </c>
      <c r="C48" t="str">
        <f t="shared" si="3"/>
        <v>C0402X7RK25V_22nF</v>
      </c>
      <c r="D48" t="s">
        <v>171</v>
      </c>
      <c r="E48" t="s">
        <v>15</v>
      </c>
      <c r="F48" s="1">
        <v>0.1</v>
      </c>
      <c r="G48" t="s">
        <v>18</v>
      </c>
      <c r="H48" t="str">
        <f t="shared" si="4"/>
        <v>GRM155R71E223KA01D</v>
      </c>
      <c r="I48" t="s">
        <v>159</v>
      </c>
      <c r="J48" t="str">
        <f t="shared" si="1"/>
        <v>C0402C223K3RACTU</v>
      </c>
      <c r="K48" t="s">
        <v>172</v>
      </c>
      <c r="L48" t="str">
        <f t="shared" si="2"/>
        <v>CC0402KRX7R8BB223</v>
      </c>
    </row>
    <row r="49" spans="1:12" x14ac:dyDescent="0.3">
      <c r="A49">
        <v>273</v>
      </c>
      <c r="B49" t="s">
        <v>164</v>
      </c>
      <c r="C49" t="str">
        <f t="shared" si="3"/>
        <v>C0402X7RK25V_27nF</v>
      </c>
      <c r="D49" t="s">
        <v>171</v>
      </c>
      <c r="E49" t="s">
        <v>15</v>
      </c>
      <c r="F49" s="1">
        <v>0.1</v>
      </c>
      <c r="G49" t="s">
        <v>18</v>
      </c>
      <c r="H49" t="str">
        <f t="shared" si="4"/>
        <v>GRM155R71E273KA01D</v>
      </c>
      <c r="I49" t="s">
        <v>159</v>
      </c>
      <c r="J49" t="str">
        <f t="shared" si="1"/>
        <v>C0402C273K3RACTU</v>
      </c>
      <c r="K49" t="s">
        <v>172</v>
      </c>
      <c r="L49" t="str">
        <f t="shared" si="2"/>
        <v>CC0402KRX7R8BB273</v>
      </c>
    </row>
    <row r="50" spans="1:12" x14ac:dyDescent="0.3">
      <c r="A50">
        <v>444</v>
      </c>
      <c r="B50" t="s">
        <v>165</v>
      </c>
      <c r="C50" t="str">
        <f t="shared" si="3"/>
        <v>C0402X7RK25V_33nF</v>
      </c>
      <c r="D50" t="s">
        <v>171</v>
      </c>
      <c r="E50" t="s">
        <v>15</v>
      </c>
      <c r="F50" s="1">
        <v>0.1</v>
      </c>
      <c r="G50" t="s">
        <v>18</v>
      </c>
      <c r="H50" t="str">
        <f t="shared" si="4"/>
        <v>GRM155R71E444KA01D</v>
      </c>
      <c r="I50" t="s">
        <v>159</v>
      </c>
      <c r="J50" t="str">
        <f t="shared" si="1"/>
        <v>C0402C444K3RACTU</v>
      </c>
      <c r="K50" t="s">
        <v>172</v>
      </c>
      <c r="L50" t="str">
        <f t="shared" si="2"/>
        <v>CC0402KRX7R8BB444</v>
      </c>
    </row>
    <row r="51" spans="1:12" x14ac:dyDescent="0.3">
      <c r="A51">
        <v>494</v>
      </c>
      <c r="B51" t="s">
        <v>166</v>
      </c>
      <c r="C51" t="str">
        <f t="shared" si="3"/>
        <v>C0402X7RK25V_39nF</v>
      </c>
      <c r="D51" t="s">
        <v>171</v>
      </c>
      <c r="E51" t="s">
        <v>15</v>
      </c>
      <c r="F51" s="1">
        <v>0.1</v>
      </c>
      <c r="G51" t="s">
        <v>18</v>
      </c>
      <c r="H51" t="str">
        <f t="shared" si="4"/>
        <v>GRM155R71E494KA01D</v>
      </c>
      <c r="I51" t="s">
        <v>159</v>
      </c>
      <c r="J51" t="str">
        <f t="shared" si="1"/>
        <v>C0402C494K3RACTU</v>
      </c>
      <c r="K51" t="s">
        <v>172</v>
      </c>
      <c r="L51" t="str">
        <f t="shared" si="2"/>
        <v>CC0402KRX7R8BB494</v>
      </c>
    </row>
    <row r="52" spans="1:12" x14ac:dyDescent="0.3">
      <c r="A52">
        <v>473</v>
      </c>
      <c r="B52" t="s">
        <v>167</v>
      </c>
      <c r="C52" t="str">
        <f t="shared" si="3"/>
        <v>C0402X7RK25V_47nF</v>
      </c>
      <c r="D52" t="s">
        <v>171</v>
      </c>
      <c r="E52" t="s">
        <v>15</v>
      </c>
      <c r="F52" s="1">
        <v>0.1</v>
      </c>
      <c r="G52" t="s">
        <v>18</v>
      </c>
      <c r="H52" t="str">
        <f t="shared" si="4"/>
        <v>GRM155R71E473KA01D</v>
      </c>
      <c r="I52" t="s">
        <v>159</v>
      </c>
      <c r="J52" t="str">
        <f t="shared" si="1"/>
        <v>C0402C473K3RACTU</v>
      </c>
      <c r="K52" t="s">
        <v>172</v>
      </c>
      <c r="L52" t="str">
        <f t="shared" si="2"/>
        <v>CC0402KRX7R8BB473</v>
      </c>
    </row>
    <row r="53" spans="1:12" x14ac:dyDescent="0.3">
      <c r="A53">
        <v>683</v>
      </c>
      <c r="B53" t="s">
        <v>168</v>
      </c>
      <c r="C53" t="str">
        <f t="shared" si="3"/>
        <v>C0402X7RK25V_68nF</v>
      </c>
      <c r="D53" t="s">
        <v>171</v>
      </c>
      <c r="E53" t="s">
        <v>15</v>
      </c>
      <c r="F53" s="1">
        <v>0.1</v>
      </c>
      <c r="G53" t="s">
        <v>18</v>
      </c>
      <c r="H53" t="str">
        <f t="shared" si="4"/>
        <v>GRM155R71E683KA01D</v>
      </c>
      <c r="I53" t="s">
        <v>159</v>
      </c>
      <c r="J53" t="str">
        <f t="shared" si="1"/>
        <v>C0402C683K3RACTU</v>
      </c>
      <c r="K53" t="s">
        <v>172</v>
      </c>
      <c r="L53" t="str">
        <f t="shared" si="2"/>
        <v>CC0402KRX7R8BB683</v>
      </c>
    </row>
    <row r="54" spans="1:12" x14ac:dyDescent="0.3">
      <c r="A54">
        <v>823</v>
      </c>
      <c r="B54" t="s">
        <v>169</v>
      </c>
      <c r="C54" t="str">
        <f t="shared" si="3"/>
        <v>C0402X7RK25V_82nF</v>
      </c>
      <c r="D54" t="s">
        <v>171</v>
      </c>
      <c r="E54" t="s">
        <v>15</v>
      </c>
      <c r="F54" s="1">
        <v>0.1</v>
      </c>
      <c r="G54" t="s">
        <v>18</v>
      </c>
      <c r="H54" t="str">
        <f t="shared" si="4"/>
        <v>GRM155R71E823KA01D</v>
      </c>
      <c r="I54" t="s">
        <v>159</v>
      </c>
      <c r="J54" t="str">
        <f t="shared" si="1"/>
        <v>C0402C823K3RACTU</v>
      </c>
      <c r="K54" t="s">
        <v>172</v>
      </c>
      <c r="L54" t="str">
        <f t="shared" si="2"/>
        <v>CC0402KRX7R8BB823</v>
      </c>
    </row>
    <row r="55" spans="1:12" x14ac:dyDescent="0.3">
      <c r="A55">
        <v>104</v>
      </c>
      <c r="B55" t="s">
        <v>170</v>
      </c>
      <c r="C55" t="str">
        <f t="shared" si="3"/>
        <v>C0402X7RK25V_100nF</v>
      </c>
      <c r="D55" t="s">
        <v>171</v>
      </c>
      <c r="E55" t="s">
        <v>15</v>
      </c>
      <c r="F55" s="1">
        <v>0.1</v>
      </c>
      <c r="G55" t="s">
        <v>18</v>
      </c>
      <c r="H55" t="str">
        <f t="shared" si="4"/>
        <v>GRM155R71E104KA01D</v>
      </c>
      <c r="I55" t="s">
        <v>159</v>
      </c>
      <c r="J55" t="str">
        <f t="shared" si="1"/>
        <v>C0402C104K3RACTU</v>
      </c>
      <c r="K55" t="s">
        <v>172</v>
      </c>
      <c r="L55" t="str">
        <f t="shared" si="2"/>
        <v>CC0402KRX7R8BB104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workbookViewId="0">
      <selection activeCell="E2" sqref="E2:E44"/>
    </sheetView>
  </sheetViews>
  <sheetFormatPr defaultRowHeight="14.4" x14ac:dyDescent="0.3"/>
  <cols>
    <col min="1" max="1" width="10.77734375" bestFit="1" customWidth="1"/>
    <col min="2" max="2" width="5.88671875" bestFit="1" customWidth="1"/>
    <col min="3" max="3" width="19.6640625" bestFit="1" customWidth="1"/>
    <col min="4" max="4" width="9.109375" bestFit="1" customWidth="1"/>
    <col min="5" max="5" width="7.6640625" bestFit="1" customWidth="1"/>
    <col min="6" max="6" width="9.5546875" bestFit="1" customWidth="1"/>
    <col min="7" max="7" width="7.6640625" bestFit="1" customWidth="1"/>
    <col min="8" max="8" width="20.33203125" bestFit="1" customWidth="1"/>
    <col min="9" max="9" width="7.6640625" bestFit="1" customWidth="1"/>
    <col min="10" max="10" width="18.88671875" bestFit="1" customWidth="1"/>
    <col min="11" max="11" width="7.6640625" bestFit="1" customWidth="1"/>
    <col min="12" max="12" width="19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100</v>
      </c>
      <c r="B2" t="s">
        <v>12</v>
      </c>
      <c r="C2" t="str">
        <f>_xlfn.CONCAT("C0603NPOJ50V_",B2)</f>
        <v>C0603NPOJ50V_10pF</v>
      </c>
      <c r="D2" t="s">
        <v>158</v>
      </c>
      <c r="E2" t="s">
        <v>173</v>
      </c>
      <c r="F2" s="1">
        <v>0.05</v>
      </c>
      <c r="G2" t="s">
        <v>18</v>
      </c>
      <c r="H2" t="str">
        <f>_xlfn.CONCAT("
GRM1885C1H",A2,"JA01D")</f>
        <v xml:space="preserve">
GRM1885C1H100JA01D</v>
      </c>
      <c r="I2" t="s">
        <v>159</v>
      </c>
      <c r="J2" s="2" t="str">
        <f>_xlfn.CONCAT("C0603H",A2,"J5GACTU")</f>
        <v>C0603H100J5GACTU</v>
      </c>
      <c r="K2" t="s">
        <v>172</v>
      </c>
      <c r="L2" t="str">
        <f>_xlfn.CONCAT("CC0603JRNPO9BN",A2)</f>
        <v>CC0603JRNPO9BN100</v>
      </c>
    </row>
    <row r="3" spans="1:12" x14ac:dyDescent="0.3">
      <c r="A3">
        <v>110</v>
      </c>
      <c r="B3" t="s">
        <v>20</v>
      </c>
      <c r="C3" t="str">
        <f t="shared" ref="C3:C44" si="0">_xlfn.CONCAT("C0603NPOJ50V_",B3)</f>
        <v>C0603NPOJ50V_11pF</v>
      </c>
      <c r="D3" t="s">
        <v>158</v>
      </c>
      <c r="E3" t="s">
        <v>173</v>
      </c>
      <c r="F3" s="1">
        <v>0.05</v>
      </c>
      <c r="G3" t="s">
        <v>18</v>
      </c>
      <c r="H3" t="str">
        <f t="shared" ref="H3:H44" si="1">_xlfn.CONCAT("
GRM1885C1H",A3,"JA01D")</f>
        <v xml:space="preserve">
GRM1885C1H110JA01D</v>
      </c>
      <c r="I3" t="s">
        <v>159</v>
      </c>
      <c r="J3" s="2" t="str">
        <f t="shared" ref="J3:J42" si="2">_xlfn.CONCAT("C0603C",A3,"J3GACTU")</f>
        <v>C0603C110J3GACTU</v>
      </c>
      <c r="K3" t="s">
        <v>172</v>
      </c>
      <c r="L3" t="str">
        <f t="shared" ref="L3:L44" si="3">_xlfn.CONCAT("CC0603JRNPO9BN",A3)</f>
        <v>CC0603JRNPO9BN110</v>
      </c>
    </row>
    <row r="4" spans="1:12" x14ac:dyDescent="0.3">
      <c r="A4">
        <v>120</v>
      </c>
      <c r="B4" t="s">
        <v>24</v>
      </c>
      <c r="C4" t="str">
        <f t="shared" si="0"/>
        <v>C0603NPOJ50V_12pF</v>
      </c>
      <c r="D4" t="s">
        <v>158</v>
      </c>
      <c r="E4" t="s">
        <v>173</v>
      </c>
      <c r="F4" s="1">
        <v>0.05</v>
      </c>
      <c r="G4" t="s">
        <v>18</v>
      </c>
      <c r="H4" t="str">
        <f t="shared" si="1"/>
        <v xml:space="preserve">
GRM1885C1H120JA01D</v>
      </c>
      <c r="I4" t="s">
        <v>159</v>
      </c>
      <c r="J4" s="2" t="str">
        <f t="shared" si="2"/>
        <v>C0603C120J3GACTU</v>
      </c>
      <c r="K4" t="s">
        <v>172</v>
      </c>
      <c r="L4" t="str">
        <f t="shared" si="3"/>
        <v>CC0603JRNPO9BN120</v>
      </c>
    </row>
    <row r="5" spans="1:12" x14ac:dyDescent="0.3">
      <c r="A5">
        <v>150</v>
      </c>
      <c r="B5" t="s">
        <v>28</v>
      </c>
      <c r="C5" t="str">
        <f t="shared" si="0"/>
        <v>C0603NPOJ50V_15pF</v>
      </c>
      <c r="D5" t="s">
        <v>158</v>
      </c>
      <c r="E5" t="s">
        <v>173</v>
      </c>
      <c r="F5" s="1">
        <v>0.05</v>
      </c>
      <c r="G5" t="s">
        <v>18</v>
      </c>
      <c r="H5" t="str">
        <f t="shared" si="1"/>
        <v xml:space="preserve">
GRM1885C1H150JA01D</v>
      </c>
      <c r="I5" t="s">
        <v>159</v>
      </c>
      <c r="J5" s="2" t="str">
        <f t="shared" si="2"/>
        <v>C0603C150J3GACTU</v>
      </c>
      <c r="K5" t="s">
        <v>172</v>
      </c>
      <c r="L5" t="str">
        <f t="shared" si="3"/>
        <v>CC0603JRNPO9BN150</v>
      </c>
    </row>
    <row r="6" spans="1:12" x14ac:dyDescent="0.3">
      <c r="A6">
        <v>180</v>
      </c>
      <c r="B6" t="s">
        <v>32</v>
      </c>
      <c r="C6" t="str">
        <f t="shared" si="0"/>
        <v>C0603NPOJ50V_18pF</v>
      </c>
      <c r="D6" t="s">
        <v>158</v>
      </c>
      <c r="E6" t="s">
        <v>173</v>
      </c>
      <c r="F6" s="1">
        <v>0.05</v>
      </c>
      <c r="G6" t="s">
        <v>18</v>
      </c>
      <c r="H6" t="str">
        <f t="shared" si="1"/>
        <v xml:space="preserve">
GRM1885C1H180JA01D</v>
      </c>
      <c r="I6" t="s">
        <v>159</v>
      </c>
      <c r="J6" s="2" t="str">
        <f t="shared" si="2"/>
        <v>C0603C180J3GACTU</v>
      </c>
      <c r="K6" t="s">
        <v>172</v>
      </c>
      <c r="L6" t="str">
        <f t="shared" si="3"/>
        <v>CC0603JRNPO9BN180</v>
      </c>
    </row>
    <row r="7" spans="1:12" x14ac:dyDescent="0.3">
      <c r="A7">
        <v>220</v>
      </c>
      <c r="B7" t="s">
        <v>36</v>
      </c>
      <c r="C7" t="str">
        <f t="shared" si="0"/>
        <v>C0603NPOJ50V_22pF</v>
      </c>
      <c r="D7" t="s">
        <v>158</v>
      </c>
      <c r="E7" t="s">
        <v>173</v>
      </c>
      <c r="F7" s="1">
        <v>0.05</v>
      </c>
      <c r="G7" t="s">
        <v>18</v>
      </c>
      <c r="H7" t="str">
        <f t="shared" si="1"/>
        <v xml:space="preserve">
GRM1885C1H220JA01D</v>
      </c>
      <c r="I7" t="s">
        <v>159</v>
      </c>
      <c r="J7" s="2" t="str">
        <f t="shared" si="2"/>
        <v>C0603C220J3GACTU</v>
      </c>
      <c r="K7" t="s">
        <v>172</v>
      </c>
      <c r="L7" t="str">
        <f t="shared" si="3"/>
        <v>CC0603JRNPO9BN220</v>
      </c>
    </row>
    <row r="8" spans="1:12" x14ac:dyDescent="0.3">
      <c r="A8">
        <v>240</v>
      </c>
      <c r="B8" t="s">
        <v>40</v>
      </c>
      <c r="C8" t="str">
        <f t="shared" si="0"/>
        <v>C0603NPOJ50V_24pF</v>
      </c>
      <c r="D8" t="s">
        <v>158</v>
      </c>
      <c r="E8" t="s">
        <v>173</v>
      </c>
      <c r="F8" s="1">
        <v>0.05</v>
      </c>
      <c r="G8" t="s">
        <v>18</v>
      </c>
      <c r="H8" t="str">
        <f t="shared" si="1"/>
        <v xml:space="preserve">
GRM1885C1H240JA01D</v>
      </c>
      <c r="I8" t="s">
        <v>159</v>
      </c>
      <c r="J8" s="2" t="str">
        <f t="shared" si="2"/>
        <v>C0603C240J3GACTU</v>
      </c>
      <c r="K8" t="s">
        <v>172</v>
      </c>
      <c r="L8" t="str">
        <f t="shared" si="3"/>
        <v>CC0603JRNPO9BN240</v>
      </c>
    </row>
    <row r="9" spans="1:12" x14ac:dyDescent="0.3">
      <c r="A9">
        <v>270</v>
      </c>
      <c r="B9" t="s">
        <v>44</v>
      </c>
      <c r="C9" t="str">
        <f t="shared" si="0"/>
        <v>C0603NPOJ50V_27pF</v>
      </c>
      <c r="D9" t="s">
        <v>158</v>
      </c>
      <c r="E9" t="s">
        <v>173</v>
      </c>
      <c r="F9" s="1">
        <v>0.05</v>
      </c>
      <c r="G9" t="s">
        <v>18</v>
      </c>
      <c r="H9" t="str">
        <f t="shared" si="1"/>
        <v xml:space="preserve">
GRM1885C1H270JA01D</v>
      </c>
      <c r="I9" t="s">
        <v>159</v>
      </c>
      <c r="J9" s="2" t="str">
        <f t="shared" si="2"/>
        <v>C0603C270J3GACTU</v>
      </c>
      <c r="K9" t="s">
        <v>172</v>
      </c>
      <c r="L9" t="str">
        <f t="shared" si="3"/>
        <v>CC0603JRNPO9BN270</v>
      </c>
    </row>
    <row r="10" spans="1:12" x14ac:dyDescent="0.3">
      <c r="A10">
        <v>330</v>
      </c>
      <c r="B10" t="s">
        <v>48</v>
      </c>
      <c r="C10" t="str">
        <f t="shared" si="0"/>
        <v>C0603NPOJ50V_33pF</v>
      </c>
      <c r="D10" t="s">
        <v>158</v>
      </c>
      <c r="E10" t="s">
        <v>173</v>
      </c>
      <c r="F10" s="1">
        <v>0.05</v>
      </c>
      <c r="G10" t="s">
        <v>18</v>
      </c>
      <c r="H10" t="str">
        <f t="shared" si="1"/>
        <v xml:space="preserve">
GRM1885C1H330JA01D</v>
      </c>
      <c r="I10" t="s">
        <v>159</v>
      </c>
      <c r="J10" s="2" t="str">
        <f t="shared" si="2"/>
        <v>C0603C330J3GACTU</v>
      </c>
      <c r="K10" t="s">
        <v>172</v>
      </c>
      <c r="L10" t="str">
        <f t="shared" si="3"/>
        <v>CC0603JRNPO9BN330</v>
      </c>
    </row>
    <row r="11" spans="1:12" x14ac:dyDescent="0.3">
      <c r="A11">
        <v>390</v>
      </c>
      <c r="B11" t="s">
        <v>52</v>
      </c>
      <c r="C11" t="str">
        <f t="shared" si="0"/>
        <v>C0603NPOJ50V_39pF</v>
      </c>
      <c r="D11" t="s">
        <v>158</v>
      </c>
      <c r="E11" t="s">
        <v>173</v>
      </c>
      <c r="F11" s="1">
        <v>0.05</v>
      </c>
      <c r="G11" t="s">
        <v>18</v>
      </c>
      <c r="H11" t="str">
        <f t="shared" si="1"/>
        <v xml:space="preserve">
GRM1885C1H390JA01D</v>
      </c>
      <c r="I11" t="s">
        <v>159</v>
      </c>
      <c r="J11" s="2" t="str">
        <f t="shared" si="2"/>
        <v>C0603C390J3GACTU</v>
      </c>
      <c r="K11" t="s">
        <v>172</v>
      </c>
      <c r="L11" t="str">
        <f t="shared" si="3"/>
        <v>CC0603JRNPO9BN390</v>
      </c>
    </row>
    <row r="12" spans="1:12" x14ac:dyDescent="0.3">
      <c r="A12">
        <v>470</v>
      </c>
      <c r="B12" t="s">
        <v>56</v>
      </c>
      <c r="C12" t="str">
        <f t="shared" si="0"/>
        <v>C0603NPOJ50V_47pF</v>
      </c>
      <c r="D12" t="s">
        <v>158</v>
      </c>
      <c r="E12" t="s">
        <v>173</v>
      </c>
      <c r="F12" s="1">
        <v>0.05</v>
      </c>
      <c r="G12" t="s">
        <v>18</v>
      </c>
      <c r="H12" t="str">
        <f t="shared" si="1"/>
        <v xml:space="preserve">
GRM1885C1H470JA01D</v>
      </c>
      <c r="I12" t="s">
        <v>159</v>
      </c>
      <c r="J12" s="2" t="str">
        <f t="shared" si="2"/>
        <v>C0603C470J3GACTU</v>
      </c>
      <c r="K12" t="s">
        <v>172</v>
      </c>
      <c r="L12" t="str">
        <f t="shared" si="3"/>
        <v>CC0603JRNPO9BN470</v>
      </c>
    </row>
    <row r="13" spans="1:12" x14ac:dyDescent="0.3">
      <c r="A13">
        <v>510</v>
      </c>
      <c r="B13" t="s">
        <v>60</v>
      </c>
      <c r="C13" t="str">
        <f t="shared" si="0"/>
        <v>C0603NPOJ50V_51pF</v>
      </c>
      <c r="D13" t="s">
        <v>158</v>
      </c>
      <c r="E13" t="s">
        <v>173</v>
      </c>
      <c r="F13" s="1">
        <v>0.05</v>
      </c>
      <c r="G13" t="s">
        <v>18</v>
      </c>
      <c r="H13" t="str">
        <f t="shared" si="1"/>
        <v xml:space="preserve">
GRM1885C1H510JA01D</v>
      </c>
      <c r="I13" t="s">
        <v>159</v>
      </c>
      <c r="J13" s="2" t="str">
        <f t="shared" si="2"/>
        <v>C0603C510J3GACTU</v>
      </c>
      <c r="K13" t="s">
        <v>172</v>
      </c>
      <c r="L13" t="str">
        <f t="shared" si="3"/>
        <v>CC0603JRNPO9BN510</v>
      </c>
    </row>
    <row r="14" spans="1:12" x14ac:dyDescent="0.3">
      <c r="A14">
        <v>560</v>
      </c>
      <c r="B14" t="s">
        <v>64</v>
      </c>
      <c r="C14" t="str">
        <f t="shared" si="0"/>
        <v>C0603NPOJ50V_56pF</v>
      </c>
      <c r="D14" t="s">
        <v>158</v>
      </c>
      <c r="E14" t="s">
        <v>173</v>
      </c>
      <c r="F14" s="1">
        <v>0.05</v>
      </c>
      <c r="G14" t="s">
        <v>18</v>
      </c>
      <c r="H14" t="str">
        <f t="shared" si="1"/>
        <v xml:space="preserve">
GRM1885C1H560JA01D</v>
      </c>
      <c r="I14" t="s">
        <v>159</v>
      </c>
      <c r="J14" s="2" t="str">
        <f t="shared" si="2"/>
        <v>C0603C560J3GACTU</v>
      </c>
      <c r="K14" t="s">
        <v>172</v>
      </c>
      <c r="L14" t="str">
        <f t="shared" si="3"/>
        <v>CC0603JRNPO9BN560</v>
      </c>
    </row>
    <row r="15" spans="1:12" x14ac:dyDescent="0.3">
      <c r="A15">
        <v>680</v>
      </c>
      <c r="B15" t="s">
        <v>68</v>
      </c>
      <c r="C15" t="str">
        <f t="shared" si="0"/>
        <v>C0603NPOJ50V_68pF</v>
      </c>
      <c r="D15" t="s">
        <v>158</v>
      </c>
      <c r="E15" t="s">
        <v>173</v>
      </c>
      <c r="F15" s="1">
        <v>0.05</v>
      </c>
      <c r="G15" t="s">
        <v>18</v>
      </c>
      <c r="H15" t="str">
        <f t="shared" si="1"/>
        <v xml:space="preserve">
GRM1885C1H680JA01D</v>
      </c>
      <c r="I15" t="s">
        <v>159</v>
      </c>
      <c r="J15" s="2" t="str">
        <f t="shared" si="2"/>
        <v>C0603C680J3GACTU</v>
      </c>
      <c r="K15" t="s">
        <v>172</v>
      </c>
      <c r="L15" t="str">
        <f t="shared" si="3"/>
        <v>CC0603JRNPO9BN680</v>
      </c>
    </row>
    <row r="16" spans="1:12" x14ac:dyDescent="0.3">
      <c r="A16">
        <v>750</v>
      </c>
      <c r="B16" t="s">
        <v>72</v>
      </c>
      <c r="C16" t="str">
        <f t="shared" si="0"/>
        <v>C0603NPOJ50V_75pF</v>
      </c>
      <c r="D16" t="s">
        <v>158</v>
      </c>
      <c r="E16" t="s">
        <v>173</v>
      </c>
      <c r="F16" s="1">
        <v>0.05</v>
      </c>
      <c r="G16" t="s">
        <v>18</v>
      </c>
      <c r="H16" t="str">
        <f t="shared" si="1"/>
        <v xml:space="preserve">
GRM1885C1H750JA01D</v>
      </c>
      <c r="I16" t="s">
        <v>159</v>
      </c>
      <c r="J16" s="2" t="str">
        <f t="shared" si="2"/>
        <v>C0603C750J3GACTU</v>
      </c>
      <c r="K16" t="s">
        <v>172</v>
      </c>
      <c r="L16" t="str">
        <f t="shared" si="3"/>
        <v>CC0603JRNPO9BN750</v>
      </c>
    </row>
    <row r="17" spans="1:12" x14ac:dyDescent="0.3">
      <c r="A17">
        <v>820</v>
      </c>
      <c r="B17" t="s">
        <v>76</v>
      </c>
      <c r="C17" t="str">
        <f t="shared" si="0"/>
        <v>C0603NPOJ50V_82pF</v>
      </c>
      <c r="D17" t="s">
        <v>158</v>
      </c>
      <c r="E17" t="s">
        <v>173</v>
      </c>
      <c r="F17" s="1">
        <v>0.05</v>
      </c>
      <c r="G17" t="s">
        <v>18</v>
      </c>
      <c r="H17" t="str">
        <f t="shared" si="1"/>
        <v xml:space="preserve">
GRM1885C1H820JA01D</v>
      </c>
      <c r="I17" t="s">
        <v>159</v>
      </c>
      <c r="J17" s="2" t="str">
        <f t="shared" si="2"/>
        <v>C0603C820J3GACTU</v>
      </c>
      <c r="K17" t="s">
        <v>172</v>
      </c>
      <c r="L17" t="str">
        <f t="shared" si="3"/>
        <v>CC0603JRNPO9BN820</v>
      </c>
    </row>
    <row r="18" spans="1:12" x14ac:dyDescent="0.3">
      <c r="A18">
        <v>101</v>
      </c>
      <c r="B18" t="s">
        <v>80</v>
      </c>
      <c r="C18" t="str">
        <f t="shared" si="0"/>
        <v>C0603NPOJ50V_100pF</v>
      </c>
      <c r="D18" t="s">
        <v>158</v>
      </c>
      <c r="E18" t="s">
        <v>173</v>
      </c>
      <c r="F18" s="1">
        <v>0.05</v>
      </c>
      <c r="G18" t="s">
        <v>18</v>
      </c>
      <c r="H18" t="str">
        <f t="shared" si="1"/>
        <v xml:space="preserve">
GRM1885C1H101JA01D</v>
      </c>
      <c r="I18" t="s">
        <v>159</v>
      </c>
      <c r="J18" s="2" t="str">
        <f t="shared" si="2"/>
        <v>C0603C101J3GACTU</v>
      </c>
      <c r="K18" t="s">
        <v>172</v>
      </c>
      <c r="L18" t="str">
        <f t="shared" si="3"/>
        <v>CC0603JRNPO9BN101</v>
      </c>
    </row>
    <row r="19" spans="1:12" x14ac:dyDescent="0.3">
      <c r="A19">
        <v>111</v>
      </c>
      <c r="B19" t="s">
        <v>84</v>
      </c>
      <c r="C19" t="str">
        <f t="shared" si="0"/>
        <v>C0603NPOJ50V_110pF</v>
      </c>
      <c r="D19" t="s">
        <v>158</v>
      </c>
      <c r="E19" t="s">
        <v>173</v>
      </c>
      <c r="F19" s="1">
        <v>0.05</v>
      </c>
      <c r="G19" t="s">
        <v>18</v>
      </c>
      <c r="H19" t="str">
        <f t="shared" si="1"/>
        <v xml:space="preserve">
GRM1885C1H111JA01D</v>
      </c>
      <c r="I19" t="s">
        <v>159</v>
      </c>
      <c r="J19" s="2" t="str">
        <f t="shared" si="2"/>
        <v>C0603C111J3GACTU</v>
      </c>
      <c r="K19" t="s">
        <v>172</v>
      </c>
      <c r="L19" t="str">
        <f t="shared" si="3"/>
        <v>CC0603JRNPO9BN111</v>
      </c>
    </row>
    <row r="20" spans="1:12" x14ac:dyDescent="0.3">
      <c r="A20">
        <v>121</v>
      </c>
      <c r="B20" t="s">
        <v>88</v>
      </c>
      <c r="C20" t="str">
        <f t="shared" si="0"/>
        <v>C0603NPOJ50V_120pF</v>
      </c>
      <c r="D20" t="s">
        <v>158</v>
      </c>
      <c r="E20" t="s">
        <v>173</v>
      </c>
      <c r="F20" s="1">
        <v>0.05</v>
      </c>
      <c r="G20" t="s">
        <v>18</v>
      </c>
      <c r="H20" t="str">
        <f t="shared" si="1"/>
        <v xml:space="preserve">
GRM1885C1H121JA01D</v>
      </c>
      <c r="I20" t="s">
        <v>159</v>
      </c>
      <c r="J20" s="2" t="str">
        <f t="shared" si="2"/>
        <v>C0603C121J3GACTU</v>
      </c>
      <c r="K20" t="s">
        <v>172</v>
      </c>
      <c r="L20" t="str">
        <f t="shared" si="3"/>
        <v>CC0603JRNPO9BN121</v>
      </c>
    </row>
    <row r="21" spans="1:12" x14ac:dyDescent="0.3">
      <c r="A21">
        <v>151</v>
      </c>
      <c r="B21" t="s">
        <v>92</v>
      </c>
      <c r="C21" t="str">
        <f t="shared" si="0"/>
        <v>C0603NPOJ50V_150pF</v>
      </c>
      <c r="D21" t="s">
        <v>158</v>
      </c>
      <c r="E21" t="s">
        <v>173</v>
      </c>
      <c r="F21" s="1">
        <v>0.05</v>
      </c>
      <c r="G21" t="s">
        <v>18</v>
      </c>
      <c r="H21" t="str">
        <f t="shared" si="1"/>
        <v xml:space="preserve">
GRM1885C1H151JA01D</v>
      </c>
      <c r="I21" t="s">
        <v>159</v>
      </c>
      <c r="J21" s="2" t="str">
        <f t="shared" si="2"/>
        <v>C0603C151J3GACTU</v>
      </c>
      <c r="K21" t="s">
        <v>172</v>
      </c>
      <c r="L21" t="str">
        <f t="shared" si="3"/>
        <v>CC0603JRNPO9BN151</v>
      </c>
    </row>
    <row r="22" spans="1:12" x14ac:dyDescent="0.3">
      <c r="A22">
        <v>181</v>
      </c>
      <c r="B22" t="s">
        <v>96</v>
      </c>
      <c r="C22" t="str">
        <f t="shared" si="0"/>
        <v>C0603NPOJ50V_180pF</v>
      </c>
      <c r="D22" t="s">
        <v>158</v>
      </c>
      <c r="E22" t="s">
        <v>173</v>
      </c>
      <c r="F22" s="1">
        <v>0.05</v>
      </c>
      <c r="G22" t="s">
        <v>18</v>
      </c>
      <c r="H22" t="str">
        <f t="shared" si="1"/>
        <v xml:space="preserve">
GRM1885C1H181JA01D</v>
      </c>
      <c r="I22" t="s">
        <v>159</v>
      </c>
      <c r="J22" s="2" t="str">
        <f t="shared" si="2"/>
        <v>C0603C181J3GACTU</v>
      </c>
      <c r="K22" t="s">
        <v>172</v>
      </c>
      <c r="L22" t="str">
        <f t="shared" si="3"/>
        <v>CC0603JRNPO9BN181</v>
      </c>
    </row>
    <row r="23" spans="1:12" x14ac:dyDescent="0.3">
      <c r="A23">
        <v>221</v>
      </c>
      <c r="B23" t="s">
        <v>100</v>
      </c>
      <c r="C23" t="str">
        <f t="shared" si="0"/>
        <v>C0603NPOJ50V_220pF</v>
      </c>
      <c r="D23" t="s">
        <v>158</v>
      </c>
      <c r="E23" t="s">
        <v>173</v>
      </c>
      <c r="F23" s="1">
        <v>0.05</v>
      </c>
      <c r="G23" t="s">
        <v>18</v>
      </c>
      <c r="H23" t="str">
        <f t="shared" si="1"/>
        <v xml:space="preserve">
GRM1885C1H221JA01D</v>
      </c>
      <c r="I23" t="s">
        <v>159</v>
      </c>
      <c r="J23" s="2" t="str">
        <f t="shared" si="2"/>
        <v>C0603C221J3GACTU</v>
      </c>
      <c r="K23" t="s">
        <v>172</v>
      </c>
      <c r="L23" t="str">
        <f t="shared" si="3"/>
        <v>CC0603JRNPO9BN221</v>
      </c>
    </row>
    <row r="24" spans="1:12" x14ac:dyDescent="0.3">
      <c r="A24">
        <v>241</v>
      </c>
      <c r="B24" t="s">
        <v>104</v>
      </c>
      <c r="C24" t="str">
        <f t="shared" si="0"/>
        <v>C0603NPOJ50V_240pF</v>
      </c>
      <c r="D24" t="s">
        <v>158</v>
      </c>
      <c r="E24" t="s">
        <v>173</v>
      </c>
      <c r="F24" s="1">
        <v>0.05</v>
      </c>
      <c r="G24" t="s">
        <v>18</v>
      </c>
      <c r="H24" t="str">
        <f t="shared" si="1"/>
        <v xml:space="preserve">
GRM1885C1H241JA01D</v>
      </c>
      <c r="I24" t="s">
        <v>159</v>
      </c>
      <c r="J24" s="2" t="str">
        <f t="shared" si="2"/>
        <v>C0603C241J3GACTU</v>
      </c>
      <c r="K24" t="s">
        <v>172</v>
      </c>
      <c r="L24" t="str">
        <f t="shared" si="3"/>
        <v>CC0603JRNPO9BN241</v>
      </c>
    </row>
    <row r="25" spans="1:12" x14ac:dyDescent="0.3">
      <c r="A25">
        <v>271</v>
      </c>
      <c r="B25" t="s">
        <v>108</v>
      </c>
      <c r="C25" t="str">
        <f t="shared" si="0"/>
        <v>C0603NPOJ50V_270pF</v>
      </c>
      <c r="D25" t="s">
        <v>158</v>
      </c>
      <c r="E25" t="s">
        <v>173</v>
      </c>
      <c r="F25" s="1">
        <v>0.05</v>
      </c>
      <c r="G25" t="s">
        <v>18</v>
      </c>
      <c r="H25" t="str">
        <f t="shared" si="1"/>
        <v xml:space="preserve">
GRM1885C1H271JA01D</v>
      </c>
      <c r="I25" t="s">
        <v>159</v>
      </c>
      <c r="J25" s="2" t="str">
        <f t="shared" si="2"/>
        <v>C0603C271J3GACTU</v>
      </c>
      <c r="K25" t="s">
        <v>172</v>
      </c>
      <c r="L25" t="str">
        <f t="shared" si="3"/>
        <v>CC0603JRNPO9BN271</v>
      </c>
    </row>
    <row r="26" spans="1:12" x14ac:dyDescent="0.3">
      <c r="A26">
        <v>331</v>
      </c>
      <c r="B26" t="s">
        <v>112</v>
      </c>
      <c r="C26" t="str">
        <f t="shared" si="0"/>
        <v>C0603NPOJ50V_330pF</v>
      </c>
      <c r="D26" t="s">
        <v>158</v>
      </c>
      <c r="E26" t="s">
        <v>173</v>
      </c>
      <c r="F26" s="1">
        <v>0.05</v>
      </c>
      <c r="G26" t="s">
        <v>18</v>
      </c>
      <c r="H26" t="str">
        <f t="shared" si="1"/>
        <v xml:space="preserve">
GRM1885C1H331JA01D</v>
      </c>
      <c r="I26" t="s">
        <v>159</v>
      </c>
      <c r="J26" s="2" t="str">
        <f t="shared" si="2"/>
        <v>C0603C331J3GACTU</v>
      </c>
      <c r="K26" t="s">
        <v>172</v>
      </c>
      <c r="L26" t="str">
        <f t="shared" si="3"/>
        <v>CC0603JRNPO9BN331</v>
      </c>
    </row>
    <row r="27" spans="1:12" x14ac:dyDescent="0.3">
      <c r="A27">
        <v>391</v>
      </c>
      <c r="B27" t="s">
        <v>116</v>
      </c>
      <c r="C27" t="str">
        <f t="shared" si="0"/>
        <v>C0603NPOJ50V_390pF</v>
      </c>
      <c r="D27" t="s">
        <v>158</v>
      </c>
      <c r="E27" t="s">
        <v>173</v>
      </c>
      <c r="F27" s="1">
        <v>0.05</v>
      </c>
      <c r="G27" t="s">
        <v>18</v>
      </c>
      <c r="H27" t="str">
        <f t="shared" si="1"/>
        <v xml:space="preserve">
GRM1885C1H391JA01D</v>
      </c>
      <c r="I27" t="s">
        <v>159</v>
      </c>
      <c r="J27" s="2" t="str">
        <f t="shared" si="2"/>
        <v>C0603C391J3GACTU</v>
      </c>
      <c r="K27" t="s">
        <v>172</v>
      </c>
      <c r="L27" t="str">
        <f t="shared" si="3"/>
        <v>CC0603JRNPO9BN391</v>
      </c>
    </row>
    <row r="28" spans="1:12" x14ac:dyDescent="0.3">
      <c r="A28">
        <v>471</v>
      </c>
      <c r="B28" t="s">
        <v>120</v>
      </c>
      <c r="C28" t="str">
        <f t="shared" si="0"/>
        <v>C0603NPOJ50V_470pF</v>
      </c>
      <c r="D28" t="s">
        <v>158</v>
      </c>
      <c r="E28" t="s">
        <v>173</v>
      </c>
      <c r="F28" s="1">
        <v>0.05</v>
      </c>
      <c r="G28" t="s">
        <v>18</v>
      </c>
      <c r="H28" t="str">
        <f t="shared" si="1"/>
        <v xml:space="preserve">
GRM1885C1H471JA01D</v>
      </c>
      <c r="I28" t="s">
        <v>159</v>
      </c>
      <c r="J28" s="2" t="str">
        <f t="shared" si="2"/>
        <v>C0603C471J3GACTU</v>
      </c>
      <c r="K28" t="s">
        <v>172</v>
      </c>
      <c r="L28" t="str">
        <f t="shared" si="3"/>
        <v>CC0603JRNPO9BN471</v>
      </c>
    </row>
    <row r="29" spans="1:12" x14ac:dyDescent="0.3">
      <c r="A29">
        <v>511</v>
      </c>
      <c r="B29" t="s">
        <v>124</v>
      </c>
      <c r="C29" t="str">
        <f t="shared" si="0"/>
        <v>C0603NPOJ50V_510pF</v>
      </c>
      <c r="D29" t="s">
        <v>158</v>
      </c>
      <c r="E29" t="s">
        <v>173</v>
      </c>
      <c r="F29" s="1">
        <v>0.05</v>
      </c>
      <c r="G29" t="s">
        <v>18</v>
      </c>
      <c r="H29" t="str">
        <f t="shared" si="1"/>
        <v xml:space="preserve">
GRM1885C1H511JA01D</v>
      </c>
      <c r="I29" t="s">
        <v>159</v>
      </c>
      <c r="J29" s="2" t="str">
        <f t="shared" si="2"/>
        <v>C0603C511J3GACTU</v>
      </c>
      <c r="K29" t="s">
        <v>172</v>
      </c>
      <c r="L29" t="str">
        <f t="shared" si="3"/>
        <v>CC0603JRNPO9BN511</v>
      </c>
    </row>
    <row r="30" spans="1:12" x14ac:dyDescent="0.3">
      <c r="A30">
        <v>561</v>
      </c>
      <c r="B30" t="s">
        <v>128</v>
      </c>
      <c r="C30" t="str">
        <f t="shared" si="0"/>
        <v>C0603NPOJ50V_560pF</v>
      </c>
      <c r="D30" t="s">
        <v>158</v>
      </c>
      <c r="E30" t="s">
        <v>173</v>
      </c>
      <c r="F30" s="1">
        <v>0.05</v>
      </c>
      <c r="G30" t="s">
        <v>18</v>
      </c>
      <c r="H30" t="str">
        <f t="shared" si="1"/>
        <v xml:space="preserve">
GRM1885C1H561JA01D</v>
      </c>
      <c r="I30" t="s">
        <v>159</v>
      </c>
      <c r="J30" s="2" t="str">
        <f t="shared" si="2"/>
        <v>C0603C561J3GACTU</v>
      </c>
      <c r="K30" t="s">
        <v>172</v>
      </c>
      <c r="L30" t="str">
        <f t="shared" si="3"/>
        <v>CC0603JRNPO9BN561</v>
      </c>
    </row>
    <row r="31" spans="1:12" x14ac:dyDescent="0.3">
      <c r="A31">
        <v>681</v>
      </c>
      <c r="B31" t="s">
        <v>132</v>
      </c>
      <c r="C31" t="str">
        <f t="shared" si="0"/>
        <v>C0603NPOJ50V_680pF</v>
      </c>
      <c r="D31" t="s">
        <v>158</v>
      </c>
      <c r="E31" t="s">
        <v>173</v>
      </c>
      <c r="F31" s="1">
        <v>0.05</v>
      </c>
      <c r="G31" t="s">
        <v>18</v>
      </c>
      <c r="H31" t="str">
        <f t="shared" si="1"/>
        <v xml:space="preserve">
GRM1885C1H681JA01D</v>
      </c>
      <c r="I31" t="s">
        <v>159</v>
      </c>
      <c r="J31" s="2" t="str">
        <f t="shared" si="2"/>
        <v>C0603C681J3GACTU</v>
      </c>
      <c r="K31" t="s">
        <v>172</v>
      </c>
      <c r="L31" t="str">
        <f t="shared" si="3"/>
        <v>CC0603JRNPO9BN681</v>
      </c>
    </row>
    <row r="32" spans="1:12" x14ac:dyDescent="0.3">
      <c r="A32">
        <v>751</v>
      </c>
      <c r="B32" t="s">
        <v>136</v>
      </c>
      <c r="C32" t="str">
        <f t="shared" si="0"/>
        <v>C0603NPOJ50V_750pF</v>
      </c>
      <c r="D32" t="s">
        <v>158</v>
      </c>
      <c r="E32" t="s">
        <v>173</v>
      </c>
      <c r="F32" s="1">
        <v>0.05</v>
      </c>
      <c r="G32" t="s">
        <v>18</v>
      </c>
      <c r="H32" t="str">
        <f t="shared" si="1"/>
        <v xml:space="preserve">
GRM1885C1H751JA01D</v>
      </c>
      <c r="I32" t="s">
        <v>159</v>
      </c>
      <c r="J32" s="2" t="str">
        <f t="shared" si="2"/>
        <v>C0603C751J3GACTU</v>
      </c>
      <c r="K32" t="s">
        <v>172</v>
      </c>
      <c r="L32" t="str">
        <f t="shared" si="3"/>
        <v>CC0603JRNPO9BN751</v>
      </c>
    </row>
    <row r="33" spans="1:12" x14ac:dyDescent="0.3">
      <c r="A33">
        <v>821</v>
      </c>
      <c r="B33" t="s">
        <v>140</v>
      </c>
      <c r="C33" t="str">
        <f t="shared" si="0"/>
        <v>C0603NPOJ50V_820pF</v>
      </c>
      <c r="D33" t="s">
        <v>158</v>
      </c>
      <c r="E33" t="s">
        <v>173</v>
      </c>
      <c r="F33" s="1">
        <v>0.05</v>
      </c>
      <c r="G33" t="s">
        <v>18</v>
      </c>
      <c r="H33" t="str">
        <f t="shared" si="1"/>
        <v xml:space="preserve">
GRM1885C1H821JA01D</v>
      </c>
      <c r="I33" t="s">
        <v>159</v>
      </c>
      <c r="J33" s="2" t="str">
        <f t="shared" si="2"/>
        <v>C0603C821J3GACTU</v>
      </c>
      <c r="K33" t="s">
        <v>172</v>
      </c>
      <c r="L33" t="str">
        <f t="shared" si="3"/>
        <v>CC0603JRNPO9BN821</v>
      </c>
    </row>
    <row r="34" spans="1:12" x14ac:dyDescent="0.3">
      <c r="A34">
        <v>102</v>
      </c>
      <c r="B34" t="s">
        <v>144</v>
      </c>
      <c r="C34" t="str">
        <f t="shared" si="0"/>
        <v>C0603NPOJ50V_1nF</v>
      </c>
      <c r="D34" t="s">
        <v>158</v>
      </c>
      <c r="E34" t="s">
        <v>173</v>
      </c>
      <c r="F34" s="1">
        <v>0.05</v>
      </c>
      <c r="G34" t="s">
        <v>18</v>
      </c>
      <c r="H34" t="str">
        <f t="shared" si="1"/>
        <v xml:space="preserve">
GRM1885C1H102JA01D</v>
      </c>
      <c r="I34" t="s">
        <v>159</v>
      </c>
      <c r="J34" s="2" t="str">
        <f t="shared" si="2"/>
        <v>C0603C102J3GACTU</v>
      </c>
      <c r="K34" t="s">
        <v>172</v>
      </c>
      <c r="L34" t="str">
        <f t="shared" si="3"/>
        <v>CC0603JRNPO9BN102</v>
      </c>
    </row>
    <row r="35" spans="1:12" x14ac:dyDescent="0.3">
      <c r="A35">
        <v>152</v>
      </c>
      <c r="B35" t="s">
        <v>148</v>
      </c>
      <c r="C35" t="str">
        <f>_xlfn.CONCAT("C0603NPOJ50V_",B35)</f>
        <v>C0603NPOJ50V_1.5nF</v>
      </c>
      <c r="D35" t="s">
        <v>158</v>
      </c>
      <c r="E35" t="s">
        <v>173</v>
      </c>
      <c r="F35" s="1"/>
      <c r="G35" t="s">
        <v>18</v>
      </c>
      <c r="H35" t="str">
        <f>_xlfn.CONCAT("
GRM1885C1H",A35,"JA01D")</f>
        <v xml:space="preserve">
GRM1885C1H152JA01D</v>
      </c>
      <c r="I35" t="s">
        <v>159</v>
      </c>
      <c r="J35" s="2" t="str">
        <f t="shared" si="2"/>
        <v>C0603C152J3GACTU</v>
      </c>
      <c r="K35" t="s">
        <v>172</v>
      </c>
      <c r="L35" t="str">
        <f t="shared" si="3"/>
        <v>CC0603JRNPO9BN152</v>
      </c>
    </row>
    <row r="36" spans="1:12" x14ac:dyDescent="0.3">
      <c r="A36">
        <v>222</v>
      </c>
      <c r="B36" t="s">
        <v>149</v>
      </c>
      <c r="C36" t="str">
        <f t="shared" si="0"/>
        <v>C0603NPOJ50V_2.2nF</v>
      </c>
      <c r="D36" t="s">
        <v>158</v>
      </c>
      <c r="E36" t="s">
        <v>173</v>
      </c>
      <c r="F36" s="1"/>
      <c r="G36" t="s">
        <v>18</v>
      </c>
      <c r="H36" t="str">
        <f t="shared" si="1"/>
        <v xml:space="preserve">
GRM1885C1H222JA01D</v>
      </c>
      <c r="I36" t="s">
        <v>159</v>
      </c>
      <c r="J36" s="2" t="str">
        <f t="shared" si="2"/>
        <v>C0603C222J3GACTU</v>
      </c>
      <c r="K36" t="s">
        <v>172</v>
      </c>
      <c r="L36" t="str">
        <f t="shared" si="3"/>
        <v>CC0603JRNPO9BN222</v>
      </c>
    </row>
    <row r="37" spans="1:12" x14ac:dyDescent="0.3">
      <c r="A37">
        <v>272</v>
      </c>
      <c r="B37" t="s">
        <v>150</v>
      </c>
      <c r="C37" t="str">
        <f t="shared" si="0"/>
        <v>C0603NPOJ50V_2.7nF</v>
      </c>
      <c r="D37" t="s">
        <v>158</v>
      </c>
      <c r="E37" t="s">
        <v>173</v>
      </c>
      <c r="F37" s="1"/>
      <c r="G37" t="s">
        <v>18</v>
      </c>
      <c r="H37" t="str">
        <f t="shared" si="1"/>
        <v xml:space="preserve">
GRM1885C1H272JA01D</v>
      </c>
      <c r="I37" t="s">
        <v>159</v>
      </c>
      <c r="J37" s="2" t="str">
        <f t="shared" si="2"/>
        <v>C0603C272J3GACTU</v>
      </c>
      <c r="K37" t="s">
        <v>172</v>
      </c>
      <c r="L37" t="str">
        <f t="shared" si="3"/>
        <v>CC0603JRNPO9BN272</v>
      </c>
    </row>
    <row r="38" spans="1:12" x14ac:dyDescent="0.3">
      <c r="A38">
        <v>332</v>
      </c>
      <c r="B38" t="s">
        <v>151</v>
      </c>
      <c r="C38" t="str">
        <f t="shared" si="0"/>
        <v>C0603NPOJ50V_3.3nF</v>
      </c>
      <c r="D38" t="s">
        <v>158</v>
      </c>
      <c r="E38" t="s">
        <v>173</v>
      </c>
      <c r="F38" s="1"/>
      <c r="G38" t="s">
        <v>18</v>
      </c>
      <c r="H38" t="str">
        <f t="shared" si="1"/>
        <v xml:space="preserve">
GRM1885C1H332JA01D</v>
      </c>
      <c r="I38" t="s">
        <v>159</v>
      </c>
      <c r="J38" s="2" t="str">
        <f t="shared" si="2"/>
        <v>C0603C332J3GACTU</v>
      </c>
      <c r="K38" t="s">
        <v>172</v>
      </c>
      <c r="L38" t="str">
        <f t="shared" si="3"/>
        <v>CC0603JRNPO9BN332</v>
      </c>
    </row>
    <row r="39" spans="1:12" x14ac:dyDescent="0.3">
      <c r="A39">
        <v>392</v>
      </c>
      <c r="B39" t="s">
        <v>152</v>
      </c>
      <c r="C39" t="str">
        <f t="shared" si="0"/>
        <v>C0603NPOJ50V_3.9nF</v>
      </c>
      <c r="D39" t="s">
        <v>158</v>
      </c>
      <c r="E39" t="s">
        <v>173</v>
      </c>
      <c r="F39" s="1"/>
      <c r="G39" t="s">
        <v>18</v>
      </c>
      <c r="H39" t="str">
        <f t="shared" si="1"/>
        <v xml:space="preserve">
GRM1885C1H392JA01D</v>
      </c>
      <c r="I39" t="s">
        <v>159</v>
      </c>
      <c r="J39" s="2" t="str">
        <f t="shared" si="2"/>
        <v>C0603C392J3GACTU</v>
      </c>
      <c r="K39" t="s">
        <v>172</v>
      </c>
      <c r="L39" t="str">
        <f t="shared" si="3"/>
        <v>CC0603JRNPO9BN392</v>
      </c>
    </row>
    <row r="40" spans="1:12" x14ac:dyDescent="0.3">
      <c r="A40">
        <v>472</v>
      </c>
      <c r="B40" t="s">
        <v>153</v>
      </c>
      <c r="C40" t="str">
        <f t="shared" si="0"/>
        <v>C0603NPOJ50V_4.7nF</v>
      </c>
      <c r="D40" t="s">
        <v>158</v>
      </c>
      <c r="E40" t="s">
        <v>173</v>
      </c>
      <c r="F40" s="1"/>
      <c r="G40" t="s">
        <v>18</v>
      </c>
      <c r="H40" t="str">
        <f t="shared" si="1"/>
        <v xml:space="preserve">
GRM1885C1H472JA01D</v>
      </c>
      <c r="I40" t="s">
        <v>159</v>
      </c>
      <c r="J40" s="2" t="str">
        <f t="shared" si="2"/>
        <v>C0603C472J3GACTU</v>
      </c>
      <c r="K40" t="s">
        <v>172</v>
      </c>
      <c r="L40" t="str">
        <f t="shared" si="3"/>
        <v>CC0603JRNPO9BN472</v>
      </c>
    </row>
    <row r="41" spans="1:12" x14ac:dyDescent="0.3">
      <c r="A41">
        <v>562</v>
      </c>
      <c r="B41" t="s">
        <v>154</v>
      </c>
      <c r="C41" t="str">
        <f t="shared" si="0"/>
        <v>C0603NPOJ50V_5.6nF</v>
      </c>
      <c r="D41" t="s">
        <v>158</v>
      </c>
      <c r="E41" t="s">
        <v>173</v>
      </c>
      <c r="F41" s="1"/>
      <c r="G41" t="s">
        <v>18</v>
      </c>
      <c r="H41" t="str">
        <f t="shared" si="1"/>
        <v xml:space="preserve">
GRM1885C1H562JA01D</v>
      </c>
      <c r="I41" t="s">
        <v>159</v>
      </c>
      <c r="J41" s="2" t="str">
        <f t="shared" si="2"/>
        <v>C0603C562J3GACTU</v>
      </c>
      <c r="K41" t="s">
        <v>172</v>
      </c>
      <c r="L41" t="str">
        <f t="shared" si="3"/>
        <v>CC0603JRNPO9BN562</v>
      </c>
    </row>
    <row r="42" spans="1:12" x14ac:dyDescent="0.3">
      <c r="A42">
        <v>682</v>
      </c>
      <c r="B42" t="s">
        <v>155</v>
      </c>
      <c r="C42" t="str">
        <f t="shared" si="0"/>
        <v>C0603NPOJ50V_6.8nF</v>
      </c>
      <c r="D42" t="s">
        <v>158</v>
      </c>
      <c r="E42" t="s">
        <v>173</v>
      </c>
      <c r="F42" s="1"/>
      <c r="G42" t="s">
        <v>18</v>
      </c>
      <c r="H42" t="str">
        <f t="shared" si="1"/>
        <v xml:space="preserve">
GRM1885C1H682JA01D</v>
      </c>
      <c r="I42" t="s">
        <v>159</v>
      </c>
      <c r="J42" s="2" t="str">
        <f t="shared" si="2"/>
        <v>C0603C682J3GACTU</v>
      </c>
      <c r="K42" t="s">
        <v>172</v>
      </c>
      <c r="L42" t="str">
        <f t="shared" si="3"/>
        <v>CC0603JRNPO9BN682</v>
      </c>
    </row>
    <row r="43" spans="1:12" x14ac:dyDescent="0.3">
      <c r="A43">
        <v>822</v>
      </c>
      <c r="B43" t="s">
        <v>156</v>
      </c>
      <c r="C43" t="str">
        <f t="shared" si="0"/>
        <v>C0603NPOJ50V_8.2nF</v>
      </c>
      <c r="D43" t="s">
        <v>158</v>
      </c>
      <c r="E43" t="s">
        <v>173</v>
      </c>
      <c r="F43" s="1"/>
      <c r="G43" t="s">
        <v>18</v>
      </c>
      <c r="H43" t="str">
        <f t="shared" si="1"/>
        <v xml:space="preserve">
GRM1885C1H822JA01D</v>
      </c>
    </row>
    <row r="44" spans="1:12" x14ac:dyDescent="0.3">
      <c r="A44">
        <v>103</v>
      </c>
      <c r="B44" t="s">
        <v>157</v>
      </c>
      <c r="C44" t="str">
        <f t="shared" si="0"/>
        <v>C0603NPOJ50V_10nF</v>
      </c>
      <c r="D44" t="s">
        <v>158</v>
      </c>
      <c r="E44" t="s">
        <v>173</v>
      </c>
      <c r="F44" s="1"/>
      <c r="G44" t="s">
        <v>18</v>
      </c>
      <c r="H44" t="str">
        <f t="shared" si="1"/>
        <v xml:space="preserve">
GRM1885C1H103JA01D</v>
      </c>
      <c r="K44" t="s">
        <v>172</v>
      </c>
      <c r="L44" t="str">
        <f t="shared" si="3"/>
        <v>CC0603JRNPO9BN103</v>
      </c>
    </row>
    <row r="45" spans="1:12" x14ac:dyDescent="0.3">
      <c r="A45">
        <v>123</v>
      </c>
      <c r="B45" t="s">
        <v>160</v>
      </c>
    </row>
    <row r="46" spans="1:12" x14ac:dyDescent="0.3">
      <c r="A46">
        <v>153</v>
      </c>
      <c r="B46" t="s">
        <v>161</v>
      </c>
    </row>
    <row r="47" spans="1:12" x14ac:dyDescent="0.3">
      <c r="A47">
        <v>183</v>
      </c>
      <c r="B47" t="s">
        <v>162</v>
      </c>
    </row>
    <row r="48" spans="1:12" x14ac:dyDescent="0.3">
      <c r="A48">
        <v>223</v>
      </c>
      <c r="B48" t="s">
        <v>163</v>
      </c>
    </row>
    <row r="49" spans="1:2" x14ac:dyDescent="0.3">
      <c r="A49">
        <v>273</v>
      </c>
      <c r="B49" t="s">
        <v>164</v>
      </c>
    </row>
    <row r="50" spans="1:2" x14ac:dyDescent="0.3">
      <c r="A50">
        <v>444</v>
      </c>
      <c r="B50" t="s">
        <v>165</v>
      </c>
    </row>
    <row r="51" spans="1:2" x14ac:dyDescent="0.3">
      <c r="A51">
        <v>494</v>
      </c>
      <c r="B51" t="s">
        <v>166</v>
      </c>
    </row>
    <row r="52" spans="1:2" x14ac:dyDescent="0.3">
      <c r="A52">
        <v>473</v>
      </c>
      <c r="B52" t="s">
        <v>167</v>
      </c>
    </row>
    <row r="53" spans="1:2" x14ac:dyDescent="0.3">
      <c r="A53">
        <v>683</v>
      </c>
      <c r="B53" t="s">
        <v>168</v>
      </c>
    </row>
    <row r="54" spans="1:2" x14ac:dyDescent="0.3">
      <c r="A54">
        <v>823</v>
      </c>
      <c r="B54" t="s">
        <v>169</v>
      </c>
    </row>
    <row r="55" spans="1:2" x14ac:dyDescent="0.3">
      <c r="A55">
        <v>104</v>
      </c>
      <c r="B55" t="s">
        <v>170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0402</vt:lpstr>
      <vt:lpstr>0603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Antony Brinlee</cp:lastModifiedBy>
  <dcterms:created xsi:type="dcterms:W3CDTF">2023-05-21T15:52:27Z</dcterms:created>
  <dcterms:modified xsi:type="dcterms:W3CDTF">2023-05-22T00:36:33Z</dcterms:modified>
</cp:coreProperties>
</file>