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de versionamiento" sheetId="1" r:id="rId4"/>
    <sheet state="visible" name="Historia de Usuario" sheetId="2" r:id="rId5"/>
    <sheet state="visible" name="Requisitos Funcionales" sheetId="3" r:id="rId6"/>
    <sheet state="visible" name="Requisitos No Funcionales" sheetId="4" r:id="rId7"/>
  </sheets>
  <definedNames/>
  <calcPr/>
</workbook>
</file>

<file path=xl/sharedStrings.xml><?xml version="1.0" encoding="utf-8"?>
<sst xmlns="http://schemas.openxmlformats.org/spreadsheetml/2006/main" count="159" uniqueCount="102">
  <si>
    <t>Historial de versionamiento</t>
  </si>
  <si>
    <t>FECHA</t>
  </si>
  <si>
    <t>VERSIÓN</t>
  </si>
  <si>
    <t>DESCRIPCIÓN</t>
  </si>
  <si>
    <t>AUTORES</t>
  </si>
  <si>
    <t>Versión inicial</t>
  </si>
  <si>
    <t>Tammy Caizapanta, Valeria Guaiguacundo, Estefany Pincha, Benjamin Robalino</t>
  </si>
  <si>
    <t>17/12/2024</t>
  </si>
  <si>
    <t>Planteamiento REQ 001 Y REQ 002</t>
  </si>
  <si>
    <t>16/01/2025</t>
  </si>
  <si>
    <t>Modificación de requisitos</t>
  </si>
  <si>
    <t>22/01/2025</t>
  </si>
  <si>
    <t>Modificación de "Prueba" de cada requisito</t>
  </si>
  <si>
    <t>Versión final</t>
  </si>
  <si>
    <t>HISTORIA DE USUARIO (HU)</t>
  </si>
  <si>
    <t>ITEM</t>
  </si>
  <si>
    <t>USUARIO</t>
  </si>
  <si>
    <t>STATUS</t>
  </si>
  <si>
    <t>REQ001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</si>
  <si>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</si>
  <si>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</si>
  <si>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</si>
  <si>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</si>
  <si>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</si>
  <si>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</si>
  <si>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</si>
  <si>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</si>
  <si>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</si>
  <si>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 (REQUISITOS FUNCIONALES)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</si>
  <si>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</si>
  <si>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</si>
  <si>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</si>
  <si>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</si>
  <si>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</si>
  <si>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</si>
  <si>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</si>
  <si>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</si>
  <si>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</si>
  <si>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</si>
  <si>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No existen registros de los productos diferenciados por código único.</t>
  </si>
  <si>
    <t>El programa deberá tener un reconocimiento de código único para su almacenamiento en la base de datos.</t>
  </si>
  <si>
    <t>Para generar una base de datos con los productos utilizados en la cafetería y tener una gestión del inventario correctamente.</t>
  </si>
  <si>
    <t xml:space="preserve">Administrador/ Trabajadores </t>
  </si>
  <si>
    <t>Se selecciona la opción para digitar el código único de cada producto su nombre, cantidad.</t>
  </si>
  <si>
    <t>Tammy Caizapanta</t>
  </si>
  <si>
    <t>20/2/2025</t>
  </si>
  <si>
    <t>Alta</t>
  </si>
  <si>
    <t>Terminado</t>
  </si>
  <si>
    <t>Se registra el producto agregado con un mensaje de confirmacion de "Producto agregado exitosamente".</t>
  </si>
  <si>
    <t>-</t>
  </si>
  <si>
    <t xml:space="preserve">Agregar productos </t>
  </si>
  <si>
    <t>REQ002</t>
  </si>
  <si>
    <t xml:space="preserve">Existe dificultades al realizar la búsqueda de los productos disponibles en el inventario </t>
  </si>
  <si>
    <t>El programa deberá mostrar la disponibilidad del producto en dependencia a la búsqueda</t>
  </si>
  <si>
    <t>Para tener un acceso rápido al stock de la cafetería y poder así mejorar así el suministro de insumos en el local.</t>
  </si>
  <si>
    <t>El sistema muestra la información de los productos, su código, nombre y existencias.</t>
  </si>
  <si>
    <t>Valeria Guaiguacundo</t>
  </si>
  <si>
    <t>La búsqueda de productos por códigos es exitosa y muestra los resultados satisfactoriamente.</t>
  </si>
  <si>
    <t>Búsqueda de productos</t>
  </si>
  <si>
    <t>REQ003</t>
  </si>
  <si>
    <t>Al realizar un registro manual de los productos que ingresan, el inventario no refleja la cantidad de productos disponibles, lo que puede generar faltantes o sobrantes inesperados.</t>
  </si>
  <si>
    <t>El programa deberá registrar la entrada de productos utilizando un código unico para cada producto.</t>
  </si>
  <si>
    <t>Para facilitar el manejo de inventario</t>
  </si>
  <si>
    <t>Programa con la información de los productos que permita registrar su ingreso mediante código del producto.</t>
  </si>
  <si>
    <t>Estefany Pincha</t>
  </si>
  <si>
    <t>Se registran correctamente el ingreso de productos.</t>
  </si>
  <si>
    <t>Entrada de productos</t>
  </si>
  <si>
    <t>REQ004</t>
  </si>
  <si>
    <t>El Ingreso de Salida de Productos no ha sido constante lo que no permite saber el valor real de ganancia ni saber de forma práctica y automática el stock de los productos.</t>
  </si>
  <si>
    <t xml:space="preserve">El programa deberá mostrar la disponibilidad del producto en dependencia a la busqueda </t>
  </si>
  <si>
    <t>Facilitar la busqueda de los productos y su disponibilidad en tiempo real.</t>
  </si>
  <si>
    <t>Vincular la lista ID de los productos disponibles. Crear Funcion de salida de productos. Actualizar el listado de disponibilidad.</t>
  </si>
  <si>
    <t>Benjamin Robalino</t>
  </si>
  <si>
    <t>Al registrar la salida de un producto este debe verse reflejado en el stock. Se tiene como límite la cantidad existente. No se puede hacer la salida de mayor cantidad.</t>
  </si>
  <si>
    <t>Salida de productos</t>
  </si>
  <si>
    <t>REQ005</t>
  </si>
  <si>
    <t xml:space="preserve">Al llevar un registro manual, se desconoce si un producto se ha dejado de adquirir por lo cual no se puede llevar un registro ordenado. </t>
  </si>
  <si>
    <t>El programa deberá permitir la eliminación de productos ya no adquiridos.</t>
  </si>
  <si>
    <t>Para mantener un registro de los productos ya no adquiridos.</t>
  </si>
  <si>
    <t>Se selecciona la opción de eliminar producto y se digita el código único de cada producto para su posterior eliminación con doble confirmación.</t>
  </si>
  <si>
    <t>Se registra la eliminación del producto con una doble confirmacion de "¿Está seguro que desea eliminar este producto?" y si es afirmativo aparece el mensaje "Producto eliminado exitosamente".</t>
  </si>
  <si>
    <t>Eliminar productos</t>
  </si>
  <si>
    <t>REQ006</t>
  </si>
  <si>
    <t>Los reportes de inventario se hacen semanalmente y no siempre son confiables porque la información se pierde.</t>
  </si>
  <si>
    <t>El programa deberá guardar el reporte de cada producto modificado por el ingreso de sesion de cada usuario.</t>
  </si>
  <si>
    <t>Para verificar la disponibilidad y con ello tomar decisiones respecto a los productos y la compra de insumos.</t>
  </si>
  <si>
    <t>Generar un reporte de la actividad realizada por el usuario.</t>
  </si>
  <si>
    <t xml:space="preserve">Media </t>
  </si>
  <si>
    <t>Genera un reporte cuyos datos coincidan con los ingresados anteriormente.</t>
  </si>
  <si>
    <t>Generar reporte de la disponibilidad de productos.</t>
  </si>
  <si>
    <t>Matriz de Marco de Trabajo de HU (REQUISITOS NO FUNCIONALES)</t>
  </si>
  <si>
    <t>REQNF001</t>
  </si>
  <si>
    <t>Existe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</si>
  <si>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</si>
  <si>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</si>
  <si>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</si>
  <si>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En proceso</t>
  </si>
  <si>
    <t>Todas las funciones del programa se ejecutan en menos de 1 segundo</t>
  </si>
  <si>
    <t>Optimización</t>
  </si>
  <si>
    <t>No iniciado</t>
  </si>
  <si>
    <t>Baja</t>
  </si>
  <si>
    <t>Atrasado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</si>
</sst>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yy"/>
    <numFmt numFmtId="165" formatCode="M/d/yyyy"/>
  </numFmts>
  <fonts count="17">
    <font>
      <sz val="11.0"/>
      <color theme="1"/>
      <name val="Arial"/>
      <scheme val="minor"/>
    </font>
    <font>
      <b/>
      <sz val="16.0"/>
      <color theme="1"/>
      <name val="Calibri"/>
    </font>
    <font/>
    <font>
      <b/>
      <sz val="11.0"/>
      <color theme="1"/>
      <name val="Calibri"/>
    </font>
    <font>
      <sz val="11.0"/>
      <color theme="1"/>
      <name val="Arial"/>
    </font>
    <font>
      <b/>
      <sz val="11.0"/>
      <color rgb="FFFFFFFF"/>
      <name val="Calibri"/>
    </font>
    <font>
      <b/>
      <sz val="11.0"/>
      <color rgb="FFFA7D00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0.0"/>
      <color rgb="FF000000"/>
      <name val="Calibri"/>
    </font>
    <font>
      <b/>
      <sz val="11.0"/>
      <color theme="0"/>
      <name val="Calibri"/>
    </font>
    <font>
      <b/>
      <i/>
      <sz val="12.0"/>
      <color rgb="FF9C6500"/>
      <name val="Calibri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right style="thin">
        <color rgb="FF000000"/>
      </right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2" fontId="4" numFmtId="0" xfId="0" applyBorder="1" applyFont="1"/>
    <xf borderId="5" fillId="2" fontId="3" numFmtId="0" xfId="0" applyAlignment="1" applyBorder="1" applyFont="1">
      <alignment horizontal="left" shrinkToFit="0" vertical="center" wrapText="1"/>
    </xf>
    <xf borderId="5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8" fillId="3" fontId="5" numFmtId="0" xfId="0" applyAlignment="1" applyBorder="1" applyFill="1" applyFont="1">
      <alignment horizontal="center" readingOrder="0" vertical="center"/>
    </xf>
    <xf borderId="9" fillId="2" fontId="6" numFmtId="0" xfId="0" applyAlignment="1" applyBorder="1" applyFont="1">
      <alignment vertical="center"/>
    </xf>
    <xf borderId="9" fillId="2" fontId="4" numFmtId="0" xfId="0" applyBorder="1" applyFont="1"/>
    <xf borderId="10" fillId="2" fontId="4" numFmtId="0" xfId="0" applyBorder="1" applyFont="1"/>
    <xf borderId="8" fillId="4" fontId="7" numFmtId="164" xfId="0" applyAlignment="1" applyBorder="1" applyFill="1" applyFont="1" applyNumberFormat="1">
      <alignment horizontal="center" readingOrder="0" vertical="center"/>
    </xf>
    <xf borderId="11" fillId="2" fontId="8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vertical="center"/>
    </xf>
    <xf borderId="12" fillId="2" fontId="8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readingOrder="0" shrinkToFit="0" vertical="center" wrapText="1"/>
    </xf>
    <xf borderId="9" fillId="2" fontId="8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center" readingOrder="0" vertical="center"/>
    </xf>
    <xf borderId="8" fillId="4" fontId="7" numFmtId="165" xfId="0" applyAlignment="1" applyBorder="1" applyFont="1" applyNumberFormat="1">
      <alignment horizontal="center" readingOrder="0" vertical="center"/>
    </xf>
    <xf borderId="13" fillId="2" fontId="4" numFmtId="0" xfId="0" applyBorder="1" applyFont="1"/>
    <xf borderId="14" fillId="2" fontId="7" numFmtId="0" xfId="0" applyAlignment="1" applyBorder="1" applyFont="1">
      <alignment horizontal="center" vertical="center"/>
    </xf>
    <xf borderId="14" fillId="2" fontId="8" numFmtId="0" xfId="0" applyAlignment="1" applyBorder="1" applyFont="1">
      <alignment shrinkToFit="0" vertical="center" wrapText="1"/>
    </xf>
    <xf borderId="15" fillId="2" fontId="8" numFmtId="0" xfId="0" applyAlignment="1" applyBorder="1" applyFont="1">
      <alignment horizontal="center" vertical="center"/>
    </xf>
    <xf borderId="14" fillId="2" fontId="8" numFmtId="0" xfId="0" applyAlignment="1" applyBorder="1" applyFont="1">
      <alignment vertical="center"/>
    </xf>
    <xf borderId="14" fillId="2" fontId="8" numFmtId="0" xfId="0" applyAlignment="1" applyBorder="1" applyFont="1">
      <alignment horizontal="center" vertical="center"/>
    </xf>
    <xf borderId="16" fillId="2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8" numFmtId="0" xfId="0" applyFont="1"/>
    <xf borderId="1" fillId="2" fontId="1" numFmtId="0" xfId="0" applyAlignment="1" applyBorder="1" applyFont="1">
      <alignment horizontal="center" shrinkToFit="0" vertical="center" wrapText="1"/>
    </xf>
    <xf borderId="5" fillId="2" fontId="8" numFmtId="0" xfId="0" applyBorder="1" applyFont="1"/>
    <xf borderId="8" fillId="3" fontId="11" numFmtId="0" xfId="0" applyAlignment="1" applyBorder="1" applyFont="1">
      <alignment horizontal="center" vertical="center"/>
    </xf>
    <xf borderId="1" fillId="3" fontId="11" numFmtId="0" xfId="0" applyAlignment="1" applyBorder="1" applyFont="1">
      <alignment horizontal="center" vertical="center"/>
    </xf>
    <xf borderId="9" fillId="2" fontId="8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horizontal="center" readingOrder="0" vertical="center"/>
    </xf>
    <xf borderId="9" fillId="2" fontId="8" numFmtId="0" xfId="0" applyAlignment="1" applyBorder="1" applyFont="1">
      <alignment vertical="center"/>
    </xf>
    <xf borderId="1" fillId="4" fontId="8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17" fillId="5" fontId="11" numFmtId="0" xfId="0" applyAlignment="1" applyBorder="1" applyFill="1" applyFont="1">
      <alignment horizontal="center" vertical="center"/>
    </xf>
    <xf borderId="18" fillId="4" fontId="8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2" fontId="4" numFmtId="0" xfId="0" applyBorder="1" applyFont="1"/>
    <xf borderId="28" fillId="2" fontId="8" numFmtId="0" xfId="0" applyAlignment="1" applyBorder="1" applyFont="1">
      <alignment vertical="center"/>
    </xf>
    <xf borderId="18" fillId="6" fontId="12" numFmtId="0" xfId="0" applyAlignment="1" applyBorder="1" applyFill="1" applyFont="1">
      <alignment horizontal="center" vertical="center"/>
    </xf>
    <xf borderId="18" fillId="7" fontId="7" numFmtId="0" xfId="0" applyAlignment="1" applyBorder="1" applyFill="1" applyFont="1">
      <alignment horizontal="center" readingOrder="0" vertical="center"/>
    </xf>
    <xf borderId="29" fillId="2" fontId="4" numFmtId="0" xfId="0" applyBorder="1" applyFont="1"/>
    <xf borderId="30" fillId="2" fontId="4" numFmtId="0" xfId="0" applyBorder="1" applyFont="1"/>
    <xf borderId="18" fillId="3" fontId="11" numFmtId="0" xfId="0" applyAlignment="1" applyBorder="1" applyFont="1">
      <alignment horizontal="center" vertical="center"/>
    </xf>
    <xf borderId="18" fillId="4" fontId="8" numFmtId="0" xfId="0" applyAlignment="1" applyBorder="1" applyFont="1">
      <alignment horizontal="center" vertical="center"/>
    </xf>
    <xf borderId="14" fillId="2" fontId="4" numFmtId="0" xfId="0" applyBorder="1" applyFont="1"/>
    <xf borderId="16" fillId="2" fontId="4" numFmtId="0" xfId="0" applyBorder="1" applyFont="1"/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8" fillId="7" fontId="1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8" fillId="0" fontId="16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438150</xdr:colOff>
      <xdr:row>8</xdr:row>
      <xdr:rowOff>85725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514350</xdr:colOff>
      <xdr:row>8</xdr:row>
      <xdr:rowOff>85725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4.88"/>
    <col customWidth="1" min="3" max="3" width="11.75"/>
    <col customWidth="1" min="4" max="4" width="4.88"/>
    <col customWidth="1" min="5" max="5" width="8.88"/>
    <col customWidth="1" min="6" max="6" width="4.88"/>
    <col customWidth="1" min="7" max="7" width="34.25"/>
    <col customWidth="1" min="8" max="8" width="4.88"/>
    <col customWidth="1" min="9" max="9" width="23.25"/>
    <col customWidth="1" min="10" max="10" width="4.88"/>
    <col customWidth="1" min="11" max="11" width="4.13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3"/>
    </row>
    <row r="3">
      <c r="C3" s="4"/>
      <c r="D3" s="4"/>
      <c r="E3" s="4"/>
      <c r="F3" s="4"/>
      <c r="G3" s="4"/>
      <c r="H3" s="4"/>
      <c r="I3" s="4"/>
    </row>
    <row r="4">
      <c r="B4" s="5"/>
      <c r="C4" s="6"/>
      <c r="D4" s="6"/>
      <c r="E4" s="6"/>
      <c r="F4" s="7"/>
      <c r="G4" s="7"/>
      <c r="H4" s="7"/>
      <c r="I4" s="7"/>
      <c r="J4" s="8"/>
    </row>
    <row r="5">
      <c r="B5" s="9"/>
      <c r="C5" s="10" t="s">
        <v>1</v>
      </c>
      <c r="D5" s="11"/>
      <c r="E5" s="10" t="s">
        <v>2</v>
      </c>
      <c r="F5" s="11"/>
      <c r="G5" s="10" t="s">
        <v>3</v>
      </c>
      <c r="H5" s="12"/>
      <c r="I5" s="10" t="s">
        <v>4</v>
      </c>
      <c r="J5" s="13"/>
    </row>
    <row r="6" ht="58.5" customHeight="1">
      <c r="B6" s="9"/>
      <c r="C6" s="14">
        <v>45638.0</v>
      </c>
      <c r="D6" s="15"/>
      <c r="E6" s="16">
        <v>1.0</v>
      </c>
      <c r="F6" s="17"/>
      <c r="G6" s="18" t="s">
        <v>5</v>
      </c>
      <c r="H6" s="19"/>
      <c r="I6" s="20" t="s">
        <v>6</v>
      </c>
      <c r="J6" s="13"/>
    </row>
    <row r="7" ht="58.5" customHeight="1">
      <c r="B7" s="9"/>
      <c r="C7" s="21" t="s">
        <v>7</v>
      </c>
      <c r="D7" s="15"/>
      <c r="E7" s="16">
        <v>2.0</v>
      </c>
      <c r="F7" s="17"/>
      <c r="G7" s="18" t="s">
        <v>8</v>
      </c>
      <c r="H7" s="19"/>
      <c r="I7" s="20" t="s">
        <v>6</v>
      </c>
      <c r="J7" s="13"/>
    </row>
    <row r="8" ht="58.5" customHeight="1">
      <c r="B8" s="9"/>
      <c r="C8" s="21" t="s">
        <v>9</v>
      </c>
      <c r="D8" s="15"/>
      <c r="E8" s="16">
        <v>3.0</v>
      </c>
      <c r="F8" s="17"/>
      <c r="G8" s="18" t="s">
        <v>10</v>
      </c>
      <c r="H8" s="19"/>
      <c r="I8" s="20" t="s">
        <v>6</v>
      </c>
      <c r="J8" s="13"/>
    </row>
    <row r="9" ht="58.5" customHeight="1">
      <c r="B9" s="9"/>
      <c r="C9" s="21" t="s">
        <v>11</v>
      </c>
      <c r="D9" s="15"/>
      <c r="E9" s="16">
        <v>4.0</v>
      </c>
      <c r="F9" s="17"/>
      <c r="G9" s="18" t="s">
        <v>12</v>
      </c>
      <c r="H9" s="19"/>
      <c r="I9" s="20" t="s">
        <v>6</v>
      </c>
      <c r="J9" s="13"/>
    </row>
    <row r="10" ht="58.5" customHeight="1">
      <c r="B10" s="9"/>
      <c r="C10" s="22">
        <v>45749.0</v>
      </c>
      <c r="D10" s="15"/>
      <c r="E10" s="16">
        <v>5.0</v>
      </c>
      <c r="F10" s="17"/>
      <c r="G10" s="18" t="s">
        <v>13</v>
      </c>
      <c r="H10" s="19"/>
      <c r="I10" s="20" t="s">
        <v>6</v>
      </c>
      <c r="J10" s="13"/>
    </row>
    <row r="11">
      <c r="B11" s="23"/>
      <c r="C11" s="24"/>
      <c r="D11" s="25"/>
      <c r="E11" s="26"/>
      <c r="F11" s="27"/>
      <c r="G11" s="28"/>
      <c r="H11" s="27"/>
      <c r="I11" s="28"/>
      <c r="J11" s="29"/>
    </row>
  </sheetData>
  <mergeCells count="1">
    <mergeCell ref="B2:J2"/>
  </mergeCells>
  <conditionalFormatting sqref="G11">
    <cfRule type="cellIs" dxfId="0" priority="1" operator="equal">
      <formula>"Atrasado"</formula>
    </cfRule>
  </conditionalFormatting>
  <conditionalFormatting sqref="G11">
    <cfRule type="cellIs" dxfId="1" priority="2" operator="equal">
      <formula>"Terminado"</formula>
    </cfRule>
  </conditionalFormatting>
  <conditionalFormatting sqref="G11">
    <cfRule type="cellIs" dxfId="2" priority="3" operator="equal">
      <formula>"En proceso"</formula>
    </cfRule>
  </conditionalFormatting>
  <conditionalFormatting sqref="G11">
    <cfRule type="cellIs" dxfId="1" priority="4" operator="equal">
      <formula>"No Iniciado"</formula>
    </cfRule>
  </conditionalFormatting>
  <dataValidations>
    <dataValidation type="list" allowBlank="1" showErrorMessage="1" sqref="I6:I10">
      <formula1>"Tammy Caizapanta,Valeria Guaiguacundo,Estefany Pincha,Benjamin Robalino"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10.63"/>
    <col customWidth="1" min="4" max="5" width="15.38"/>
    <col customWidth="1" min="6" max="15" width="10.63"/>
    <col customWidth="1" min="16" max="16" width="2.63"/>
    <col customWidth="1" min="17" max="17" width="1.63"/>
  </cols>
  <sheetData>
    <row r="1" ht="12.0" customHeight="1"/>
    <row r="2" ht="15.0" hidden="1" customHeight="1"/>
    <row r="3" ht="15.0" hidden="1" customHeight="1"/>
    <row r="4" hidden="1">
      <c r="C4" s="30"/>
      <c r="D4" s="30"/>
      <c r="E4" s="30"/>
      <c r="F4" s="31"/>
    </row>
    <row r="5" hidden="1">
      <c r="C5" s="30"/>
      <c r="D5" s="30"/>
      <c r="E5" s="30"/>
      <c r="F5" s="31"/>
    </row>
    <row r="6" ht="30.0" customHeight="1">
      <c r="B6" s="3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ht="9.75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9.75" customHeight="1">
      <c r="B8" s="5"/>
      <c r="C8" s="6"/>
      <c r="D8" s="6"/>
      <c r="E8" s="6"/>
      <c r="F8" s="33"/>
      <c r="G8" s="7"/>
      <c r="H8" s="7"/>
      <c r="I8" s="7"/>
      <c r="J8" s="7"/>
      <c r="K8" s="7"/>
      <c r="L8" s="7"/>
      <c r="M8" s="7"/>
      <c r="N8" s="7"/>
      <c r="O8" s="7"/>
      <c r="P8" s="8"/>
    </row>
    <row r="9" ht="28.5" customHeight="1">
      <c r="B9" s="9"/>
      <c r="C9" s="34" t="s">
        <v>15</v>
      </c>
      <c r="D9" s="11"/>
      <c r="E9" s="35" t="s">
        <v>16</v>
      </c>
      <c r="F9" s="3"/>
      <c r="G9" s="11"/>
      <c r="H9" s="35" t="s">
        <v>17</v>
      </c>
      <c r="I9" s="3"/>
      <c r="J9" s="12"/>
      <c r="K9" s="12"/>
      <c r="L9" s="12"/>
      <c r="M9" s="12"/>
      <c r="N9" s="12"/>
      <c r="O9" s="12"/>
      <c r="P9" s="13"/>
    </row>
    <row r="10" ht="28.5" customHeight="1">
      <c r="B10" s="9"/>
      <c r="C10" s="21" t="s">
        <v>18</v>
      </c>
      <c r="D10" s="36"/>
      <c r="E10" s="37" t="str">
        <f>VLOOKUP(C10,'Requisitos Funcionales'!B5:O10,5,0)</f>
        <v>Administrador/ Trabajadores </v>
      </c>
      <c r="F10" s="3"/>
      <c r="G10" s="38"/>
      <c r="H10" s="39" t="str">
        <f>VLOOKUP(C10,'Requisitos Funcionales'!B5:O10,11,0)</f>
        <v>Terminado</v>
      </c>
      <c r="I10" s="3"/>
      <c r="J10" s="38"/>
      <c r="K10" s="12"/>
      <c r="L10" s="12"/>
      <c r="M10" s="12"/>
      <c r="N10" s="12"/>
      <c r="O10" s="12"/>
      <c r="P10" s="13"/>
    </row>
    <row r="11" ht="9.75" customHeight="1">
      <c r="B11" s="9"/>
      <c r="C11" s="40"/>
      <c r="D11" s="36"/>
      <c r="E11" s="19"/>
      <c r="F11" s="19"/>
      <c r="G11" s="38"/>
      <c r="H11" s="19"/>
      <c r="I11" s="19"/>
      <c r="J11" s="38"/>
      <c r="K11" s="19"/>
      <c r="L11" s="19"/>
      <c r="M11" s="12"/>
      <c r="N11" s="19"/>
      <c r="O11" s="19"/>
      <c r="P11" s="13"/>
    </row>
    <row r="12" ht="29.25" customHeight="1">
      <c r="B12" s="9"/>
      <c r="C12" s="34" t="s">
        <v>19</v>
      </c>
      <c r="D12" s="36"/>
      <c r="E12" s="35" t="s">
        <v>20</v>
      </c>
      <c r="F12" s="3"/>
      <c r="G12" s="38"/>
      <c r="H12" s="35" t="s">
        <v>21</v>
      </c>
      <c r="I12" s="3"/>
      <c r="J12" s="38"/>
      <c r="K12" s="19"/>
      <c r="L12" s="19"/>
      <c r="M12" s="12"/>
      <c r="N12" s="19"/>
      <c r="O12" s="19"/>
      <c r="P12" s="13"/>
    </row>
    <row r="13" ht="29.25" customHeight="1">
      <c r="B13" s="9"/>
      <c r="C13" s="41">
        <f>VLOOKUP('Historia de Usuario'!C10,'Requisitos Funcionales'!B5:O10,8,0)</f>
        <v>5</v>
      </c>
      <c r="D13" s="36"/>
      <c r="E13" s="39" t="str">
        <f>VLOOKUP(C10,'Requisitos Funcionales'!B5:O11,10,0)</f>
        <v>Alta</v>
      </c>
      <c r="F13" s="3"/>
      <c r="G13" s="38"/>
      <c r="H13" s="39" t="str">
        <f>VLOOKUP(C10,'Requisitos Funcionales'!B5:O11,7,0)</f>
        <v>Tammy Caizapanta</v>
      </c>
      <c r="I13" s="3"/>
      <c r="J13" s="38"/>
      <c r="K13" s="19"/>
      <c r="L13" s="19"/>
      <c r="M13" s="12"/>
      <c r="N13" s="19"/>
      <c r="O13" s="19"/>
      <c r="P13" s="13"/>
    </row>
    <row r="14" ht="9.75" customHeight="1">
      <c r="B14" s="9"/>
      <c r="C14" s="12"/>
      <c r="D14" s="36"/>
      <c r="E14" s="12"/>
      <c r="F14" s="12"/>
      <c r="G14" s="38"/>
      <c r="H14" s="38"/>
      <c r="I14" s="12"/>
      <c r="J14" s="12"/>
      <c r="K14" s="12"/>
      <c r="L14" s="12"/>
      <c r="M14" s="12"/>
      <c r="N14" s="12"/>
      <c r="O14" s="12"/>
      <c r="P14" s="13"/>
    </row>
    <row r="15" ht="25.5" customHeight="1">
      <c r="B15" s="9"/>
      <c r="C15" s="42" t="s">
        <v>22</v>
      </c>
      <c r="D15" s="43" t="str">
        <f>VLOOKUP(C10,'Requisitos Funcionales'!B5:O11,3,0)</f>
        <v>El programa deberá tener un reconocimiento de código único para su almacenamiento en la base de datos.</v>
      </c>
      <c r="E15" s="44"/>
      <c r="F15" s="12"/>
      <c r="G15" s="42" t="s">
        <v>23</v>
      </c>
      <c r="H15" s="43" t="str">
        <f>VLOOKUP(C10,'Requisitos Funcionales'!B5:O11,4,0)</f>
        <v>Para generar una base de datos con los productos utilizados en la cafetería y tener una gestión del inventario correctamente.</v>
      </c>
      <c r="I15" s="45"/>
      <c r="J15" s="44"/>
      <c r="K15" s="12"/>
      <c r="L15" s="42" t="s">
        <v>24</v>
      </c>
      <c r="M15" s="43" t="str">
        <f>VLOOKUP(C10,'Requisitos Funcionales'!B5:O11,6,0)</f>
        <v>Se selecciona la opción para digitar el código único de cada producto su nombre, cantidad.</v>
      </c>
      <c r="N15" s="45"/>
      <c r="O15" s="44"/>
      <c r="P15" s="13"/>
    </row>
    <row r="16" ht="25.5" customHeight="1">
      <c r="B16" s="9"/>
      <c r="C16" s="46"/>
      <c r="D16" s="47"/>
      <c r="E16" s="48"/>
      <c r="F16" s="12"/>
      <c r="G16" s="46"/>
      <c r="H16" s="47"/>
      <c r="J16" s="48"/>
      <c r="K16" s="12"/>
      <c r="L16" s="46"/>
      <c r="M16" s="47"/>
      <c r="O16" s="48"/>
      <c r="P16" s="13"/>
    </row>
    <row r="17" ht="25.5" customHeight="1">
      <c r="B17" s="9"/>
      <c r="C17" s="49"/>
      <c r="D17" s="50"/>
      <c r="E17" s="51"/>
      <c r="F17" s="12"/>
      <c r="G17" s="49"/>
      <c r="H17" s="50"/>
      <c r="I17" s="52"/>
      <c r="J17" s="51"/>
      <c r="K17" s="12"/>
      <c r="L17" s="49"/>
      <c r="M17" s="50"/>
      <c r="N17" s="52"/>
      <c r="O17" s="51"/>
      <c r="P17" s="13"/>
    </row>
    <row r="18" ht="9.75" customHeight="1">
      <c r="B18" s="9"/>
      <c r="C18" s="12"/>
      <c r="D18" s="12"/>
      <c r="E18" s="53"/>
      <c r="F18" s="53"/>
      <c r="G18" s="54"/>
      <c r="H18" s="54"/>
      <c r="I18" s="54"/>
      <c r="J18" s="53"/>
      <c r="K18" s="53"/>
      <c r="L18" s="53"/>
      <c r="M18" s="53"/>
      <c r="N18" s="53"/>
      <c r="O18" s="53"/>
      <c r="P18" s="13"/>
    </row>
    <row r="19" ht="17.25" customHeight="1">
      <c r="B19" s="9"/>
      <c r="C19" s="55" t="s">
        <v>25</v>
      </c>
      <c r="D19" s="44"/>
      <c r="E19" s="56" t="str">
        <f>VLOOKUP(C10,'Requisitos Funcionales'!B5:O10,14,0)</f>
        <v>Agregar productos </v>
      </c>
      <c r="F19" s="45"/>
      <c r="G19" s="45"/>
      <c r="H19" s="45"/>
      <c r="I19" s="45"/>
      <c r="J19" s="45"/>
      <c r="K19" s="45"/>
      <c r="L19" s="45"/>
      <c r="M19" s="45"/>
      <c r="N19" s="45"/>
      <c r="O19" s="44"/>
      <c r="P19" s="57"/>
    </row>
    <row r="20" ht="17.25" customHeight="1">
      <c r="B20" s="9"/>
      <c r="C20" s="50"/>
      <c r="D20" s="51"/>
      <c r="E20" s="50"/>
      <c r="F20" s="52"/>
      <c r="G20" s="52"/>
      <c r="H20" s="52"/>
      <c r="I20" s="52"/>
      <c r="J20" s="52"/>
      <c r="K20" s="52"/>
      <c r="L20" s="52"/>
      <c r="M20" s="52"/>
      <c r="N20" s="52"/>
      <c r="O20" s="51"/>
      <c r="P20" s="57"/>
    </row>
    <row r="21" ht="9.75" customHeight="1">
      <c r="B21" s="9"/>
      <c r="C21" s="12"/>
      <c r="D21" s="12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13"/>
    </row>
    <row r="22" ht="21.0" customHeight="1">
      <c r="B22" s="9"/>
      <c r="C22" s="59" t="s">
        <v>26</v>
      </c>
      <c r="D22" s="44"/>
      <c r="E22" s="43" t="str">
        <f>VLOOKUP(C10,'Requisitos Funcionales'!B5:O11,12,0)</f>
        <v>Se registra el producto agregado con un mensaje de confirmacion de "Producto agregado exitosamente".</v>
      </c>
      <c r="F22" s="45"/>
      <c r="G22" s="45"/>
      <c r="H22" s="44"/>
      <c r="I22" s="12"/>
      <c r="J22" s="59" t="s">
        <v>27</v>
      </c>
      <c r="K22" s="44"/>
      <c r="L22" s="60" t="str">
        <f>VLOOKUP(C10,'Requisitos Funcionales'!B5:O11,13,0)</f>
        <v>-</v>
      </c>
      <c r="M22" s="45"/>
      <c r="N22" s="45"/>
      <c r="O22" s="44"/>
      <c r="P22" s="13"/>
    </row>
    <row r="23" ht="21.0" customHeight="1">
      <c r="B23" s="9"/>
      <c r="C23" s="47"/>
      <c r="D23" s="48"/>
      <c r="E23" s="47"/>
      <c r="H23" s="48"/>
      <c r="I23" s="12"/>
      <c r="J23" s="47"/>
      <c r="K23" s="48"/>
      <c r="L23" s="47"/>
      <c r="O23" s="48"/>
      <c r="P23" s="13"/>
    </row>
    <row r="24" ht="21.0" customHeight="1">
      <c r="B24" s="9"/>
      <c r="C24" s="50"/>
      <c r="D24" s="51"/>
      <c r="E24" s="50"/>
      <c r="F24" s="52"/>
      <c r="G24" s="52"/>
      <c r="H24" s="51"/>
      <c r="I24" s="12"/>
      <c r="J24" s="50"/>
      <c r="K24" s="51"/>
      <c r="L24" s="50"/>
      <c r="M24" s="52"/>
      <c r="N24" s="52"/>
      <c r="O24" s="51"/>
      <c r="P24" s="13"/>
    </row>
    <row r="25" ht="9.75" customHeight="1">
      <c r="B25" s="23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1.2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0"/>
    <col customWidth="1" min="2" max="2" width="8.0"/>
    <col customWidth="1" min="3" max="5" width="16.38"/>
    <col customWidth="1" min="6" max="6" width="13.25"/>
    <col customWidth="1" min="7" max="7" width="16.75"/>
    <col customWidth="1" min="8" max="8" width="21.13"/>
    <col customWidth="1" min="9" max="9" width="15.13"/>
    <col customWidth="1" min="10" max="10" width="10.63"/>
    <col customWidth="1" min="11" max="11" width="11.5"/>
    <col customWidth="1" min="12" max="12" width="14.38"/>
    <col customWidth="1" min="13" max="13" width="17.63"/>
    <col customWidth="1" min="14" max="14" width="13.63"/>
    <col customWidth="1" min="15" max="15" width="12.13"/>
    <col customWidth="1" min="16" max="16" width="6.75"/>
  </cols>
  <sheetData>
    <row r="1" ht="13.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>
      <c r="A2" s="63"/>
      <c r="B2" s="63" t="s">
        <v>28</v>
      </c>
    </row>
    <row r="3" ht="14.2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ht="58.5" customHeight="1">
      <c r="A4" s="64"/>
      <c r="B4" s="65" t="s">
        <v>15</v>
      </c>
      <c r="C4" s="65" t="s">
        <v>29</v>
      </c>
      <c r="D4" s="66" t="s">
        <v>30</v>
      </c>
      <c r="E4" s="65" t="s">
        <v>31</v>
      </c>
      <c r="F4" s="65" t="s">
        <v>32</v>
      </c>
      <c r="G4" s="65" t="s">
        <v>33</v>
      </c>
      <c r="H4" s="65" t="s">
        <v>34</v>
      </c>
      <c r="I4" s="65" t="s">
        <v>35</v>
      </c>
      <c r="J4" s="65" t="s">
        <v>36</v>
      </c>
      <c r="K4" s="65" t="s">
        <v>20</v>
      </c>
      <c r="L4" s="65" t="s">
        <v>17</v>
      </c>
      <c r="M4" s="65" t="s">
        <v>37</v>
      </c>
      <c r="N4" s="65" t="s">
        <v>27</v>
      </c>
      <c r="O4" s="65" t="s">
        <v>38</v>
      </c>
    </row>
    <row r="5" ht="97.5" customHeight="1">
      <c r="A5" s="67"/>
      <c r="B5" s="20" t="s">
        <v>18</v>
      </c>
      <c r="C5" s="20" t="s">
        <v>39</v>
      </c>
      <c r="D5" s="20" t="s">
        <v>40</v>
      </c>
      <c r="E5" s="20" t="s">
        <v>41</v>
      </c>
      <c r="F5" s="20" t="s">
        <v>42</v>
      </c>
      <c r="G5" s="20" t="s">
        <v>43</v>
      </c>
      <c r="H5" s="20" t="s">
        <v>44</v>
      </c>
      <c r="I5" s="20">
        <v>5.0</v>
      </c>
      <c r="J5" s="20" t="s">
        <v>45</v>
      </c>
      <c r="K5" s="20" t="s">
        <v>46</v>
      </c>
      <c r="L5" s="20" t="s">
        <v>47</v>
      </c>
      <c r="M5" s="20" t="s">
        <v>48</v>
      </c>
      <c r="N5" s="20" t="s">
        <v>49</v>
      </c>
      <c r="O5" s="20" t="s">
        <v>50</v>
      </c>
    </row>
    <row r="6" ht="97.5" customHeight="1">
      <c r="A6" s="67"/>
      <c r="B6" s="20" t="s">
        <v>51</v>
      </c>
      <c r="C6" s="20" t="s">
        <v>52</v>
      </c>
      <c r="D6" s="20" t="s">
        <v>53</v>
      </c>
      <c r="E6" s="20" t="s">
        <v>54</v>
      </c>
      <c r="F6" s="20" t="s">
        <v>42</v>
      </c>
      <c r="G6" s="20" t="s">
        <v>55</v>
      </c>
      <c r="H6" s="20" t="s">
        <v>56</v>
      </c>
      <c r="I6" s="20">
        <v>4.0</v>
      </c>
      <c r="J6" s="20" t="s">
        <v>45</v>
      </c>
      <c r="K6" s="20" t="s">
        <v>46</v>
      </c>
      <c r="L6" s="20" t="s">
        <v>47</v>
      </c>
      <c r="M6" s="20" t="s">
        <v>57</v>
      </c>
      <c r="N6" s="20" t="s">
        <v>49</v>
      </c>
      <c r="O6" s="20" t="s">
        <v>58</v>
      </c>
    </row>
    <row r="7" ht="97.5" customHeight="1">
      <c r="A7" s="67"/>
      <c r="B7" s="20" t="s">
        <v>59</v>
      </c>
      <c r="C7" s="20" t="s">
        <v>60</v>
      </c>
      <c r="D7" s="20" t="s">
        <v>61</v>
      </c>
      <c r="E7" s="20" t="s">
        <v>62</v>
      </c>
      <c r="F7" s="20" t="s">
        <v>42</v>
      </c>
      <c r="G7" s="20" t="s">
        <v>63</v>
      </c>
      <c r="H7" s="20" t="s">
        <v>64</v>
      </c>
      <c r="I7" s="20">
        <v>5.0</v>
      </c>
      <c r="J7" s="20" t="s">
        <v>45</v>
      </c>
      <c r="K7" s="20" t="s">
        <v>46</v>
      </c>
      <c r="L7" s="20" t="s">
        <v>47</v>
      </c>
      <c r="M7" s="20" t="s">
        <v>65</v>
      </c>
      <c r="N7" s="20" t="s">
        <v>49</v>
      </c>
      <c r="O7" s="20" t="s">
        <v>66</v>
      </c>
    </row>
    <row r="8" ht="108.0" customHeight="1">
      <c r="A8" s="67"/>
      <c r="B8" s="20" t="s">
        <v>67</v>
      </c>
      <c r="C8" s="20" t="s">
        <v>68</v>
      </c>
      <c r="D8" s="20" t="s">
        <v>69</v>
      </c>
      <c r="E8" s="20" t="s">
        <v>70</v>
      </c>
      <c r="F8" s="20" t="s">
        <v>42</v>
      </c>
      <c r="G8" s="20" t="s">
        <v>71</v>
      </c>
      <c r="H8" s="20" t="s">
        <v>72</v>
      </c>
      <c r="I8" s="20">
        <v>5.0</v>
      </c>
      <c r="J8" s="20" t="s">
        <v>45</v>
      </c>
      <c r="K8" s="20" t="s">
        <v>46</v>
      </c>
      <c r="L8" s="20" t="s">
        <v>47</v>
      </c>
      <c r="M8" s="20" t="s">
        <v>73</v>
      </c>
      <c r="N8" s="20" t="s">
        <v>49</v>
      </c>
      <c r="O8" s="20" t="s">
        <v>74</v>
      </c>
    </row>
    <row r="9" ht="97.5" customHeight="1">
      <c r="A9" s="67"/>
      <c r="B9" s="20" t="s">
        <v>75</v>
      </c>
      <c r="C9" s="20" t="s">
        <v>76</v>
      </c>
      <c r="D9" s="20" t="s">
        <v>77</v>
      </c>
      <c r="E9" s="20" t="s">
        <v>78</v>
      </c>
      <c r="F9" s="20" t="s">
        <v>42</v>
      </c>
      <c r="G9" s="20" t="s">
        <v>79</v>
      </c>
      <c r="H9" s="20" t="s">
        <v>44</v>
      </c>
      <c r="I9" s="20">
        <v>4.0</v>
      </c>
      <c r="J9" s="20" t="s">
        <v>45</v>
      </c>
      <c r="K9" s="20" t="s">
        <v>46</v>
      </c>
      <c r="L9" s="20" t="s">
        <v>47</v>
      </c>
      <c r="M9" s="20" t="s">
        <v>80</v>
      </c>
      <c r="N9" s="20" t="s">
        <v>49</v>
      </c>
      <c r="O9" s="20" t="s">
        <v>81</v>
      </c>
    </row>
    <row r="10" ht="97.5" customHeight="1">
      <c r="A10" s="67"/>
      <c r="B10" s="20" t="s">
        <v>82</v>
      </c>
      <c r="C10" s="20" t="s">
        <v>83</v>
      </c>
      <c r="D10" s="20" t="s">
        <v>84</v>
      </c>
      <c r="E10" s="20" t="s">
        <v>85</v>
      </c>
      <c r="F10" s="20" t="s">
        <v>42</v>
      </c>
      <c r="G10" s="20" t="s">
        <v>86</v>
      </c>
      <c r="H10" s="20" t="s">
        <v>64</v>
      </c>
      <c r="I10" s="20">
        <v>7.0</v>
      </c>
      <c r="J10" s="20" t="s">
        <v>45</v>
      </c>
      <c r="K10" s="20" t="s">
        <v>87</v>
      </c>
      <c r="L10" s="20" t="s">
        <v>47</v>
      </c>
      <c r="M10" s="20" t="s">
        <v>88</v>
      </c>
      <c r="N10" s="20" t="s">
        <v>49</v>
      </c>
      <c r="O10" s="20" t="s">
        <v>89</v>
      </c>
    </row>
    <row r="11" ht="26.25" customHeight="1"/>
  </sheetData>
  <mergeCells count="1">
    <mergeCell ref="B2:O2"/>
  </mergeCells>
  <dataValidations>
    <dataValidation type="list" allowBlank="1" showErrorMessage="1" sqref="K5:K10">
      <formula1>"Alta,Media,Baja"</formula1>
    </dataValidation>
    <dataValidation type="list" allowBlank="1" showErrorMessage="1" sqref="H5:H10">
      <formula1>"Tammy Caizapanta,Valeria Guaiguacundo,Estefany Pincha,Benjamin Robalino"</formula1>
    </dataValidation>
    <dataValidation type="list" allowBlank="1" showErrorMessage="1" sqref="L5:L10">
      <formula1>"No iniciado,En proceso,Terminado,Atrasado"</formula1>
    </dataValidation>
  </dataValidations>
  <printOptions horizontalCentered="1"/>
  <pageMargins bottom="0.7874015748031495" footer="0.0" header="0.0" left="0.31496062992125984" right="0.31496062992125984" top="0.787401574803149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16.88"/>
    <col customWidth="1" min="4" max="4" width="15.5"/>
    <col customWidth="1" min="5" max="5" width="17.75"/>
    <col customWidth="1" min="6" max="6" width="11.88"/>
    <col customWidth="1" min="7" max="7" width="21.75"/>
    <col customWidth="1" min="8" max="8" width="17.0"/>
    <col customWidth="1" min="9" max="9" width="15.63"/>
    <col customWidth="1" min="10" max="12" width="10.63"/>
    <col customWidth="1" min="13" max="13" width="26.0"/>
    <col customWidth="1" min="14" max="14" width="14.0"/>
    <col customWidth="1" min="15" max="15" width="18.13"/>
    <col customWidth="1" min="16" max="26" width="9.38"/>
  </cols>
  <sheetData>
    <row r="1" ht="42.0" customHeight="1">
      <c r="B1" s="63" t="s">
        <v>90</v>
      </c>
    </row>
    <row r="2" ht="18.0" customHeight="1">
      <c r="H2" s="31"/>
      <c r="I2" s="68"/>
      <c r="J2" s="68"/>
      <c r="K2" s="69"/>
      <c r="L2" s="70"/>
    </row>
    <row r="3">
      <c r="B3" s="65" t="s">
        <v>15</v>
      </c>
      <c r="C3" s="65" t="s">
        <v>29</v>
      </c>
      <c r="D3" s="66" t="s">
        <v>30</v>
      </c>
      <c r="E3" s="65" t="s">
        <v>31</v>
      </c>
      <c r="F3" s="65" t="s">
        <v>32</v>
      </c>
      <c r="G3" s="65" t="s">
        <v>33</v>
      </c>
      <c r="H3" s="65" t="s">
        <v>34</v>
      </c>
      <c r="I3" s="65" t="s">
        <v>35</v>
      </c>
      <c r="J3" s="65" t="s">
        <v>36</v>
      </c>
      <c r="K3" s="65" t="s">
        <v>20</v>
      </c>
      <c r="L3" s="65" t="s">
        <v>17</v>
      </c>
      <c r="M3" s="65" t="s">
        <v>37</v>
      </c>
      <c r="N3" s="65" t="s">
        <v>27</v>
      </c>
      <c r="O3" s="65" t="s">
        <v>38</v>
      </c>
    </row>
    <row r="4" ht="55.5" customHeight="1">
      <c r="B4" s="71" t="s">
        <v>91</v>
      </c>
      <c r="C4" s="72" t="s">
        <v>92</v>
      </c>
      <c r="D4" s="72" t="s">
        <v>93</v>
      </c>
      <c r="E4" s="72" t="s">
        <v>94</v>
      </c>
      <c r="F4" s="20" t="s">
        <v>42</v>
      </c>
      <c r="G4" s="72" t="s">
        <v>95</v>
      </c>
      <c r="H4" s="20" t="s">
        <v>64</v>
      </c>
      <c r="I4" s="72">
        <v>2.0</v>
      </c>
      <c r="J4" s="72" t="s">
        <v>45</v>
      </c>
      <c r="K4" s="72" t="s">
        <v>46</v>
      </c>
      <c r="L4" s="72" t="s">
        <v>96</v>
      </c>
      <c r="M4" s="72" t="s">
        <v>97</v>
      </c>
      <c r="N4" s="73"/>
      <c r="O4" s="72" t="s">
        <v>98</v>
      </c>
    </row>
    <row r="5" ht="19.5" customHeight="1">
      <c r="I5" s="68"/>
      <c r="J5" s="68"/>
      <c r="K5" s="69"/>
      <c r="L5" s="70"/>
    </row>
    <row r="6" ht="19.5" customHeight="1">
      <c r="I6" s="68"/>
      <c r="J6" s="68"/>
      <c r="K6" s="74" t="s">
        <v>46</v>
      </c>
      <c r="L6" s="75" t="s">
        <v>99</v>
      </c>
      <c r="M6" s="31"/>
    </row>
    <row r="7" ht="19.5" customHeight="1">
      <c r="I7" s="68"/>
      <c r="J7" s="68"/>
      <c r="K7" s="74" t="s">
        <v>87</v>
      </c>
      <c r="L7" s="75" t="s">
        <v>96</v>
      </c>
      <c r="M7" s="31"/>
    </row>
    <row r="8" ht="19.5" customHeight="1">
      <c r="I8" s="68"/>
      <c r="J8" s="68"/>
      <c r="K8" s="74" t="s">
        <v>100</v>
      </c>
      <c r="L8" s="75" t="s">
        <v>47</v>
      </c>
      <c r="M8" s="31"/>
    </row>
    <row r="9" ht="19.5" customHeight="1">
      <c r="I9" s="68"/>
      <c r="J9" s="68"/>
      <c r="K9" s="74"/>
      <c r="L9" s="75" t="s">
        <v>101</v>
      </c>
      <c r="M9" s="31"/>
    </row>
    <row r="10" ht="19.5" customHeight="1">
      <c r="I10" s="68"/>
      <c r="J10" s="68"/>
      <c r="K10" s="69"/>
      <c r="L10" s="70"/>
    </row>
    <row r="11" ht="19.5" customHeight="1">
      <c r="I11" s="68"/>
      <c r="J11" s="68"/>
      <c r="K11" s="69"/>
      <c r="L11" s="70"/>
    </row>
    <row r="12" ht="19.5" customHeight="1">
      <c r="I12" s="68"/>
      <c r="J12" s="68"/>
      <c r="K12" s="69"/>
      <c r="L12" s="70"/>
    </row>
    <row r="13" ht="19.5" customHeight="1">
      <c r="I13" s="68"/>
      <c r="J13" s="68"/>
      <c r="K13" s="69"/>
      <c r="L13" s="70"/>
    </row>
    <row r="14" ht="19.5" customHeight="1">
      <c r="I14" s="68"/>
      <c r="J14" s="68"/>
      <c r="K14" s="69"/>
      <c r="L14" s="70"/>
    </row>
    <row r="15" ht="19.5" customHeight="1">
      <c r="I15" s="68"/>
      <c r="J15" s="68"/>
      <c r="K15" s="69"/>
      <c r="L15" s="70"/>
    </row>
    <row r="16" ht="19.5" customHeight="1">
      <c r="I16" s="68"/>
      <c r="J16" s="68"/>
      <c r="K16" s="69"/>
      <c r="L16" s="70"/>
    </row>
    <row r="17" ht="19.5" customHeight="1">
      <c r="I17" s="68"/>
      <c r="J17" s="68"/>
      <c r="K17" s="69"/>
      <c r="L17" s="70"/>
    </row>
    <row r="18" ht="19.5" customHeight="1">
      <c r="I18" s="68"/>
      <c r="J18" s="68"/>
      <c r="K18" s="69"/>
      <c r="L18" s="70"/>
    </row>
    <row r="19" ht="19.5" customHeight="1">
      <c r="I19" s="68"/>
      <c r="J19" s="68"/>
      <c r="K19" s="69"/>
      <c r="L19" s="70"/>
    </row>
    <row r="20" ht="19.5" customHeight="1">
      <c r="I20" s="68"/>
      <c r="J20" s="68"/>
      <c r="K20" s="69"/>
      <c r="L20" s="70"/>
    </row>
    <row r="21" ht="15.75" customHeight="1">
      <c r="I21" s="68"/>
      <c r="J21" s="68"/>
      <c r="K21" s="69"/>
      <c r="L21" s="70"/>
    </row>
    <row r="22" ht="15.75" customHeight="1">
      <c r="I22" s="68"/>
      <c r="J22" s="68"/>
      <c r="K22" s="69"/>
      <c r="L22" s="70"/>
    </row>
    <row r="23" ht="15.75" customHeight="1">
      <c r="I23" s="68"/>
      <c r="J23" s="68"/>
      <c r="K23" s="69"/>
      <c r="L23" s="70"/>
    </row>
    <row r="24" ht="15.75" customHeight="1">
      <c r="I24" s="68"/>
      <c r="J24" s="68"/>
      <c r="K24" s="69"/>
      <c r="L24" s="70"/>
    </row>
    <row r="25" ht="15.75" customHeight="1">
      <c r="I25" s="68"/>
      <c r="J25" s="68"/>
      <c r="K25" s="69"/>
      <c r="L25" s="70"/>
    </row>
    <row r="26" ht="15.75" customHeight="1">
      <c r="I26" s="68"/>
      <c r="J26" s="68"/>
      <c r="K26" s="69"/>
      <c r="L26" s="70"/>
    </row>
    <row r="27" ht="15.75" customHeight="1">
      <c r="I27" s="68"/>
      <c r="J27" s="68"/>
      <c r="K27" s="69"/>
      <c r="L27" s="70"/>
    </row>
    <row r="28" ht="15.75" customHeight="1">
      <c r="I28" s="68"/>
      <c r="J28" s="68"/>
      <c r="K28" s="69"/>
      <c r="L28" s="70"/>
    </row>
    <row r="29" ht="15.75" customHeight="1">
      <c r="I29" s="68"/>
      <c r="J29" s="68"/>
      <c r="K29" s="69"/>
      <c r="L29" s="70"/>
    </row>
    <row r="30" ht="15.75" customHeight="1">
      <c r="I30" s="68"/>
      <c r="J30" s="68"/>
      <c r="K30" s="69"/>
      <c r="L30" s="70"/>
    </row>
    <row r="31" ht="15.75" customHeight="1">
      <c r="I31" s="68"/>
      <c r="J31" s="68"/>
      <c r="K31" s="69"/>
      <c r="L31" s="70"/>
    </row>
    <row r="32" ht="15.75" customHeight="1">
      <c r="I32" s="68"/>
      <c r="J32" s="68"/>
      <c r="K32" s="69"/>
      <c r="L32" s="70"/>
    </row>
    <row r="33" ht="15.75" customHeight="1">
      <c r="I33" s="68"/>
      <c r="J33" s="68"/>
      <c r="K33" s="69"/>
      <c r="L33" s="70"/>
    </row>
    <row r="34" ht="15.75" customHeight="1">
      <c r="I34" s="68"/>
      <c r="J34" s="68"/>
      <c r="K34" s="69"/>
      <c r="L34" s="70"/>
    </row>
    <row r="35" ht="15.75" customHeight="1">
      <c r="I35" s="68"/>
      <c r="J35" s="68"/>
      <c r="K35" s="69"/>
      <c r="L35" s="70"/>
    </row>
    <row r="36" ht="15.75" customHeight="1">
      <c r="I36" s="68"/>
      <c r="J36" s="68"/>
      <c r="K36" s="69"/>
      <c r="L36" s="70"/>
    </row>
    <row r="37" ht="15.75" customHeight="1">
      <c r="I37" s="68"/>
      <c r="J37" s="68"/>
      <c r="K37" s="69"/>
      <c r="L37" s="70"/>
    </row>
    <row r="38" ht="15.75" customHeight="1">
      <c r="I38" s="68"/>
      <c r="J38" s="68"/>
      <c r="K38" s="69"/>
      <c r="L38" s="70"/>
    </row>
    <row r="39" ht="15.75" customHeight="1">
      <c r="I39" s="68"/>
      <c r="J39" s="68"/>
      <c r="K39" s="69"/>
      <c r="L39" s="70"/>
    </row>
    <row r="40" ht="15.75" customHeight="1">
      <c r="I40" s="68"/>
      <c r="J40" s="68"/>
      <c r="K40" s="69"/>
      <c r="L40" s="70"/>
    </row>
    <row r="41" ht="15.75" customHeight="1">
      <c r="I41" s="68"/>
      <c r="J41" s="68"/>
      <c r="K41" s="69"/>
      <c r="L41" s="70"/>
    </row>
    <row r="42" ht="15.75" customHeight="1">
      <c r="I42" s="68"/>
      <c r="J42" s="68"/>
      <c r="K42" s="69"/>
      <c r="L42" s="70"/>
    </row>
    <row r="43" ht="15.75" customHeight="1">
      <c r="I43" s="68"/>
      <c r="J43" s="68"/>
      <c r="K43" s="69"/>
      <c r="L43" s="70"/>
    </row>
    <row r="44" ht="15.75" customHeight="1">
      <c r="I44" s="68"/>
      <c r="J44" s="68"/>
      <c r="K44" s="69"/>
      <c r="L44" s="70"/>
    </row>
    <row r="45" ht="15.75" customHeight="1">
      <c r="I45" s="68"/>
      <c r="J45" s="68"/>
      <c r="K45" s="69"/>
      <c r="L45" s="70"/>
    </row>
    <row r="46" ht="15.75" customHeight="1">
      <c r="I46" s="68"/>
      <c r="J46" s="68"/>
      <c r="K46" s="69"/>
      <c r="L46" s="70"/>
    </row>
    <row r="47" ht="15.75" customHeight="1">
      <c r="I47" s="68"/>
      <c r="J47" s="68"/>
      <c r="K47" s="69"/>
      <c r="L47" s="70"/>
    </row>
    <row r="48" ht="15.75" customHeight="1">
      <c r="I48" s="68"/>
      <c r="J48" s="68"/>
      <c r="K48" s="69"/>
      <c r="L48" s="70"/>
    </row>
    <row r="49" ht="15.75" customHeight="1">
      <c r="I49" s="68"/>
      <c r="J49" s="68"/>
      <c r="K49" s="69"/>
      <c r="L49" s="70"/>
    </row>
    <row r="50" ht="15.75" customHeight="1">
      <c r="I50" s="68"/>
      <c r="J50" s="68"/>
      <c r="K50" s="69"/>
      <c r="L50" s="70"/>
    </row>
    <row r="51" ht="15.75" customHeight="1">
      <c r="I51" s="68"/>
      <c r="J51" s="68"/>
      <c r="K51" s="69"/>
      <c r="L51" s="70"/>
    </row>
    <row r="52" ht="15.75" customHeight="1">
      <c r="I52" s="68"/>
      <c r="J52" s="68"/>
      <c r="K52" s="69"/>
      <c r="L52" s="70"/>
    </row>
    <row r="53" ht="15.75" customHeight="1">
      <c r="I53" s="68"/>
      <c r="J53" s="68"/>
      <c r="K53" s="69"/>
      <c r="L53" s="70"/>
    </row>
    <row r="54" ht="15.75" customHeight="1">
      <c r="I54" s="68"/>
      <c r="J54" s="68"/>
      <c r="K54" s="69"/>
      <c r="L54" s="70"/>
    </row>
    <row r="55" ht="15.75" customHeight="1">
      <c r="I55" s="68"/>
      <c r="J55" s="68"/>
      <c r="K55" s="69"/>
      <c r="L55" s="70"/>
    </row>
    <row r="56" ht="15.75" customHeight="1">
      <c r="I56" s="68"/>
      <c r="J56" s="68"/>
      <c r="K56" s="69"/>
      <c r="L56" s="70"/>
    </row>
    <row r="57" ht="15.75" customHeight="1">
      <c r="I57" s="68"/>
      <c r="J57" s="68"/>
      <c r="K57" s="69"/>
      <c r="L57" s="70"/>
    </row>
    <row r="58" ht="15.75" customHeight="1">
      <c r="I58" s="68"/>
      <c r="J58" s="68"/>
      <c r="K58" s="69"/>
      <c r="L58" s="70"/>
    </row>
    <row r="59" ht="15.75" customHeight="1">
      <c r="I59" s="68"/>
      <c r="J59" s="68"/>
      <c r="K59" s="69"/>
      <c r="L59" s="70"/>
    </row>
    <row r="60" ht="15.75" customHeight="1">
      <c r="I60" s="68"/>
      <c r="J60" s="68"/>
      <c r="K60" s="69"/>
      <c r="L60" s="70"/>
    </row>
    <row r="61" ht="15.75" customHeight="1">
      <c r="I61" s="68"/>
      <c r="J61" s="68"/>
      <c r="K61" s="69"/>
      <c r="L61" s="70"/>
    </row>
    <row r="62" ht="15.75" customHeight="1">
      <c r="I62" s="68"/>
      <c r="J62" s="68"/>
      <c r="K62" s="69"/>
      <c r="L62" s="70"/>
    </row>
    <row r="63" ht="15.75" customHeight="1">
      <c r="I63" s="68"/>
      <c r="J63" s="68"/>
      <c r="K63" s="69"/>
      <c r="L63" s="70"/>
    </row>
    <row r="64" ht="15.75" customHeight="1">
      <c r="I64" s="68"/>
      <c r="J64" s="68"/>
      <c r="K64" s="69"/>
      <c r="L64" s="70"/>
    </row>
    <row r="65" ht="15.75" customHeight="1">
      <c r="I65" s="68"/>
      <c r="J65" s="68"/>
      <c r="K65" s="69"/>
      <c r="L65" s="70"/>
    </row>
    <row r="66" ht="15.75" customHeight="1">
      <c r="I66" s="68"/>
      <c r="J66" s="68"/>
      <c r="K66" s="69"/>
      <c r="L66" s="70"/>
    </row>
    <row r="67" ht="15.75" customHeight="1">
      <c r="I67" s="68"/>
      <c r="J67" s="68"/>
      <c r="K67" s="69"/>
      <c r="L67" s="70"/>
    </row>
    <row r="68" ht="15.75" customHeight="1">
      <c r="I68" s="68"/>
      <c r="J68" s="68"/>
      <c r="K68" s="69"/>
      <c r="L68" s="70"/>
    </row>
    <row r="69" ht="15.75" customHeight="1">
      <c r="I69" s="68"/>
      <c r="J69" s="68"/>
      <c r="K69" s="69"/>
      <c r="L69" s="70"/>
    </row>
    <row r="70" ht="15.75" customHeight="1">
      <c r="I70" s="68"/>
      <c r="J70" s="68"/>
      <c r="K70" s="69"/>
      <c r="L70" s="70"/>
    </row>
    <row r="71" ht="15.75" customHeight="1">
      <c r="I71" s="68"/>
      <c r="J71" s="68"/>
      <c r="K71" s="69"/>
      <c r="L71" s="70"/>
    </row>
    <row r="72" ht="15.75" customHeight="1">
      <c r="I72" s="68"/>
      <c r="J72" s="68"/>
      <c r="K72" s="69"/>
      <c r="L72" s="70"/>
    </row>
    <row r="73" ht="15.75" customHeight="1">
      <c r="I73" s="68"/>
      <c r="J73" s="68"/>
      <c r="K73" s="69"/>
      <c r="L73" s="70"/>
    </row>
    <row r="74" ht="15.75" customHeight="1">
      <c r="I74" s="68"/>
      <c r="J74" s="68"/>
      <c r="K74" s="69"/>
      <c r="L74" s="70"/>
    </row>
    <row r="75" ht="15.75" customHeight="1">
      <c r="I75" s="68"/>
      <c r="J75" s="68"/>
      <c r="K75" s="69"/>
      <c r="L75" s="70"/>
    </row>
    <row r="76" ht="15.75" customHeight="1">
      <c r="I76" s="68"/>
      <c r="J76" s="68"/>
      <c r="K76" s="69"/>
      <c r="L76" s="70"/>
    </row>
    <row r="77" ht="15.75" customHeight="1">
      <c r="I77" s="68"/>
      <c r="J77" s="68"/>
      <c r="K77" s="69"/>
      <c r="L77" s="70"/>
    </row>
    <row r="78" ht="15.75" customHeight="1">
      <c r="I78" s="68"/>
      <c r="J78" s="68"/>
      <c r="K78" s="69"/>
      <c r="L78" s="70"/>
    </row>
    <row r="79" ht="15.75" customHeight="1">
      <c r="I79" s="68"/>
      <c r="J79" s="68"/>
      <c r="K79" s="69"/>
      <c r="L79" s="70"/>
    </row>
    <row r="80" ht="15.75" customHeight="1">
      <c r="I80" s="68"/>
      <c r="J80" s="68"/>
      <c r="K80" s="69"/>
      <c r="L80" s="70"/>
    </row>
    <row r="81" ht="15.75" customHeight="1">
      <c r="I81" s="68"/>
      <c r="J81" s="68"/>
      <c r="K81" s="69"/>
      <c r="L81" s="70"/>
    </row>
    <row r="82" ht="15.75" customHeight="1">
      <c r="I82" s="68"/>
      <c r="J82" s="68"/>
      <c r="K82" s="69"/>
      <c r="L82" s="70"/>
    </row>
    <row r="83" ht="15.75" customHeight="1">
      <c r="I83" s="68"/>
      <c r="J83" s="68"/>
      <c r="K83" s="69"/>
      <c r="L83" s="70"/>
    </row>
    <row r="84" ht="15.75" customHeight="1">
      <c r="I84" s="68"/>
      <c r="J84" s="68"/>
      <c r="K84" s="69"/>
      <c r="L84" s="70"/>
    </row>
    <row r="85" ht="15.75" customHeight="1">
      <c r="I85" s="68"/>
      <c r="J85" s="68"/>
      <c r="K85" s="69"/>
      <c r="L85" s="70"/>
    </row>
    <row r="86" ht="15.75" customHeight="1">
      <c r="I86" s="68"/>
      <c r="J86" s="68"/>
      <c r="K86" s="69"/>
      <c r="L86" s="70"/>
    </row>
    <row r="87" ht="15.75" customHeight="1">
      <c r="I87" s="68"/>
      <c r="J87" s="68"/>
      <c r="K87" s="69"/>
      <c r="L87" s="70"/>
    </row>
    <row r="88" ht="15.75" customHeight="1">
      <c r="I88" s="68"/>
      <c r="J88" s="68"/>
      <c r="K88" s="69"/>
      <c r="L88" s="70"/>
    </row>
    <row r="89" ht="15.75" customHeight="1">
      <c r="I89" s="68"/>
      <c r="J89" s="68"/>
      <c r="K89" s="69"/>
      <c r="L89" s="70"/>
    </row>
    <row r="90" ht="15.75" customHeight="1">
      <c r="I90" s="68"/>
      <c r="J90" s="68"/>
      <c r="K90" s="69"/>
      <c r="L90" s="70"/>
    </row>
    <row r="91" ht="15.75" customHeight="1">
      <c r="I91" s="68"/>
      <c r="J91" s="68"/>
      <c r="K91" s="69"/>
      <c r="L91" s="70"/>
    </row>
    <row r="92" ht="15.75" customHeight="1">
      <c r="I92" s="68"/>
      <c r="J92" s="68"/>
      <c r="K92" s="69"/>
      <c r="L92" s="70"/>
    </row>
    <row r="93" ht="15.75" customHeight="1">
      <c r="I93" s="68"/>
      <c r="J93" s="68"/>
      <c r="K93" s="69"/>
      <c r="L93" s="70"/>
    </row>
    <row r="94" ht="15.75" customHeight="1">
      <c r="I94" s="68"/>
      <c r="J94" s="68"/>
      <c r="K94" s="69"/>
      <c r="L94" s="70"/>
    </row>
    <row r="95" ht="15.75" customHeight="1">
      <c r="I95" s="68"/>
      <c r="J95" s="68"/>
      <c r="K95" s="69"/>
      <c r="L95" s="70"/>
    </row>
    <row r="96" ht="15.75" customHeight="1">
      <c r="I96" s="68"/>
      <c r="J96" s="68"/>
      <c r="K96" s="69"/>
      <c r="L96" s="70"/>
    </row>
    <row r="97" ht="15.75" customHeight="1">
      <c r="I97" s="68"/>
      <c r="J97" s="68"/>
      <c r="K97" s="69"/>
      <c r="L97" s="70"/>
    </row>
    <row r="98" ht="15.75" customHeight="1">
      <c r="I98" s="68"/>
      <c r="J98" s="68"/>
      <c r="K98" s="69"/>
      <c r="L98" s="70"/>
    </row>
    <row r="99" ht="15.75" customHeight="1">
      <c r="I99" s="68"/>
      <c r="J99" s="68"/>
      <c r="K99" s="69"/>
      <c r="L99" s="70"/>
    </row>
    <row r="100" ht="15.75" customHeight="1">
      <c r="I100" s="68"/>
      <c r="J100" s="68"/>
      <c r="K100" s="69"/>
      <c r="L100" s="70"/>
    </row>
    <row r="101" ht="15.75" customHeight="1">
      <c r="I101" s="68"/>
      <c r="J101" s="68"/>
      <c r="K101" s="69"/>
      <c r="L101" s="70"/>
    </row>
    <row r="102" ht="15.75" customHeight="1">
      <c r="I102" s="68"/>
      <c r="J102" s="68"/>
      <c r="K102" s="69"/>
      <c r="L102" s="70"/>
    </row>
    <row r="103" ht="15.75" customHeight="1">
      <c r="I103" s="68"/>
      <c r="J103" s="68"/>
      <c r="K103" s="69"/>
      <c r="L103" s="70"/>
    </row>
    <row r="104" ht="15.75" customHeight="1">
      <c r="I104" s="68"/>
      <c r="J104" s="68"/>
      <c r="K104" s="69"/>
      <c r="L104" s="70"/>
    </row>
    <row r="105" ht="15.75" customHeight="1">
      <c r="I105" s="68"/>
      <c r="J105" s="68"/>
      <c r="K105" s="69"/>
      <c r="L105" s="70"/>
    </row>
    <row r="106" ht="15.75" customHeight="1">
      <c r="I106" s="68"/>
      <c r="J106" s="68"/>
      <c r="K106" s="69"/>
      <c r="L106" s="70"/>
    </row>
    <row r="107" ht="15.75" customHeight="1">
      <c r="I107" s="68"/>
      <c r="J107" s="68"/>
      <c r="K107" s="69"/>
      <c r="L107" s="70"/>
    </row>
    <row r="108" ht="15.75" customHeight="1">
      <c r="I108" s="68"/>
      <c r="J108" s="68"/>
      <c r="K108" s="69"/>
      <c r="L108" s="70"/>
    </row>
    <row r="109" ht="15.75" customHeight="1">
      <c r="I109" s="68"/>
      <c r="J109" s="68"/>
      <c r="K109" s="69"/>
      <c r="L109" s="70"/>
    </row>
    <row r="110" ht="15.75" customHeight="1">
      <c r="I110" s="68"/>
      <c r="J110" s="68"/>
      <c r="K110" s="69"/>
      <c r="L110" s="70"/>
    </row>
    <row r="111" ht="15.75" customHeight="1">
      <c r="I111" s="68"/>
      <c r="J111" s="68"/>
      <c r="K111" s="69"/>
      <c r="L111" s="70"/>
    </row>
    <row r="112" ht="15.75" customHeight="1">
      <c r="I112" s="68"/>
      <c r="J112" s="68"/>
      <c r="K112" s="69"/>
      <c r="L112" s="70"/>
    </row>
    <row r="113" ht="15.75" customHeight="1">
      <c r="I113" s="68"/>
      <c r="J113" s="68"/>
      <c r="K113" s="69"/>
      <c r="L113" s="70"/>
    </row>
    <row r="114" ht="15.75" customHeight="1">
      <c r="I114" s="68"/>
      <c r="J114" s="68"/>
      <c r="K114" s="69"/>
      <c r="L114" s="70"/>
    </row>
    <row r="115" ht="15.75" customHeight="1">
      <c r="I115" s="68"/>
      <c r="J115" s="68"/>
      <c r="K115" s="69"/>
      <c r="L115" s="70"/>
    </row>
    <row r="116" ht="15.75" customHeight="1">
      <c r="I116" s="68"/>
      <c r="J116" s="68"/>
      <c r="K116" s="69"/>
      <c r="L116" s="70"/>
    </row>
    <row r="117" ht="15.75" customHeight="1">
      <c r="I117" s="68"/>
      <c r="J117" s="68"/>
      <c r="K117" s="69"/>
      <c r="L117" s="70"/>
    </row>
    <row r="118" ht="15.75" customHeight="1">
      <c r="I118" s="68"/>
      <c r="J118" s="68"/>
      <c r="K118" s="69"/>
      <c r="L118" s="70"/>
    </row>
    <row r="119" ht="15.75" customHeight="1">
      <c r="I119" s="68"/>
      <c r="J119" s="68"/>
      <c r="K119" s="69"/>
      <c r="L119" s="70"/>
    </row>
    <row r="120" ht="15.75" customHeight="1">
      <c r="I120" s="68"/>
      <c r="J120" s="68"/>
      <c r="K120" s="69"/>
      <c r="L120" s="70"/>
    </row>
    <row r="121" ht="15.75" customHeight="1">
      <c r="I121" s="68"/>
      <c r="J121" s="68"/>
      <c r="K121" s="69"/>
      <c r="L121" s="70"/>
    </row>
    <row r="122" ht="15.75" customHeight="1">
      <c r="I122" s="68"/>
      <c r="J122" s="68"/>
      <c r="K122" s="69"/>
      <c r="L122" s="70"/>
    </row>
    <row r="123" ht="15.75" customHeight="1">
      <c r="I123" s="68"/>
      <c r="J123" s="68"/>
      <c r="K123" s="69"/>
      <c r="L123" s="70"/>
    </row>
    <row r="124" ht="15.75" customHeight="1">
      <c r="I124" s="68"/>
      <c r="J124" s="68"/>
      <c r="K124" s="69"/>
      <c r="L124" s="70"/>
    </row>
    <row r="125" ht="15.75" customHeight="1">
      <c r="I125" s="68"/>
      <c r="J125" s="68"/>
      <c r="K125" s="69"/>
      <c r="L125" s="70"/>
    </row>
    <row r="126" ht="15.75" customHeight="1">
      <c r="I126" s="68"/>
      <c r="J126" s="68"/>
      <c r="K126" s="69"/>
      <c r="L126" s="70"/>
    </row>
    <row r="127" ht="15.75" customHeight="1">
      <c r="I127" s="68"/>
      <c r="J127" s="68"/>
      <c r="K127" s="69"/>
      <c r="L127" s="70"/>
    </row>
    <row r="128" ht="15.75" customHeight="1">
      <c r="I128" s="68"/>
      <c r="J128" s="68"/>
      <c r="K128" s="69"/>
      <c r="L128" s="70"/>
    </row>
    <row r="129" ht="15.75" customHeight="1">
      <c r="I129" s="68"/>
      <c r="J129" s="68"/>
      <c r="K129" s="69"/>
      <c r="L129" s="70"/>
    </row>
    <row r="130" ht="15.75" customHeight="1">
      <c r="I130" s="68"/>
      <c r="J130" s="68"/>
      <c r="K130" s="69"/>
      <c r="L130" s="70"/>
    </row>
    <row r="131" ht="15.75" customHeight="1">
      <c r="I131" s="68"/>
      <c r="J131" s="68"/>
      <c r="K131" s="69"/>
      <c r="L131" s="70"/>
    </row>
    <row r="132" ht="15.75" customHeight="1">
      <c r="I132" s="68"/>
      <c r="J132" s="68"/>
      <c r="K132" s="69"/>
      <c r="L132" s="70"/>
    </row>
    <row r="133" ht="15.75" customHeight="1">
      <c r="I133" s="68"/>
      <c r="J133" s="68"/>
      <c r="K133" s="69"/>
      <c r="L133" s="70"/>
    </row>
    <row r="134" ht="15.75" customHeight="1">
      <c r="I134" s="68"/>
      <c r="J134" s="68"/>
      <c r="K134" s="69"/>
      <c r="L134" s="70"/>
    </row>
    <row r="135" ht="15.75" customHeight="1">
      <c r="I135" s="68"/>
      <c r="J135" s="68"/>
      <c r="K135" s="69"/>
      <c r="L135" s="70"/>
    </row>
    <row r="136" ht="15.75" customHeight="1">
      <c r="I136" s="68"/>
      <c r="J136" s="68"/>
      <c r="K136" s="69"/>
      <c r="L136" s="70"/>
    </row>
    <row r="137" ht="15.75" customHeight="1">
      <c r="I137" s="68"/>
      <c r="J137" s="68"/>
      <c r="K137" s="69"/>
      <c r="L137" s="70"/>
    </row>
    <row r="138" ht="15.75" customHeight="1">
      <c r="I138" s="68"/>
      <c r="J138" s="68"/>
      <c r="K138" s="69"/>
      <c r="L138" s="70"/>
    </row>
    <row r="139" ht="15.75" customHeight="1">
      <c r="I139" s="68"/>
      <c r="J139" s="68"/>
      <c r="K139" s="69"/>
      <c r="L139" s="70"/>
    </row>
    <row r="140" ht="15.75" customHeight="1">
      <c r="I140" s="68"/>
      <c r="J140" s="68"/>
      <c r="K140" s="69"/>
      <c r="L140" s="70"/>
    </row>
    <row r="141" ht="15.75" customHeight="1">
      <c r="I141" s="68"/>
      <c r="J141" s="68"/>
      <c r="K141" s="69"/>
      <c r="L141" s="70"/>
    </row>
    <row r="142" ht="15.75" customHeight="1">
      <c r="I142" s="68"/>
      <c r="J142" s="68"/>
      <c r="K142" s="69"/>
      <c r="L142" s="70"/>
    </row>
    <row r="143" ht="15.75" customHeight="1">
      <c r="I143" s="68"/>
      <c r="J143" s="68"/>
      <c r="K143" s="69"/>
      <c r="L143" s="70"/>
    </row>
    <row r="144" ht="15.75" customHeight="1">
      <c r="I144" s="68"/>
      <c r="J144" s="68"/>
      <c r="K144" s="69"/>
      <c r="L144" s="70"/>
    </row>
    <row r="145" ht="15.75" customHeight="1">
      <c r="I145" s="68"/>
      <c r="J145" s="68"/>
      <c r="K145" s="69"/>
      <c r="L145" s="70"/>
    </row>
    <row r="146" ht="15.75" customHeight="1">
      <c r="I146" s="68"/>
      <c r="J146" s="68"/>
      <c r="K146" s="69"/>
      <c r="L146" s="70"/>
    </row>
    <row r="147" ht="15.75" customHeight="1">
      <c r="I147" s="68"/>
      <c r="J147" s="68"/>
      <c r="K147" s="69"/>
      <c r="L147" s="70"/>
    </row>
    <row r="148" ht="15.75" customHeight="1">
      <c r="I148" s="68"/>
      <c r="J148" s="68"/>
      <c r="K148" s="69"/>
      <c r="L148" s="70"/>
    </row>
    <row r="149" ht="15.75" customHeight="1">
      <c r="I149" s="68"/>
      <c r="J149" s="68"/>
      <c r="K149" s="69"/>
      <c r="L149" s="70"/>
    </row>
    <row r="150" ht="15.75" customHeight="1">
      <c r="I150" s="68"/>
      <c r="J150" s="68"/>
      <c r="K150" s="69"/>
      <c r="L150" s="70"/>
    </row>
    <row r="151" ht="15.75" customHeight="1">
      <c r="I151" s="68"/>
      <c r="J151" s="68"/>
      <c r="K151" s="69"/>
      <c r="L151" s="70"/>
    </row>
    <row r="152" ht="15.75" customHeight="1">
      <c r="I152" s="68"/>
      <c r="J152" s="68"/>
      <c r="K152" s="69"/>
      <c r="L152" s="70"/>
    </row>
    <row r="153" ht="15.75" customHeight="1">
      <c r="I153" s="68"/>
      <c r="J153" s="68"/>
      <c r="K153" s="69"/>
      <c r="L153" s="70"/>
    </row>
    <row r="154" ht="15.75" customHeight="1">
      <c r="I154" s="68"/>
      <c r="J154" s="68"/>
      <c r="K154" s="69"/>
      <c r="L154" s="70"/>
    </row>
    <row r="155" ht="15.75" customHeight="1">
      <c r="I155" s="68"/>
      <c r="J155" s="68"/>
      <c r="K155" s="69"/>
      <c r="L155" s="70"/>
    </row>
    <row r="156" ht="15.75" customHeight="1">
      <c r="I156" s="68"/>
      <c r="J156" s="68"/>
      <c r="K156" s="69"/>
      <c r="L156" s="70"/>
    </row>
    <row r="157" ht="15.75" customHeight="1">
      <c r="I157" s="68"/>
      <c r="J157" s="68"/>
      <c r="K157" s="69"/>
      <c r="L157" s="70"/>
    </row>
    <row r="158" ht="15.75" customHeight="1">
      <c r="I158" s="68"/>
      <c r="J158" s="68"/>
      <c r="K158" s="69"/>
      <c r="L158" s="70"/>
    </row>
    <row r="159" ht="15.75" customHeight="1">
      <c r="I159" s="68"/>
      <c r="J159" s="68"/>
      <c r="K159" s="69"/>
      <c r="L159" s="70"/>
    </row>
    <row r="160" ht="15.75" customHeight="1">
      <c r="I160" s="68"/>
      <c r="J160" s="68"/>
      <c r="K160" s="69"/>
      <c r="L160" s="70"/>
    </row>
    <row r="161" ht="15.75" customHeight="1">
      <c r="I161" s="68"/>
      <c r="J161" s="68"/>
      <c r="K161" s="69"/>
      <c r="L161" s="70"/>
    </row>
    <row r="162" ht="15.75" customHeight="1">
      <c r="I162" s="68"/>
      <c r="J162" s="68"/>
      <c r="K162" s="69"/>
      <c r="L162" s="70"/>
    </row>
    <row r="163" ht="15.75" customHeight="1">
      <c r="I163" s="68"/>
      <c r="J163" s="68"/>
      <c r="K163" s="69"/>
      <c r="L163" s="70"/>
    </row>
    <row r="164" ht="15.75" customHeight="1">
      <c r="I164" s="68"/>
      <c r="J164" s="68"/>
      <c r="K164" s="69"/>
      <c r="L164" s="70"/>
    </row>
    <row r="165" ht="15.75" customHeight="1">
      <c r="I165" s="68"/>
      <c r="J165" s="68"/>
      <c r="K165" s="69"/>
      <c r="L165" s="70"/>
    </row>
    <row r="166" ht="15.75" customHeight="1">
      <c r="I166" s="68"/>
      <c r="J166" s="68"/>
      <c r="K166" s="69"/>
      <c r="L166" s="70"/>
    </row>
    <row r="167" ht="15.75" customHeight="1">
      <c r="I167" s="68"/>
      <c r="J167" s="68"/>
      <c r="K167" s="69"/>
      <c r="L167" s="70"/>
    </row>
    <row r="168" ht="15.75" customHeight="1">
      <c r="I168" s="68"/>
      <c r="J168" s="68"/>
      <c r="K168" s="69"/>
      <c r="L168" s="70"/>
    </row>
    <row r="169" ht="15.75" customHeight="1">
      <c r="I169" s="68"/>
      <c r="J169" s="68"/>
      <c r="K169" s="69"/>
      <c r="L169" s="70"/>
    </row>
    <row r="170" ht="15.75" customHeight="1">
      <c r="I170" s="68"/>
      <c r="J170" s="68"/>
      <c r="K170" s="69"/>
      <c r="L170" s="70"/>
    </row>
    <row r="171" ht="15.75" customHeight="1">
      <c r="I171" s="68"/>
      <c r="J171" s="68"/>
      <c r="K171" s="69"/>
      <c r="L171" s="70"/>
    </row>
    <row r="172" ht="15.75" customHeight="1">
      <c r="I172" s="68"/>
      <c r="J172" s="68"/>
      <c r="K172" s="69"/>
      <c r="L172" s="70"/>
    </row>
    <row r="173" ht="15.75" customHeight="1">
      <c r="I173" s="68"/>
      <c r="J173" s="68"/>
      <c r="K173" s="69"/>
      <c r="L173" s="70"/>
    </row>
    <row r="174" ht="15.75" customHeight="1">
      <c r="I174" s="68"/>
      <c r="J174" s="68"/>
      <c r="K174" s="69"/>
      <c r="L174" s="70"/>
    </row>
    <row r="175" ht="15.75" customHeight="1">
      <c r="I175" s="68"/>
      <c r="J175" s="68"/>
      <c r="K175" s="69"/>
      <c r="L175" s="70"/>
    </row>
    <row r="176" ht="15.75" customHeight="1">
      <c r="I176" s="68"/>
      <c r="J176" s="68"/>
      <c r="K176" s="69"/>
      <c r="L176" s="70"/>
    </row>
    <row r="177" ht="15.75" customHeight="1">
      <c r="I177" s="68"/>
      <c r="J177" s="68"/>
      <c r="K177" s="69"/>
      <c r="L177" s="70"/>
    </row>
    <row r="178" ht="15.75" customHeight="1">
      <c r="I178" s="68"/>
      <c r="J178" s="68"/>
      <c r="K178" s="69"/>
      <c r="L178" s="70"/>
    </row>
    <row r="179" ht="15.75" customHeight="1">
      <c r="I179" s="68"/>
      <c r="J179" s="68"/>
      <c r="K179" s="69"/>
      <c r="L179" s="70"/>
    </row>
    <row r="180" ht="15.75" customHeight="1">
      <c r="I180" s="68"/>
      <c r="J180" s="68"/>
      <c r="K180" s="69"/>
      <c r="L180" s="70"/>
    </row>
    <row r="181" ht="15.75" customHeight="1">
      <c r="I181" s="68"/>
      <c r="J181" s="68"/>
      <c r="K181" s="69"/>
      <c r="L181" s="70"/>
    </row>
    <row r="182" ht="15.75" customHeight="1">
      <c r="I182" s="68"/>
      <c r="J182" s="68"/>
      <c r="K182" s="69"/>
      <c r="L182" s="70"/>
    </row>
    <row r="183" ht="15.75" customHeight="1">
      <c r="I183" s="68"/>
      <c r="J183" s="68"/>
      <c r="K183" s="69"/>
      <c r="L183" s="70"/>
    </row>
    <row r="184" ht="15.75" customHeight="1">
      <c r="I184" s="68"/>
      <c r="J184" s="68"/>
      <c r="K184" s="69"/>
      <c r="L184" s="70"/>
    </row>
    <row r="185" ht="15.75" customHeight="1">
      <c r="I185" s="68"/>
      <c r="J185" s="68"/>
      <c r="K185" s="69"/>
      <c r="L185" s="70"/>
    </row>
    <row r="186" ht="15.75" customHeight="1">
      <c r="I186" s="68"/>
      <c r="J186" s="68"/>
      <c r="K186" s="69"/>
      <c r="L186" s="70"/>
    </row>
    <row r="187" ht="15.75" customHeight="1">
      <c r="I187" s="68"/>
      <c r="J187" s="68"/>
      <c r="K187" s="69"/>
      <c r="L187" s="70"/>
    </row>
    <row r="188" ht="15.75" customHeight="1">
      <c r="I188" s="68"/>
      <c r="J188" s="68"/>
      <c r="K188" s="69"/>
      <c r="L188" s="70"/>
    </row>
    <row r="189" ht="15.75" customHeight="1">
      <c r="I189" s="68"/>
      <c r="J189" s="68"/>
      <c r="K189" s="69"/>
      <c r="L189" s="70"/>
    </row>
    <row r="190" ht="15.75" customHeight="1">
      <c r="I190" s="68"/>
      <c r="J190" s="68"/>
      <c r="K190" s="69"/>
      <c r="L190" s="70"/>
    </row>
    <row r="191" ht="15.75" customHeight="1">
      <c r="I191" s="68"/>
      <c r="J191" s="68"/>
      <c r="K191" s="69"/>
      <c r="L191" s="70"/>
    </row>
    <row r="192" ht="15.75" customHeight="1">
      <c r="I192" s="68"/>
      <c r="J192" s="68"/>
      <c r="K192" s="69"/>
      <c r="L192" s="70"/>
    </row>
    <row r="193" ht="15.75" customHeight="1">
      <c r="I193" s="68"/>
      <c r="J193" s="68"/>
      <c r="K193" s="69"/>
      <c r="L193" s="70"/>
    </row>
    <row r="194" ht="15.75" customHeight="1">
      <c r="I194" s="68"/>
      <c r="J194" s="68"/>
      <c r="K194" s="69"/>
      <c r="L194" s="70"/>
    </row>
    <row r="195" ht="15.75" customHeight="1">
      <c r="I195" s="68"/>
      <c r="J195" s="68"/>
      <c r="K195" s="69"/>
      <c r="L195" s="70"/>
    </row>
    <row r="196" ht="15.75" customHeight="1">
      <c r="I196" s="68"/>
      <c r="J196" s="68"/>
      <c r="K196" s="69"/>
      <c r="L196" s="70"/>
    </row>
    <row r="197" ht="15.75" customHeight="1">
      <c r="I197" s="68"/>
      <c r="J197" s="68"/>
      <c r="K197" s="69"/>
      <c r="L197" s="70"/>
    </row>
    <row r="198" ht="15.75" customHeight="1">
      <c r="I198" s="68"/>
      <c r="J198" s="68"/>
      <c r="K198" s="69"/>
      <c r="L198" s="70"/>
    </row>
    <row r="199" ht="15.75" customHeight="1">
      <c r="I199" s="68"/>
      <c r="J199" s="68"/>
      <c r="K199" s="69"/>
      <c r="L199" s="70"/>
    </row>
    <row r="200" ht="15.75" customHeight="1">
      <c r="I200" s="68"/>
      <c r="J200" s="68"/>
      <c r="K200" s="69"/>
      <c r="L200" s="70"/>
    </row>
    <row r="201" ht="15.75" customHeight="1">
      <c r="I201" s="68"/>
      <c r="J201" s="68"/>
      <c r="K201" s="69"/>
      <c r="L201" s="70"/>
    </row>
    <row r="202" ht="15.75" customHeight="1">
      <c r="I202" s="68"/>
      <c r="J202" s="68"/>
      <c r="K202" s="69"/>
      <c r="L202" s="70"/>
    </row>
    <row r="203" ht="15.75" customHeight="1">
      <c r="I203" s="68"/>
      <c r="J203" s="68"/>
      <c r="K203" s="69"/>
      <c r="L203" s="70"/>
    </row>
    <row r="204" ht="15.75" customHeight="1">
      <c r="I204" s="68"/>
      <c r="J204" s="68"/>
      <c r="K204" s="69"/>
      <c r="L204" s="70"/>
    </row>
    <row r="205" ht="15.75" customHeight="1">
      <c r="I205" s="68"/>
      <c r="J205" s="68"/>
      <c r="K205" s="69"/>
      <c r="L205" s="70"/>
    </row>
    <row r="206" ht="15.75" customHeight="1">
      <c r="I206" s="68"/>
      <c r="J206" s="68"/>
      <c r="K206" s="69"/>
      <c r="L206" s="70"/>
    </row>
    <row r="207" ht="15.75" customHeight="1">
      <c r="I207" s="68"/>
      <c r="J207" s="68"/>
      <c r="K207" s="69"/>
      <c r="L207" s="70"/>
    </row>
    <row r="208" ht="15.75" customHeight="1">
      <c r="I208" s="68"/>
      <c r="J208" s="68"/>
      <c r="K208" s="69"/>
      <c r="L208" s="70"/>
    </row>
    <row r="209" ht="15.75" customHeight="1">
      <c r="I209" s="68"/>
      <c r="J209" s="68"/>
      <c r="K209" s="69"/>
      <c r="L209" s="70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:O1"/>
  </mergeCells>
  <dataValidations>
    <dataValidation type="list" allowBlank="1" showErrorMessage="1" sqref="K4">
      <formula1>$K$6:$K$8</formula1>
    </dataValidation>
    <dataValidation type="list" allowBlank="1" showErrorMessage="1" sqref="L4">
      <formula1>$L$6:$L$9</formula1>
    </dataValidation>
    <dataValidation type="list" allowBlank="1" showErrorMessage="1" sqref="H4">
      <formula1>"Tammy Caizapanta,Valeria Guaiguacundo,Estefany Pincha,Benjamin Robalino"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