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/>
  <mc:AlternateContent xmlns:mc="http://schemas.openxmlformats.org/markup-compatibility/2006">
    <mc:Choice Requires="x15">
      <x15ac:absPath xmlns:x15ac="http://schemas.microsoft.com/office/spreadsheetml/2010/11/ac" url="\\ezserver1\engineering\A2017\Frontend\data\"/>
    </mc:Choice>
  </mc:AlternateContent>
  <xr:revisionPtr revIDLastSave="0" documentId="14_{DF2AADE5-419E-45F3-9285-F6CC49ABD3B9}" xr6:coauthVersionLast="38" xr6:coauthVersionMax="38" xr10:uidLastSave="{00000000-0000-0000-0000-000000000000}"/>
  <bookViews>
    <workbookView xWindow="0" yWindow="0" windowWidth="14520" windowHeight="8196" xr2:uid="{00000000-000D-0000-FFFF-FFFF00000000}"/>
  </bookViews>
  <sheets>
    <sheet name="Sheet2" sheetId="2" r:id="rId1"/>
    <sheet name="Sheet3" sheetId="3" r:id="rId2"/>
  </sheets>
  <definedNames>
    <definedName name="_xlnm.Print_Area" localSheetId="0">Sheet2!$B$1:$L$24</definedName>
  </definedName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S11" i="2" l="1"/>
  <c r="V6" i="2" l="1"/>
  <c r="T28" i="2"/>
  <c r="S28" i="2"/>
  <c r="R28" i="2"/>
  <c r="Q28" i="2"/>
  <c r="P28" i="2"/>
  <c r="N28" i="2"/>
  <c r="N13" i="2"/>
  <c r="N14" i="2"/>
  <c r="N15" i="2"/>
  <c r="N16" i="2"/>
  <c r="N17" i="2"/>
  <c r="N12" i="2"/>
  <c r="C11" i="3"/>
  <c r="C9" i="3" s="1"/>
  <c r="C8" i="3" l="1"/>
  <c r="V5" i="2"/>
  <c r="W5" i="2" s="1"/>
  <c r="W6" i="2" l="1"/>
  <c r="C20" i="2"/>
  <c r="N11" i="2"/>
  <c r="B4" i="3" l="1"/>
  <c r="C12" i="2"/>
  <c r="O10" i="2"/>
  <c r="N10" i="2"/>
  <c r="P9" i="2"/>
  <c r="N9" i="2"/>
  <c r="P8" i="2"/>
  <c r="N8" i="2"/>
  <c r="O8" i="2"/>
  <c r="N7" i="2"/>
  <c r="S3" i="2"/>
  <c r="R3" i="2"/>
  <c r="X1" i="2"/>
  <c r="V1" i="2"/>
  <c r="T1" i="2"/>
  <c r="V7" i="2"/>
  <c r="S7" i="2" s="1"/>
  <c r="P7" i="2" s="1"/>
  <c r="R7" i="2" l="1"/>
  <c r="W7" i="2"/>
  <c r="A4" i="3"/>
  <c r="A3" i="3"/>
  <c r="A2" i="3"/>
  <c r="E19" i="2"/>
  <c r="G10" i="2"/>
  <c r="G8" i="2"/>
  <c r="D1" i="3" l="1"/>
  <c r="N19" i="2"/>
  <c r="R1" i="2"/>
  <c r="O7" i="2"/>
  <c r="C26" i="2" s="1"/>
  <c r="A107" i="3" l="1"/>
  <c r="A109" i="3" s="1"/>
  <c r="B2" i="3"/>
  <c r="B3" i="3"/>
  <c r="A65" i="3"/>
  <c r="A68" i="3" s="1"/>
  <c r="B19" i="3"/>
  <c r="D19" i="3" s="1"/>
  <c r="B20" i="3"/>
  <c r="D20" i="3" s="1"/>
  <c r="E9" i="2"/>
  <c r="A39" i="3"/>
  <c r="A42" i="3" s="1"/>
  <c r="A26" i="3"/>
  <c r="A29" i="3" s="1"/>
  <c r="A52" i="3"/>
  <c r="A55" i="3" s="1"/>
  <c r="P21" i="2"/>
  <c r="O22" i="2" s="1"/>
  <c r="N21" i="2"/>
  <c r="O23" i="2" s="1"/>
  <c r="C23" i="2"/>
  <c r="M21" i="2"/>
  <c r="S1" i="2" s="1"/>
  <c r="Q21" i="2"/>
  <c r="D17" i="3"/>
  <c r="D18" i="3"/>
  <c r="D21" i="3"/>
  <c r="H68" i="3"/>
  <c r="E17" i="2"/>
  <c r="E8" i="2"/>
  <c r="O25" i="2"/>
  <c r="Q25" i="2"/>
  <c r="S25" i="2"/>
  <c r="H29" i="3"/>
  <c r="H42" i="3"/>
  <c r="H55" i="3"/>
  <c r="U25" i="2"/>
  <c r="W25" i="2"/>
  <c r="Y25" i="2"/>
  <c r="B1" i="3"/>
  <c r="B6" i="3"/>
  <c r="B5" i="3"/>
  <c r="K29" i="3"/>
  <c r="H32" i="3"/>
  <c r="K42" i="3"/>
  <c r="H45" i="3"/>
  <c r="K55" i="3"/>
  <c r="H58" i="3"/>
  <c r="K68" i="3"/>
  <c r="H71" i="3"/>
  <c r="G11" i="2"/>
  <c r="C25" i="2" l="1"/>
  <c r="C27" i="2"/>
  <c r="Q23" i="2"/>
  <c r="I86" i="3"/>
  <c r="I3" i="3"/>
  <c r="I2" i="3"/>
  <c r="I4" i="3"/>
  <c r="J2" i="3"/>
  <c r="J4" i="3" s="1"/>
  <c r="J3" i="3"/>
  <c r="S23" i="2"/>
  <c r="AW86" i="3"/>
  <c r="O86" i="3"/>
  <c r="AF86" i="3"/>
  <c r="C28" i="2"/>
  <c r="N22" i="2"/>
  <c r="D22" i="2" s="1"/>
  <c r="R86" i="3"/>
  <c r="J86" i="3"/>
  <c r="AQ86" i="3"/>
  <c r="G86" i="3"/>
  <c r="H86" i="3"/>
  <c r="AV86" i="3"/>
  <c r="AI86" i="3"/>
  <c r="F86" i="3"/>
  <c r="AX86" i="3"/>
  <c r="C86" i="3"/>
  <c r="AP86" i="3"/>
  <c r="AJ86" i="3"/>
  <c r="Z86" i="3"/>
  <c r="AT86" i="3"/>
  <c r="AH86" i="3"/>
  <c r="AE86" i="3"/>
  <c r="AR86" i="3"/>
  <c r="AC86" i="3"/>
  <c r="AY86" i="3"/>
  <c r="AL86" i="3"/>
  <c r="AG86" i="3"/>
  <c r="M86" i="3"/>
  <c r="D86" i="3"/>
  <c r="U86" i="3"/>
  <c r="AK86" i="3"/>
  <c r="AZ86" i="3"/>
  <c r="Q86" i="3"/>
  <c r="AA86" i="3"/>
  <c r="AD86" i="3"/>
  <c r="N86" i="3"/>
  <c r="AS86" i="3"/>
  <c r="AM86" i="3"/>
  <c r="V86" i="3"/>
  <c r="W86" i="3"/>
  <c r="D5" i="3"/>
  <c r="E6" i="3" s="1"/>
  <c r="T86" i="3"/>
  <c r="E86" i="3"/>
  <c r="P86" i="3"/>
  <c r="AU86" i="3"/>
  <c r="S86" i="3"/>
  <c r="X86" i="3"/>
  <c r="L86" i="3"/>
  <c r="AN86" i="3"/>
  <c r="Y86" i="3"/>
  <c r="AO86" i="3"/>
  <c r="K86" i="3"/>
  <c r="AB86" i="3"/>
  <c r="D23" i="2" l="1"/>
  <c r="D1" i="2"/>
  <c r="B14" i="3"/>
  <c r="D14" i="3" s="1"/>
  <c r="A85" i="3"/>
  <c r="A82" i="3" s="1"/>
  <c r="C52" i="3" s="1"/>
  <c r="C55" i="3" s="1"/>
  <c r="C58" i="3" s="1"/>
  <c r="B15" i="3"/>
  <c r="D15" i="3" s="1"/>
  <c r="B16" i="3"/>
  <c r="D16" i="3" s="1"/>
  <c r="E3" i="3"/>
  <c r="D22" i="3" l="1"/>
  <c r="D65" i="3" s="1"/>
  <c r="D68" i="3" s="1"/>
  <c r="C65" i="3"/>
  <c r="C68" i="3" s="1"/>
  <c r="C71" i="3" s="1"/>
  <c r="C39" i="3"/>
  <c r="C42" i="3" s="1"/>
  <c r="C45" i="3" s="1"/>
  <c r="B26" i="3"/>
  <c r="B29" i="3" s="1"/>
  <c r="B32" i="3" s="1"/>
  <c r="B65" i="3"/>
  <c r="B68" i="3" s="1"/>
  <c r="B71" i="3" s="1"/>
  <c r="B39" i="3"/>
  <c r="B42" i="3" s="1"/>
  <c r="B45" i="3" s="1"/>
  <c r="B52" i="3"/>
  <c r="F55" i="3" s="1"/>
  <c r="F58" i="3" s="1"/>
  <c r="C26" i="3"/>
  <c r="C29" i="3" s="1"/>
  <c r="C32" i="3" s="1"/>
  <c r="D39" i="3" l="1"/>
  <c r="D42" i="3" s="1"/>
  <c r="E42" i="3" s="1"/>
  <c r="E45" i="3" s="1"/>
  <c r="D52" i="3"/>
  <c r="D55" i="3" s="1"/>
  <c r="D58" i="3" s="1"/>
  <c r="D26" i="3"/>
  <c r="D29" i="3" s="1"/>
  <c r="E29" i="3" s="1"/>
  <c r="B33" i="3"/>
  <c r="B72" i="3"/>
  <c r="I29" i="3"/>
  <c r="I32" i="3" s="1"/>
  <c r="B55" i="3"/>
  <c r="B58" i="3" s="1"/>
  <c r="B46" i="3"/>
  <c r="F42" i="3"/>
  <c r="F45" i="3" s="1"/>
  <c r="I68" i="3"/>
  <c r="I71" i="3" s="1"/>
  <c r="F68" i="3"/>
  <c r="F71" i="3" s="1"/>
  <c r="I55" i="3"/>
  <c r="I58" i="3" s="1"/>
  <c r="F29" i="3"/>
  <c r="F32" i="3" s="1"/>
  <c r="I42" i="3"/>
  <c r="I45" i="3" s="1"/>
  <c r="D71" i="3"/>
  <c r="E68" i="3"/>
  <c r="E71" i="3" s="1"/>
  <c r="D45" i="3" l="1"/>
  <c r="D32" i="3"/>
  <c r="G68" i="3"/>
  <c r="J68" i="3" s="1"/>
  <c r="G65" i="3" s="1"/>
  <c r="G7" i="2" s="1"/>
  <c r="E55" i="3"/>
  <c r="E58" i="3" s="1"/>
  <c r="B59" i="3"/>
  <c r="G55" i="3"/>
  <c r="J55" i="3" s="1"/>
  <c r="G52" i="3" s="1"/>
  <c r="G6" i="2" s="1"/>
  <c r="G42" i="3"/>
  <c r="J42" i="3" s="1"/>
  <c r="G39" i="3" s="1"/>
  <c r="G5" i="2" s="1"/>
  <c r="G29" i="3"/>
  <c r="J29" i="3" s="1"/>
  <c r="L29" i="3" s="1"/>
  <c r="M29" i="3" s="1"/>
  <c r="E32" i="3"/>
  <c r="K78" i="3"/>
  <c r="K80" i="3" s="1"/>
  <c r="K7" i="2" l="1"/>
  <c r="I7" i="2"/>
  <c r="I5" i="2"/>
  <c r="K5" i="2"/>
  <c r="I6" i="2"/>
  <c r="K6" i="2"/>
  <c r="L32" i="3"/>
  <c r="A32" i="3" s="1"/>
  <c r="L68" i="3"/>
  <c r="M68" i="3" s="1"/>
  <c r="L42" i="3"/>
  <c r="L45" i="3" s="1"/>
  <c r="A45" i="3" s="1"/>
  <c r="L55" i="3"/>
  <c r="M55" i="3" s="1"/>
  <c r="G26" i="3"/>
  <c r="G4" i="2" s="1"/>
  <c r="I4" i="2" l="1"/>
  <c r="K4" i="2"/>
  <c r="L71" i="3"/>
  <c r="A71" i="3" s="1"/>
  <c r="M42" i="3"/>
  <c r="L58" i="3"/>
  <c r="A58" i="3" s="1"/>
</calcChain>
</file>

<file path=xl/sharedStrings.xml><?xml version="1.0" encoding="utf-8"?>
<sst xmlns="http://schemas.openxmlformats.org/spreadsheetml/2006/main" count="7149" uniqueCount="6615">
  <si>
    <t>Hi-Tec Plastics, Inc.</t>
  </si>
  <si>
    <t>Hi-Tech Instruments</t>
  </si>
  <si>
    <t>16.50</t>
  </si>
  <si>
    <t>Hi-Watt</t>
  </si>
  <si>
    <t>HTC\TOPS All Clamps</t>
  </si>
  <si>
    <t>16.75</t>
  </si>
  <si>
    <t>Imperial Plastics, Inc.</t>
  </si>
  <si>
    <t>IMS Company</t>
  </si>
  <si>
    <t>17.00</t>
  </si>
  <si>
    <t>Independent Thermal Solutions</t>
  </si>
  <si>
    <t>Industrial Electric</t>
  </si>
  <si>
    <t>17.25</t>
  </si>
  <si>
    <t>Industrial Molding Corporation</t>
  </si>
  <si>
    <t>Industrial Plus</t>
  </si>
  <si>
    <t>17.50</t>
  </si>
  <si>
    <t>Industrial Sensor &amp; Controls</t>
  </si>
  <si>
    <t>Industrial Solutions L.L.C.</t>
  </si>
  <si>
    <t>17.75</t>
  </si>
  <si>
    <t>Industrial Solutions of Utah</t>
  </si>
  <si>
    <t>Industrial Supply Solutions, Inc.</t>
  </si>
  <si>
    <t>18.00</t>
  </si>
  <si>
    <t>Industrial Thermo Products</t>
  </si>
  <si>
    <t>Inergy Automotive Systems, LLC</t>
  </si>
  <si>
    <t>18.25</t>
  </si>
  <si>
    <t>Ingenia Polymers, Inc.</t>
  </si>
  <si>
    <t>Instrument Service And Equipment Mau</t>
  </si>
  <si>
    <t>18.50</t>
  </si>
  <si>
    <t>Instrumentors Supply</t>
  </si>
  <si>
    <t>Instruments &amp; Thermal Products</t>
  </si>
  <si>
    <t>18.75</t>
  </si>
  <si>
    <t>Integrated Plastics</t>
  </si>
  <si>
    <t>Invista S A R L LLC</t>
  </si>
  <si>
    <t>19.00</t>
  </si>
  <si>
    <t>ITW Mini-Grip Zip Pak NY</t>
  </si>
  <si>
    <t>ITW Mini-Grip Zip Pak TX</t>
  </si>
  <si>
    <t>19.25</t>
  </si>
  <si>
    <t>ITW Plastic Packaging</t>
  </si>
  <si>
    <t>ITW Zip Pak NY</t>
  </si>
  <si>
    <t>19.50</t>
  </si>
  <si>
    <t>James Sizemore</t>
  </si>
  <si>
    <t>Jarma Industries</t>
  </si>
  <si>
    <t>19.75</t>
  </si>
  <si>
    <t>JMK Venture</t>
  </si>
  <si>
    <t>JMW Golf, LLC</t>
  </si>
  <si>
    <t>20.00</t>
  </si>
  <si>
    <t>Jobco</t>
  </si>
  <si>
    <t>Johnson &amp; Wilson</t>
  </si>
  <si>
    <t>20.25</t>
  </si>
  <si>
    <t>JSP International</t>
  </si>
  <si>
    <t>Kaman Industrial Technologies</t>
  </si>
  <si>
    <t>20.50</t>
  </si>
  <si>
    <t>Kaso Plastics</t>
  </si>
  <si>
    <t>Kebco, Inc.</t>
  </si>
  <si>
    <t>20.75</t>
  </si>
  <si>
    <t>Kibbchem</t>
  </si>
  <si>
    <t>Kimberley Mfg.</t>
  </si>
  <si>
    <t>21.00</t>
  </si>
  <si>
    <t>King Industrial</t>
  </si>
  <si>
    <t>King's Prosperity Ind. Corp.</t>
  </si>
  <si>
    <t>21.25</t>
  </si>
  <si>
    <t>Kirko Machinery, Inc.</t>
  </si>
  <si>
    <t>Koch Filter Corporation</t>
  </si>
  <si>
    <t>21.50</t>
  </si>
  <si>
    <t>31.12</t>
  </si>
  <si>
    <t>31.14</t>
  </si>
  <si>
    <t>31.15</t>
  </si>
  <si>
    <t>31.16</t>
  </si>
  <si>
    <t>31.17</t>
  </si>
  <si>
    <t>31.18</t>
  </si>
  <si>
    <t>31.19</t>
  </si>
  <si>
    <t>31.20</t>
  </si>
  <si>
    <t>31.21</t>
  </si>
  <si>
    <t>31.22</t>
  </si>
  <si>
    <t>31.23</t>
  </si>
  <si>
    <t>31.24</t>
  </si>
  <si>
    <t>31.26</t>
  </si>
  <si>
    <t>31.27</t>
  </si>
  <si>
    <t>31.28</t>
  </si>
  <si>
    <t>31.29</t>
  </si>
  <si>
    <t>31.30</t>
  </si>
  <si>
    <t>31.31</t>
  </si>
  <si>
    <t>31.32</t>
  </si>
  <si>
    <t>31.33</t>
  </si>
  <si>
    <t>31.34</t>
  </si>
  <si>
    <t>31.35</t>
  </si>
  <si>
    <t>31.36</t>
  </si>
  <si>
    <t>31.37</t>
  </si>
  <si>
    <t>31.39</t>
  </si>
  <si>
    <t>31.40</t>
  </si>
  <si>
    <t>31.41</t>
  </si>
  <si>
    <t>31.42</t>
  </si>
  <si>
    <t>31.43</t>
  </si>
  <si>
    <t>31.44</t>
  </si>
  <si>
    <t>31.45</t>
  </si>
  <si>
    <t>31.46</t>
  </si>
  <si>
    <t>31.47</t>
  </si>
  <si>
    <t>31.48</t>
  </si>
  <si>
    <t>31.49</t>
  </si>
  <si>
    <t>31.51</t>
  </si>
  <si>
    <t>31.52</t>
  </si>
  <si>
    <t>31.53</t>
  </si>
  <si>
    <t>31.54</t>
  </si>
  <si>
    <t>31.55</t>
  </si>
  <si>
    <t>31.56</t>
  </si>
  <si>
    <t>31.57</t>
  </si>
  <si>
    <t>31.58</t>
  </si>
  <si>
    <t>31.59</t>
  </si>
  <si>
    <t>31.60</t>
  </si>
  <si>
    <t>31.61</t>
  </si>
  <si>
    <t>31.62</t>
  </si>
  <si>
    <t>31.64</t>
  </si>
  <si>
    <t>31.65</t>
  </si>
  <si>
    <t>31.66</t>
  </si>
  <si>
    <t>31.67</t>
  </si>
  <si>
    <t>31.68</t>
  </si>
  <si>
    <t>31.69</t>
  </si>
  <si>
    <t>31.70</t>
  </si>
  <si>
    <t>31.71</t>
  </si>
  <si>
    <t>31.72</t>
  </si>
  <si>
    <t>31.73</t>
  </si>
  <si>
    <t>31.74</t>
  </si>
  <si>
    <t>31.76</t>
  </si>
  <si>
    <t>31.77</t>
  </si>
  <si>
    <t>31.78</t>
  </si>
  <si>
    <t>31.79</t>
  </si>
  <si>
    <t>31.80</t>
  </si>
  <si>
    <t>31.81</t>
  </si>
  <si>
    <t>31.82</t>
  </si>
  <si>
    <t>31.83</t>
  </si>
  <si>
    <t>31.84</t>
  </si>
  <si>
    <t>31.85</t>
  </si>
  <si>
    <t>31.86</t>
  </si>
  <si>
    <t>31.87</t>
  </si>
  <si>
    <t>31.89</t>
  </si>
  <si>
    <t>31.90</t>
  </si>
  <si>
    <t>31.91</t>
  </si>
  <si>
    <t>31.92</t>
  </si>
  <si>
    <t>31.93</t>
  </si>
  <si>
    <t>31.94</t>
  </si>
  <si>
    <t>31.95</t>
  </si>
  <si>
    <t>31.96</t>
  </si>
  <si>
    <t>31.97</t>
  </si>
  <si>
    <t>31.98</t>
  </si>
  <si>
    <t>31.99</t>
  </si>
  <si>
    <t>32.01</t>
  </si>
  <si>
    <t>32.02</t>
  </si>
  <si>
    <t>32.03</t>
  </si>
  <si>
    <t>32.04</t>
  </si>
  <si>
    <t>32.05</t>
  </si>
  <si>
    <t>32.06</t>
  </si>
  <si>
    <t>32.07</t>
  </si>
  <si>
    <t>32.08</t>
  </si>
  <si>
    <t>32.09</t>
  </si>
  <si>
    <t>32.10</t>
  </si>
  <si>
    <t>32.11</t>
  </si>
  <si>
    <t>32.12</t>
  </si>
  <si>
    <t>32.14</t>
  </si>
  <si>
    <t>32.15</t>
  </si>
  <si>
    <t>32.16</t>
  </si>
  <si>
    <t>32.17</t>
  </si>
  <si>
    <t>32.18</t>
  </si>
  <si>
    <t>32.19</t>
  </si>
  <si>
    <t>32.20</t>
  </si>
  <si>
    <t>32.21</t>
  </si>
  <si>
    <t>32.22</t>
  </si>
  <si>
    <t>32.23</t>
  </si>
  <si>
    <t>32.24</t>
  </si>
  <si>
    <t>32.26</t>
  </si>
  <si>
    <t>32.27</t>
  </si>
  <si>
    <t>32.28</t>
  </si>
  <si>
    <t>32.29</t>
  </si>
  <si>
    <t>32.30</t>
  </si>
  <si>
    <t>32.31</t>
  </si>
  <si>
    <t>32.32</t>
  </si>
  <si>
    <t>32.33</t>
  </si>
  <si>
    <t>32.34</t>
  </si>
  <si>
    <t>32.35</t>
  </si>
  <si>
    <t>32.36</t>
  </si>
  <si>
    <t>32.37</t>
  </si>
  <si>
    <t>32.39</t>
  </si>
  <si>
    <t>32.40</t>
  </si>
  <si>
    <t>7.18</t>
  </si>
  <si>
    <t>7.19</t>
  </si>
  <si>
    <t>7.20</t>
  </si>
  <si>
    <t>7.21</t>
  </si>
  <si>
    <t>7.22</t>
  </si>
  <si>
    <t>7.23</t>
  </si>
  <si>
    <t>7.24</t>
  </si>
  <si>
    <t>7.26</t>
  </si>
  <si>
    <t>7.27</t>
  </si>
  <si>
    <t>7.28</t>
  </si>
  <si>
    <t>7.29</t>
  </si>
  <si>
    <t>7.30</t>
  </si>
  <si>
    <t>7.31</t>
  </si>
  <si>
    <t>7.32</t>
  </si>
  <si>
    <t>7.33</t>
  </si>
  <si>
    <t>7.34</t>
  </si>
  <si>
    <t>7.35</t>
  </si>
  <si>
    <t>7.36</t>
  </si>
  <si>
    <t>7.37</t>
  </si>
  <si>
    <t>7.38</t>
  </si>
  <si>
    <t>7.39</t>
  </si>
  <si>
    <t>7.40</t>
  </si>
  <si>
    <t>7.41</t>
  </si>
  <si>
    <t>7.42</t>
  </si>
  <si>
    <t>7.43</t>
  </si>
  <si>
    <t>7.44</t>
  </si>
  <si>
    <t>7.45</t>
  </si>
  <si>
    <t>7.46</t>
  </si>
  <si>
    <t>7.47</t>
  </si>
  <si>
    <t>7.48</t>
  </si>
  <si>
    <t>7.49</t>
  </si>
  <si>
    <t>7.51</t>
  </si>
  <si>
    <t>7.52</t>
  </si>
  <si>
    <t>7.53</t>
  </si>
  <si>
    <t>7.54</t>
  </si>
  <si>
    <t>7.55</t>
  </si>
  <si>
    <t>7.56</t>
  </si>
  <si>
    <t>7.57</t>
  </si>
  <si>
    <t>7.58</t>
  </si>
  <si>
    <t>7.59</t>
  </si>
  <si>
    <t>7.60</t>
  </si>
  <si>
    <t>7.61</t>
  </si>
  <si>
    <t>7.62</t>
  </si>
  <si>
    <t>7.63</t>
  </si>
  <si>
    <t>7.64</t>
  </si>
  <si>
    <t>7.65</t>
  </si>
  <si>
    <t>7.66</t>
  </si>
  <si>
    <t>7.67</t>
  </si>
  <si>
    <t>7.68</t>
  </si>
  <si>
    <t>7.69</t>
  </si>
  <si>
    <t>7.70</t>
  </si>
  <si>
    <t>7.71</t>
  </si>
  <si>
    <t>7.72</t>
  </si>
  <si>
    <t>7.73</t>
  </si>
  <si>
    <t>7.74</t>
  </si>
  <si>
    <t>7.76</t>
  </si>
  <si>
    <t>7.77</t>
  </si>
  <si>
    <t>7.78</t>
  </si>
  <si>
    <t>7.79</t>
  </si>
  <si>
    <t>7.80</t>
  </si>
  <si>
    <t>7.81</t>
  </si>
  <si>
    <t>7.82</t>
  </si>
  <si>
    <t>7.83</t>
  </si>
  <si>
    <t>7.84</t>
  </si>
  <si>
    <t>7.85</t>
  </si>
  <si>
    <t>7.86</t>
  </si>
  <si>
    <t>7.87</t>
  </si>
  <si>
    <t>7.88</t>
  </si>
  <si>
    <t>7.89</t>
  </si>
  <si>
    <t>7.90</t>
  </si>
  <si>
    <t>7.91</t>
  </si>
  <si>
    <t>7.92</t>
  </si>
  <si>
    <t>7.93</t>
  </si>
  <si>
    <t>7.94</t>
  </si>
  <si>
    <t>7.95</t>
  </si>
  <si>
    <t>7.96</t>
  </si>
  <si>
    <t>7.97</t>
  </si>
  <si>
    <t>7.98</t>
  </si>
  <si>
    <t>7.99</t>
  </si>
  <si>
    <t>8.01</t>
  </si>
  <si>
    <t>8.02</t>
  </si>
  <si>
    <t>8.03</t>
  </si>
  <si>
    <t>8.04</t>
  </si>
  <si>
    <t>8.05</t>
  </si>
  <si>
    <t>8.06</t>
  </si>
  <si>
    <t>8.07</t>
  </si>
  <si>
    <t>8.08</t>
  </si>
  <si>
    <t>8.09</t>
  </si>
  <si>
    <t>8.10</t>
  </si>
  <si>
    <t>8.11</t>
  </si>
  <si>
    <t>8.12</t>
  </si>
  <si>
    <t>8.13</t>
  </si>
  <si>
    <t>8.14</t>
  </si>
  <si>
    <t>8.15</t>
  </si>
  <si>
    <t>8.16</t>
  </si>
  <si>
    <t>8.17</t>
  </si>
  <si>
    <t>8.18</t>
  </si>
  <si>
    <t>8.19</t>
  </si>
  <si>
    <t>8.20</t>
  </si>
  <si>
    <t>8.21</t>
  </si>
  <si>
    <t>8.22</t>
  </si>
  <si>
    <t>8.23</t>
  </si>
  <si>
    <t>8.24</t>
  </si>
  <si>
    <t>8.26</t>
  </si>
  <si>
    <t>8.27</t>
  </si>
  <si>
    <t>8.28</t>
  </si>
  <si>
    <t>8.29</t>
  </si>
  <si>
    <t>8.30</t>
  </si>
  <si>
    <t>8.31</t>
  </si>
  <si>
    <t>8.32</t>
  </si>
  <si>
    <t>8.33</t>
  </si>
  <si>
    <t>8.34</t>
  </si>
  <si>
    <t>8.35</t>
  </si>
  <si>
    <t>8.36</t>
  </si>
  <si>
    <t>8.37</t>
  </si>
  <si>
    <t>8.38</t>
  </si>
  <si>
    <t>8.39</t>
  </si>
  <si>
    <t>8.40</t>
  </si>
  <si>
    <t>8.41</t>
  </si>
  <si>
    <t>8.42</t>
  </si>
  <si>
    <t>8.43</t>
  </si>
  <si>
    <t>8.44</t>
  </si>
  <si>
    <t>8.45</t>
  </si>
  <si>
    <t>8.46</t>
  </si>
  <si>
    <t>8.47</t>
  </si>
  <si>
    <t>8.48</t>
  </si>
  <si>
    <t>8.49</t>
  </si>
  <si>
    <t>8.51</t>
  </si>
  <si>
    <t>8.52</t>
  </si>
  <si>
    <t>8.53</t>
  </si>
  <si>
    <t>8.54</t>
  </si>
  <si>
    <t>8.55</t>
  </si>
  <si>
    <t>50.54</t>
  </si>
  <si>
    <t>50.55</t>
  </si>
  <si>
    <t>50.56</t>
  </si>
  <si>
    <t>50.57</t>
  </si>
  <si>
    <t>50.58</t>
  </si>
  <si>
    <t>50.59</t>
  </si>
  <si>
    <t>50.60</t>
  </si>
  <si>
    <t>50.61</t>
  </si>
  <si>
    <t>50.62</t>
  </si>
  <si>
    <t>50.64</t>
  </si>
  <si>
    <t>50.65</t>
  </si>
  <si>
    <t>50.66</t>
  </si>
  <si>
    <t>50.67</t>
  </si>
  <si>
    <t>50.68</t>
  </si>
  <si>
    <t>50.69</t>
  </si>
  <si>
    <t>50.70</t>
  </si>
  <si>
    <t>50.71</t>
  </si>
  <si>
    <t>50.72</t>
  </si>
  <si>
    <t>50.73</t>
  </si>
  <si>
    <t>50.74</t>
  </si>
  <si>
    <t>50.76</t>
  </si>
  <si>
    <t>50.77</t>
  </si>
  <si>
    <t>50.78</t>
  </si>
  <si>
    <t>50.79</t>
  </si>
  <si>
    <t>50.80</t>
  </si>
  <si>
    <t>50.81</t>
  </si>
  <si>
    <t>50.82</t>
  </si>
  <si>
    <t>50.83</t>
  </si>
  <si>
    <t>50.84</t>
  </si>
  <si>
    <t>50.85</t>
  </si>
  <si>
    <t>50.86</t>
  </si>
  <si>
    <t>50.87</t>
  </si>
  <si>
    <t>50.89</t>
  </si>
  <si>
    <t>50.90</t>
  </si>
  <si>
    <t>50.91</t>
  </si>
  <si>
    <t>50.92</t>
  </si>
  <si>
    <t>50.93</t>
  </si>
  <si>
    <t>50.94</t>
  </si>
  <si>
    <t>50.95</t>
  </si>
  <si>
    <t>50.96</t>
  </si>
  <si>
    <t>50.97</t>
  </si>
  <si>
    <t>50.98</t>
  </si>
  <si>
    <t>50.99</t>
  </si>
  <si>
    <t>51.01</t>
  </si>
  <si>
    <t>51.02</t>
  </si>
  <si>
    <t>51.03</t>
  </si>
  <si>
    <t>51.04</t>
  </si>
  <si>
    <t>51.05</t>
  </si>
  <si>
    <t>51.06</t>
  </si>
  <si>
    <t>51.07</t>
  </si>
  <si>
    <t>51.08</t>
  </si>
  <si>
    <t>51.09</t>
  </si>
  <si>
    <t>51.10</t>
  </si>
  <si>
    <t>51.11</t>
  </si>
  <si>
    <t>51.12</t>
  </si>
  <si>
    <t>51.14</t>
  </si>
  <si>
    <t>51.15</t>
  </si>
  <si>
    <t>51.16</t>
  </si>
  <si>
    <t>51.17</t>
  </si>
  <si>
    <t>51.18</t>
  </si>
  <si>
    <t>51.19</t>
  </si>
  <si>
    <t>51.20</t>
  </si>
  <si>
    <t>51.21</t>
  </si>
  <si>
    <t>51.22</t>
  </si>
  <si>
    <t>51.23</t>
  </si>
  <si>
    <t>51.24</t>
  </si>
  <si>
    <t>51.26</t>
  </si>
  <si>
    <t>51.27</t>
  </si>
  <si>
    <t>51.28</t>
  </si>
  <si>
    <t>51.29</t>
  </si>
  <si>
    <t>51.30</t>
  </si>
  <si>
    <t>51.31</t>
  </si>
  <si>
    <t>51.32</t>
  </si>
  <si>
    <t>51.33</t>
  </si>
  <si>
    <t>51.34</t>
  </si>
  <si>
    <t>51.35</t>
  </si>
  <si>
    <t>51.36</t>
  </si>
  <si>
    <t>51.37</t>
  </si>
  <si>
    <t>51.39</t>
  </si>
  <si>
    <t>51.40</t>
  </si>
  <si>
    <t>51.41</t>
  </si>
  <si>
    <t>51.42</t>
  </si>
  <si>
    <t>51.43</t>
  </si>
  <si>
    <t>51.44</t>
  </si>
  <si>
    <t>51.45</t>
  </si>
  <si>
    <t>51.46</t>
  </si>
  <si>
    <t>51.47</t>
  </si>
  <si>
    <t>51.48</t>
  </si>
  <si>
    <t>51.49</t>
  </si>
  <si>
    <t>51.51</t>
  </si>
  <si>
    <t>51.52</t>
  </si>
  <si>
    <t>51.53</t>
  </si>
  <si>
    <t>51.54</t>
  </si>
  <si>
    <t>51.55</t>
  </si>
  <si>
    <t>51.56</t>
  </si>
  <si>
    <t>51.57</t>
  </si>
  <si>
    <t>51.58</t>
  </si>
  <si>
    <t>51.59</t>
  </si>
  <si>
    <t>51.60</t>
  </si>
  <si>
    <t>51.61</t>
  </si>
  <si>
    <t>51.62</t>
  </si>
  <si>
    <t>51.64</t>
  </si>
  <si>
    <t>51.65</t>
  </si>
  <si>
    <t>51.66</t>
  </si>
  <si>
    <t>51.67</t>
  </si>
  <si>
    <t>51.68</t>
  </si>
  <si>
    <t>51.69</t>
  </si>
  <si>
    <t>51.70</t>
  </si>
  <si>
    <t>51.71</t>
  </si>
  <si>
    <t>51.72</t>
  </si>
  <si>
    <t>51.73</t>
  </si>
  <si>
    <t>51.74</t>
  </si>
  <si>
    <t>51.76</t>
  </si>
  <si>
    <t>51.77</t>
  </si>
  <si>
    <t>51.78</t>
  </si>
  <si>
    <t>51.79</t>
  </si>
  <si>
    <t>51.80</t>
  </si>
  <si>
    <t>51.81</t>
  </si>
  <si>
    <t>51.82</t>
  </si>
  <si>
    <t>51.83</t>
  </si>
  <si>
    <t>51.84</t>
  </si>
  <si>
    <t>51.85</t>
  </si>
  <si>
    <t>51.86</t>
  </si>
  <si>
    <t>51.87</t>
  </si>
  <si>
    <t>51.89</t>
  </si>
  <si>
    <t>51.90</t>
  </si>
  <si>
    <t>51.91</t>
  </si>
  <si>
    <t>51.92</t>
  </si>
  <si>
    <t>51.93</t>
  </si>
  <si>
    <t>51.94</t>
  </si>
  <si>
    <t>51.95</t>
  </si>
  <si>
    <t>51.96</t>
  </si>
  <si>
    <t>51.97</t>
  </si>
  <si>
    <t>51.98</t>
  </si>
  <si>
    <t>51.99</t>
  </si>
  <si>
    <t>52.01</t>
  </si>
  <si>
    <t>52.02</t>
  </si>
  <si>
    <t>52.03</t>
  </si>
  <si>
    <t>52.04</t>
  </si>
  <si>
    <t>52.05</t>
  </si>
  <si>
    <t>52.06</t>
  </si>
  <si>
    <t>52.07</t>
  </si>
  <si>
    <t>52.08</t>
  </si>
  <si>
    <t>52.09</t>
  </si>
  <si>
    <t>52.10</t>
  </si>
  <si>
    <t>52.11</t>
  </si>
  <si>
    <t>52.12</t>
  </si>
  <si>
    <t>52.14</t>
  </si>
  <si>
    <t>52.15</t>
  </si>
  <si>
    <t>52.16</t>
  </si>
  <si>
    <t>52.17</t>
  </si>
  <si>
    <t>52.18</t>
  </si>
  <si>
    <t>52.19</t>
  </si>
  <si>
    <t>52.20</t>
  </si>
  <si>
    <t>52.21</t>
  </si>
  <si>
    <t>52.22</t>
  </si>
  <si>
    <t>52.23</t>
  </si>
  <si>
    <t>52.24</t>
  </si>
  <si>
    <t>52.26</t>
  </si>
  <si>
    <t>52.27</t>
  </si>
  <si>
    <t>52.28</t>
  </si>
  <si>
    <t>52.29</t>
  </si>
  <si>
    <t>52.30</t>
  </si>
  <si>
    <t>52.31</t>
  </si>
  <si>
    <t>52.32</t>
  </si>
  <si>
    <t>52.33</t>
  </si>
  <si>
    <t>52.34</t>
  </si>
  <si>
    <t>52.35</t>
  </si>
  <si>
    <t>52.36</t>
  </si>
  <si>
    <t>52.37</t>
  </si>
  <si>
    <t>52.39</t>
  </si>
  <si>
    <t>52.40</t>
  </si>
  <si>
    <t>52.41</t>
  </si>
  <si>
    <t>52.42</t>
  </si>
  <si>
    <t>52.43</t>
  </si>
  <si>
    <t>52.44</t>
  </si>
  <si>
    <t>52.45</t>
  </si>
  <si>
    <t>52.46</t>
  </si>
  <si>
    <t>52.47</t>
  </si>
  <si>
    <t>52.48</t>
  </si>
  <si>
    <t>52.49</t>
  </si>
  <si>
    <t>52.51</t>
  </si>
  <si>
    <t>52.52</t>
  </si>
  <si>
    <t>52.53</t>
  </si>
  <si>
    <t>52.54</t>
  </si>
  <si>
    <t>52.55</t>
  </si>
  <si>
    <t>52.56</t>
  </si>
  <si>
    <t>52.57</t>
  </si>
  <si>
    <t>52.58</t>
  </si>
  <si>
    <t>52.59</t>
  </si>
  <si>
    <t>52.60</t>
  </si>
  <si>
    <t>52.61</t>
  </si>
  <si>
    <t>52.62</t>
  </si>
  <si>
    <t>52.64</t>
  </si>
  <si>
    <t>52.65</t>
  </si>
  <si>
    <t>52.66</t>
  </si>
  <si>
    <t>52.67</t>
  </si>
  <si>
    <t>52.68</t>
  </si>
  <si>
    <t>52.69</t>
  </si>
  <si>
    <t>52.70</t>
  </si>
  <si>
    <t>52.71</t>
  </si>
  <si>
    <t>52.72</t>
  </si>
  <si>
    <t>52.73</t>
  </si>
  <si>
    <t>52.74</t>
  </si>
  <si>
    <t>52.76</t>
  </si>
  <si>
    <t>52.77</t>
  </si>
  <si>
    <t>52.78</t>
  </si>
  <si>
    <t>52.79</t>
  </si>
  <si>
    <t>52.80</t>
  </si>
  <si>
    <t>52.81</t>
  </si>
  <si>
    <t>52.82</t>
  </si>
  <si>
    <t>52.83</t>
  </si>
  <si>
    <t>52.84</t>
  </si>
  <si>
    <t>52.85</t>
  </si>
  <si>
    <t>52.86</t>
  </si>
  <si>
    <t>52.87</t>
  </si>
  <si>
    <t>52.89</t>
  </si>
  <si>
    <t>52.90</t>
  </si>
  <si>
    <t>52.91</t>
  </si>
  <si>
    <t>52.92</t>
  </si>
  <si>
    <t>52.93</t>
  </si>
  <si>
    <t>52.94</t>
  </si>
  <si>
    <t>52.95</t>
  </si>
  <si>
    <t>52.96</t>
  </si>
  <si>
    <t>52.97</t>
  </si>
  <si>
    <t>52.98</t>
  </si>
  <si>
    <t>52.99</t>
  </si>
  <si>
    <t>53.01</t>
  </si>
  <si>
    <t>53.02</t>
  </si>
  <si>
    <t>53.03</t>
  </si>
  <si>
    <t>53.04</t>
  </si>
  <si>
    <t>53.05</t>
  </si>
  <si>
    <t>53.06</t>
  </si>
  <si>
    <t>53.07</t>
  </si>
  <si>
    <t>53.08</t>
  </si>
  <si>
    <t>53.09</t>
  </si>
  <si>
    <t>53.10</t>
  </si>
  <si>
    <t>53.11</t>
  </si>
  <si>
    <t>53.12</t>
  </si>
  <si>
    <t>53.14</t>
  </si>
  <si>
    <t>53.15</t>
  </si>
  <si>
    <t>53.16</t>
  </si>
  <si>
    <t>53.17</t>
  </si>
  <si>
    <t>53.18</t>
  </si>
  <si>
    <t>53.19</t>
  </si>
  <si>
    <t>53.20</t>
  </si>
  <si>
    <t>53.21</t>
  </si>
  <si>
    <t>53.22</t>
  </si>
  <si>
    <t>53.23</t>
  </si>
  <si>
    <t>53.24</t>
  </si>
  <si>
    <t>53.26</t>
  </si>
  <si>
    <t>53.27</t>
  </si>
  <si>
    <t>53.28</t>
  </si>
  <si>
    <t>53.29</t>
  </si>
  <si>
    <t>53.30</t>
  </si>
  <si>
    <t>53.31</t>
  </si>
  <si>
    <t>53.32</t>
  </si>
  <si>
    <t>53.33</t>
  </si>
  <si>
    <t>53.34</t>
  </si>
  <si>
    <t>53.35</t>
  </si>
  <si>
    <t>53.36</t>
  </si>
  <si>
    <t>53.37</t>
  </si>
  <si>
    <t>53.39</t>
  </si>
  <si>
    <t>53.40</t>
  </si>
  <si>
    <t>53.41</t>
  </si>
  <si>
    <t>53.42</t>
  </si>
  <si>
    <t>53.43</t>
  </si>
  <si>
    <t>53.44</t>
  </si>
  <si>
    <t>53.45</t>
  </si>
  <si>
    <t>53.46</t>
  </si>
  <si>
    <t>53.47</t>
  </si>
  <si>
    <t>53.48</t>
  </si>
  <si>
    <t>53.49</t>
  </si>
  <si>
    <t>53.51</t>
  </si>
  <si>
    <t>53.52</t>
  </si>
  <si>
    <t>53.53</t>
  </si>
  <si>
    <t>53.54</t>
  </si>
  <si>
    <t>53.55</t>
  </si>
  <si>
    <t>53.56</t>
  </si>
  <si>
    <t>53.57</t>
  </si>
  <si>
    <t>53.58</t>
  </si>
  <si>
    <t>53.59</t>
  </si>
  <si>
    <t>53.60</t>
  </si>
  <si>
    <t>53.61</t>
  </si>
  <si>
    <t>53.62</t>
  </si>
  <si>
    <t>53.64</t>
  </si>
  <si>
    <t>53.65</t>
  </si>
  <si>
    <t>53.66</t>
  </si>
  <si>
    <t>53.67</t>
  </si>
  <si>
    <t>53.68</t>
  </si>
  <si>
    <t>53.69</t>
  </si>
  <si>
    <t>53.70</t>
  </si>
  <si>
    <t>53.71</t>
  </si>
  <si>
    <t>53.72</t>
  </si>
  <si>
    <t>53.73</t>
  </si>
  <si>
    <t>53.74</t>
  </si>
  <si>
    <t>53.76</t>
  </si>
  <si>
    <t>53.77</t>
  </si>
  <si>
    <t>53.78</t>
  </si>
  <si>
    <t>53.79</t>
  </si>
  <si>
    <t>53.80</t>
  </si>
  <si>
    <t>53.81</t>
  </si>
  <si>
    <t>53.82</t>
  </si>
  <si>
    <t>53.83</t>
  </si>
  <si>
    <t>53.84</t>
  </si>
  <si>
    <t>53.85</t>
  </si>
  <si>
    <t>53.86</t>
  </si>
  <si>
    <t>53.87</t>
  </si>
  <si>
    <t>53.89</t>
  </si>
  <si>
    <t>Hot</t>
  </si>
  <si>
    <t>12.02</t>
  </si>
  <si>
    <t>12.03</t>
  </si>
  <si>
    <t>12.04</t>
  </si>
  <si>
    <t>12.05</t>
  </si>
  <si>
    <t>12.06</t>
  </si>
  <si>
    <t>12.07</t>
  </si>
  <si>
    <t>12.08</t>
  </si>
  <si>
    <t>12.09</t>
  </si>
  <si>
    <t>12.10</t>
  </si>
  <si>
    <t>12.11</t>
  </si>
  <si>
    <t>12.12</t>
  </si>
  <si>
    <t>12.13</t>
  </si>
  <si>
    <t>12.14</t>
  </si>
  <si>
    <t>12.15</t>
  </si>
  <si>
    <t>12.16</t>
  </si>
  <si>
    <t>12.17</t>
  </si>
  <si>
    <t>12.18</t>
  </si>
  <si>
    <t>12.19</t>
  </si>
  <si>
    <t>12.20</t>
  </si>
  <si>
    <t>12.21</t>
  </si>
  <si>
    <t>12.22</t>
  </si>
  <si>
    <t>12.23</t>
  </si>
  <si>
    <t>12.24</t>
  </si>
  <si>
    <t>12.26</t>
  </si>
  <si>
    <t>12.27</t>
  </si>
  <si>
    <t>12.28</t>
  </si>
  <si>
    <t>12.29</t>
  </si>
  <si>
    <t>12.30</t>
  </si>
  <si>
    <t>12.31</t>
  </si>
  <si>
    <t>12.32</t>
  </si>
  <si>
    <t>12.33</t>
  </si>
  <si>
    <t>12.34</t>
  </si>
  <si>
    <t>12.35</t>
  </si>
  <si>
    <t>12.36</t>
  </si>
  <si>
    <t>12.37</t>
  </si>
  <si>
    <t>12.38</t>
  </si>
  <si>
    <t>12.39</t>
  </si>
  <si>
    <t>12.40</t>
  </si>
  <si>
    <t>12.41</t>
  </si>
  <si>
    <t>12.42</t>
  </si>
  <si>
    <t>12.43</t>
  </si>
  <si>
    <t>12.44</t>
  </si>
  <si>
    <t>12.45</t>
  </si>
  <si>
    <t>12.46</t>
  </si>
  <si>
    <t>12.47</t>
  </si>
  <si>
    <t>12.48</t>
  </si>
  <si>
    <t>12.49</t>
  </si>
  <si>
    <t>12.51</t>
  </si>
  <si>
    <t>12.52</t>
  </si>
  <si>
    <t>12.53</t>
  </si>
  <si>
    <t>12.54</t>
  </si>
  <si>
    <t>12.55</t>
  </si>
  <si>
    <t>12.56</t>
  </si>
  <si>
    <t>12.57</t>
  </si>
  <si>
    <t>12.58</t>
  </si>
  <si>
    <t>12.59</t>
  </si>
  <si>
    <t>12.60</t>
  </si>
  <si>
    <t>12.61</t>
  </si>
  <si>
    <t>12.62</t>
  </si>
  <si>
    <t>12.63</t>
  </si>
  <si>
    <t>12.64</t>
  </si>
  <si>
    <t>12.65</t>
  </si>
  <si>
    <t>12.66</t>
  </si>
  <si>
    <t>12.67</t>
  </si>
  <si>
    <t>12.68</t>
  </si>
  <si>
    <t>12.69</t>
  </si>
  <si>
    <t>12.70</t>
  </si>
  <si>
    <t>12.71</t>
  </si>
  <si>
    <t>12.72</t>
  </si>
  <si>
    <t>12.73</t>
  </si>
  <si>
    <t>12.74</t>
  </si>
  <si>
    <t>12.76</t>
  </si>
  <si>
    <t>12.77</t>
  </si>
  <si>
    <t>12.78</t>
  </si>
  <si>
    <t>12.79</t>
  </si>
  <si>
    <t>12.80</t>
  </si>
  <si>
    <t>12.81</t>
  </si>
  <si>
    <t>12.82</t>
  </si>
  <si>
    <t>12.83</t>
  </si>
  <si>
    <t>12.84</t>
  </si>
  <si>
    <t>12.85</t>
  </si>
  <si>
    <t>12.86</t>
  </si>
  <si>
    <t>12.87</t>
  </si>
  <si>
    <t>12.88</t>
  </si>
  <si>
    <t>12.89</t>
  </si>
  <si>
    <t>12.90</t>
  </si>
  <si>
    <t>12.91</t>
  </si>
  <si>
    <t>12.92</t>
  </si>
  <si>
    <t>12.93</t>
  </si>
  <si>
    <t>12.94</t>
  </si>
  <si>
    <t>12.95</t>
  </si>
  <si>
    <t>12.96</t>
  </si>
  <si>
    <t>12.97</t>
  </si>
  <si>
    <t>12.98</t>
  </si>
  <si>
    <t>12.99</t>
  </si>
  <si>
    <t>13.01</t>
  </si>
  <si>
    <t>13.02</t>
  </si>
  <si>
    <t>13.03</t>
  </si>
  <si>
    <t>13.04</t>
  </si>
  <si>
    <t>13.05</t>
  </si>
  <si>
    <t>13.06</t>
  </si>
  <si>
    <t>13.07</t>
  </si>
  <si>
    <t>13.08</t>
  </si>
  <si>
    <t>13.09</t>
  </si>
  <si>
    <t>13.10</t>
  </si>
  <si>
    <t>13.11</t>
  </si>
  <si>
    <t>13.12</t>
  </si>
  <si>
    <t>13.13</t>
  </si>
  <si>
    <t>13.14</t>
  </si>
  <si>
    <t>13.15</t>
  </si>
  <si>
    <t>13.16</t>
  </si>
  <si>
    <t>38.29</t>
  </si>
  <si>
    <t>38.30</t>
  </si>
  <si>
    <t>38.31</t>
  </si>
  <si>
    <t>38.32</t>
  </si>
  <si>
    <t>38.33</t>
  </si>
  <si>
    <t>38.34</t>
  </si>
  <si>
    <t>38.35</t>
  </si>
  <si>
    <t>38.36</t>
  </si>
  <si>
    <t>38.37</t>
  </si>
  <si>
    <t>38.39</t>
  </si>
  <si>
    <t>38.40</t>
  </si>
  <si>
    <t>38.41</t>
  </si>
  <si>
    <t>38.42</t>
  </si>
  <si>
    <t>38.43</t>
  </si>
  <si>
    <t>38.44</t>
  </si>
  <si>
    <t>38.45</t>
  </si>
  <si>
    <t>38.46</t>
  </si>
  <si>
    <t>38.47</t>
  </si>
  <si>
    <t>38.48</t>
  </si>
  <si>
    <t>38.49</t>
  </si>
  <si>
    <t>38.51</t>
  </si>
  <si>
    <t>38.52</t>
  </si>
  <si>
    <t>38.53</t>
  </si>
  <si>
    <t>38.54</t>
  </si>
  <si>
    <t>38.55</t>
  </si>
  <si>
    <t>38.56</t>
  </si>
  <si>
    <t>38.57</t>
  </si>
  <si>
    <t>38.58</t>
  </si>
  <si>
    <t>38.59</t>
  </si>
  <si>
    <t>38.60</t>
  </si>
  <si>
    <t>38.61</t>
  </si>
  <si>
    <t>38.62</t>
  </si>
  <si>
    <t>38.64</t>
  </si>
  <si>
    <t>38.65</t>
  </si>
  <si>
    <t>38.66</t>
  </si>
  <si>
    <t>38.67</t>
  </si>
  <si>
    <t>38.68</t>
  </si>
  <si>
    <t>38.69</t>
  </si>
  <si>
    <t>38.70</t>
  </si>
  <si>
    <t>38.71</t>
  </si>
  <si>
    <t>38.72</t>
  </si>
  <si>
    <t>38.73</t>
  </si>
  <si>
    <t>38.74</t>
  </si>
  <si>
    <t>38.76</t>
  </si>
  <si>
    <t>38.77</t>
  </si>
  <si>
    <t>38.78</t>
  </si>
  <si>
    <t>38.79</t>
  </si>
  <si>
    <t>38.80</t>
  </si>
  <si>
    <t>38.81</t>
  </si>
  <si>
    <t>38.82</t>
  </si>
  <si>
    <t>38.83</t>
  </si>
  <si>
    <t>38.84</t>
  </si>
  <si>
    <t>38.85</t>
  </si>
  <si>
    <t>38.86</t>
  </si>
  <si>
    <t>38.87</t>
  </si>
  <si>
    <t>38.89</t>
  </si>
  <si>
    <t>38.90</t>
  </si>
  <si>
    <t>38.91</t>
  </si>
  <si>
    <t>38.92</t>
  </si>
  <si>
    <t>38.93</t>
  </si>
  <si>
    <t>38.94</t>
  </si>
  <si>
    <t>38.95</t>
  </si>
  <si>
    <t>38.96</t>
  </si>
  <si>
    <t>38.97</t>
  </si>
  <si>
    <t>38.98</t>
  </si>
  <si>
    <t>38.99</t>
  </si>
  <si>
    <t>39.01</t>
  </si>
  <si>
    <t>39.02</t>
  </si>
  <si>
    <t>39.03</t>
  </si>
  <si>
    <t>39.04</t>
  </si>
  <si>
    <t>39.05</t>
  </si>
  <si>
    <t>39.06</t>
  </si>
  <si>
    <t>39.07</t>
  </si>
  <si>
    <t>39.08</t>
  </si>
  <si>
    <t>39.09</t>
  </si>
  <si>
    <t>39.10</t>
  </si>
  <si>
    <t>39.11</t>
  </si>
  <si>
    <t>39.12</t>
  </si>
  <si>
    <t>39.14</t>
  </si>
  <si>
    <t>39.15</t>
  </si>
  <si>
    <t>39.16</t>
  </si>
  <si>
    <t>39.17</t>
  </si>
  <si>
    <t>39.18</t>
  </si>
  <si>
    <t>39.19</t>
  </si>
  <si>
    <t>39.20</t>
  </si>
  <si>
    <t>39.21</t>
  </si>
  <si>
    <t>39.22</t>
  </si>
  <si>
    <t>39.23</t>
  </si>
  <si>
    <t>39.24</t>
  </si>
  <si>
    <t>39.26</t>
  </si>
  <si>
    <t>39.27</t>
  </si>
  <si>
    <t>39.28</t>
  </si>
  <si>
    <t>39.29</t>
  </si>
  <si>
    <t>39.30</t>
  </si>
  <si>
    <t>39.31</t>
  </si>
  <si>
    <t>39.32</t>
  </si>
  <si>
    <t>39.33</t>
  </si>
  <si>
    <t>39.34</t>
  </si>
  <si>
    <t>39.35</t>
  </si>
  <si>
    <t>39.36</t>
  </si>
  <si>
    <t>39.37</t>
  </si>
  <si>
    <t>39.39</t>
  </si>
  <si>
    <t>39.40</t>
  </si>
  <si>
    <t>39.41</t>
  </si>
  <si>
    <t>39.42</t>
  </si>
  <si>
    <t>39.43</t>
  </si>
  <si>
    <t>39.44</t>
  </si>
  <si>
    <t>39.45</t>
  </si>
  <si>
    <t>39.46</t>
  </si>
  <si>
    <t>39.47</t>
  </si>
  <si>
    <t>39.48</t>
  </si>
  <si>
    <t>39.49</t>
  </si>
  <si>
    <t>39.51</t>
  </si>
  <si>
    <t>39.52</t>
  </si>
  <si>
    <t>39.53</t>
  </si>
  <si>
    <t>39.54</t>
  </si>
  <si>
    <t>39.55</t>
  </si>
  <si>
    <t>39.56</t>
  </si>
  <si>
    <t>39.57</t>
  </si>
  <si>
    <t>39.58</t>
  </si>
  <si>
    <t>39.59</t>
  </si>
  <si>
    <t>39.60</t>
  </si>
  <si>
    <t>39.61</t>
  </si>
  <si>
    <t>39.62</t>
  </si>
  <si>
    <t>60.00</t>
  </si>
  <si>
    <t>Quantity</t>
  </si>
  <si>
    <t>Width</t>
  </si>
  <si>
    <t>High</t>
  </si>
  <si>
    <t>Braided</t>
  </si>
  <si>
    <t>Barrel lock up</t>
  </si>
  <si>
    <t>Nom.</t>
  </si>
  <si>
    <t>Cable</t>
  </si>
  <si>
    <t>Flange</t>
  </si>
  <si>
    <t>Low</t>
  </si>
  <si>
    <t>Post Terminals</t>
  </si>
  <si>
    <t>Strap</t>
  </si>
  <si>
    <t>Termination</t>
  </si>
  <si>
    <t>Wire only</t>
  </si>
  <si>
    <t>Wire L</t>
  </si>
  <si>
    <t>Braid/Cable</t>
  </si>
  <si>
    <t>Clamping</t>
  </si>
  <si>
    <t>BOM</t>
  </si>
  <si>
    <t>Top Plate</t>
  </si>
  <si>
    <t>Bottom Plate</t>
  </si>
  <si>
    <t>Mica</t>
  </si>
  <si>
    <t>Runner</t>
  </si>
  <si>
    <t>Wire</t>
  </si>
  <si>
    <t>Planned Engineering Inputs</t>
  </si>
  <si>
    <t xml:space="preserve">Set up </t>
  </si>
  <si>
    <t>Run</t>
  </si>
  <si>
    <t>Sell</t>
  </si>
  <si>
    <t>Comm</t>
  </si>
  <si>
    <t>Target sell</t>
  </si>
  <si>
    <t>set up $</t>
  </si>
  <si>
    <t>Run $</t>
  </si>
  <si>
    <t>Mat + add</t>
  </si>
  <si>
    <t>Direct Cost</t>
  </si>
  <si>
    <t>MFG O/H</t>
  </si>
  <si>
    <t>Mfg cost</t>
  </si>
  <si>
    <t>SGA O/H</t>
  </si>
  <si>
    <t>Total std Cost</t>
  </si>
  <si>
    <t>Exp Profit</t>
  </si>
  <si>
    <t>extended</t>
  </si>
  <si>
    <t>Contribution</t>
  </si>
  <si>
    <t>Contribution Margin</t>
  </si>
  <si>
    <t>Southrep</t>
  </si>
  <si>
    <t>0.01</t>
  </si>
  <si>
    <t>0.02</t>
  </si>
  <si>
    <t>0.03</t>
  </si>
  <si>
    <t>0.04</t>
  </si>
  <si>
    <t>0.05</t>
  </si>
  <si>
    <t>0.06</t>
  </si>
  <si>
    <t>0.07</t>
  </si>
  <si>
    <t>0.08</t>
  </si>
  <si>
    <t>0.09</t>
  </si>
  <si>
    <t>0.10</t>
  </si>
  <si>
    <t>0.11</t>
  </si>
  <si>
    <t>0.12</t>
  </si>
  <si>
    <t>0.13</t>
  </si>
  <si>
    <t>0.14</t>
  </si>
  <si>
    <t>0.15</t>
  </si>
  <si>
    <t>0.16</t>
  </si>
  <si>
    <t>0.17</t>
  </si>
  <si>
    <t>0.18</t>
  </si>
  <si>
    <t>0.19</t>
  </si>
  <si>
    <t>0.20</t>
  </si>
  <si>
    <t>0.21</t>
  </si>
  <si>
    <t>0.22</t>
  </si>
  <si>
    <t>0.23</t>
  </si>
  <si>
    <t>0.24</t>
  </si>
  <si>
    <t>0.25</t>
  </si>
  <si>
    <t>0.26</t>
  </si>
  <si>
    <t>0.27</t>
  </si>
  <si>
    <t>0.28</t>
  </si>
  <si>
    <t>0.29</t>
  </si>
  <si>
    <t>0.30</t>
  </si>
  <si>
    <t>0.31</t>
  </si>
  <si>
    <t>0.32</t>
  </si>
  <si>
    <t>0.33</t>
  </si>
  <si>
    <t>0.34</t>
  </si>
  <si>
    <t>0.35</t>
  </si>
  <si>
    <t>0.36</t>
  </si>
  <si>
    <t>0.37</t>
  </si>
  <si>
    <t>0.38</t>
  </si>
  <si>
    <t>0.39</t>
  </si>
  <si>
    <t>0.40</t>
  </si>
  <si>
    <t>0.41</t>
  </si>
  <si>
    <t>0.42</t>
  </si>
  <si>
    <t>0.43</t>
  </si>
  <si>
    <t>0.44</t>
  </si>
  <si>
    <t>0.45</t>
  </si>
  <si>
    <t>0.46</t>
  </si>
  <si>
    <t>0.47</t>
  </si>
  <si>
    <t>0.48</t>
  </si>
  <si>
    <t>0.49</t>
  </si>
  <si>
    <t>0.50</t>
  </si>
  <si>
    <t>0.51</t>
  </si>
  <si>
    <t>0.52</t>
  </si>
  <si>
    <t>0.53</t>
  </si>
  <si>
    <t>0.54</t>
  </si>
  <si>
    <t>0.55</t>
  </si>
  <si>
    <t>0.56</t>
  </si>
  <si>
    <t>0.57</t>
  </si>
  <si>
    <t>0.58</t>
  </si>
  <si>
    <t>0.59</t>
  </si>
  <si>
    <t>0.60</t>
  </si>
  <si>
    <t>0.61</t>
  </si>
  <si>
    <t>0.62</t>
  </si>
  <si>
    <t>0.63</t>
  </si>
  <si>
    <t>0.64</t>
  </si>
  <si>
    <t>0.65</t>
  </si>
  <si>
    <t>0.66</t>
  </si>
  <si>
    <t>0.67</t>
  </si>
  <si>
    <t>0.68</t>
  </si>
  <si>
    <t>0.69</t>
  </si>
  <si>
    <t>0.70</t>
  </si>
  <si>
    <t>0.71</t>
  </si>
  <si>
    <t>0.72</t>
  </si>
  <si>
    <t>0.73</t>
  </si>
  <si>
    <t>0.74</t>
  </si>
  <si>
    <t>26.43</t>
  </si>
  <si>
    <t>26.44</t>
  </si>
  <si>
    <t>26.45</t>
  </si>
  <si>
    <t>26.46</t>
  </si>
  <si>
    <t>26.47</t>
  </si>
  <si>
    <t>26.48</t>
  </si>
  <si>
    <t>26.49</t>
  </si>
  <si>
    <t>26.51</t>
  </si>
  <si>
    <t>26.52</t>
  </si>
  <si>
    <t>26.53</t>
  </si>
  <si>
    <t>26.54</t>
  </si>
  <si>
    <t>26.55</t>
  </si>
  <si>
    <t>26.56</t>
  </si>
  <si>
    <t>26.57</t>
  </si>
  <si>
    <t>26.58</t>
  </si>
  <si>
    <t>26.59</t>
  </si>
  <si>
    <t>26.60</t>
  </si>
  <si>
    <t>26.61</t>
  </si>
  <si>
    <t>26.62</t>
  </si>
  <si>
    <t>26.64</t>
  </si>
  <si>
    <t>26.65</t>
  </si>
  <si>
    <t>26.66</t>
  </si>
  <si>
    <t>26.67</t>
  </si>
  <si>
    <t>26.68</t>
  </si>
  <si>
    <t>26.69</t>
  </si>
  <si>
    <t>26.70</t>
  </si>
  <si>
    <t>26.71</t>
  </si>
  <si>
    <t>26.72</t>
  </si>
  <si>
    <t>26.73</t>
  </si>
  <si>
    <t>26.74</t>
  </si>
  <si>
    <t>26.76</t>
  </si>
  <si>
    <t>26.77</t>
  </si>
  <si>
    <t>26.78</t>
  </si>
  <si>
    <t>26.79</t>
  </si>
  <si>
    <t>26.80</t>
  </si>
  <si>
    <t>26.81</t>
  </si>
  <si>
    <t>26.82</t>
  </si>
  <si>
    <t>26.83</t>
  </si>
  <si>
    <t>26.84</t>
  </si>
  <si>
    <t>26.85</t>
  </si>
  <si>
    <t>26.86</t>
  </si>
  <si>
    <t>26.87</t>
  </si>
  <si>
    <t>26.89</t>
  </si>
  <si>
    <t>26.90</t>
  </si>
  <si>
    <t>26.91</t>
  </si>
  <si>
    <t>26.92</t>
  </si>
  <si>
    <t>26.93</t>
  </si>
  <si>
    <t>26.94</t>
  </si>
  <si>
    <t>26.95</t>
  </si>
  <si>
    <t>26.96</t>
  </si>
  <si>
    <t>26.97</t>
  </si>
  <si>
    <t>26.98</t>
  </si>
  <si>
    <t>26.99</t>
  </si>
  <si>
    <t>27.01</t>
  </si>
  <si>
    <t>27.02</t>
  </si>
  <si>
    <t>27.03</t>
  </si>
  <si>
    <t>27.04</t>
  </si>
  <si>
    <t>27.05</t>
  </si>
  <si>
    <t>27.06</t>
  </si>
  <si>
    <t>27.07</t>
  </si>
  <si>
    <t>27.08</t>
  </si>
  <si>
    <t>27.09</t>
  </si>
  <si>
    <t>27.10</t>
  </si>
  <si>
    <t>27.11</t>
  </si>
  <si>
    <t>27.12</t>
  </si>
  <si>
    <t>27.14</t>
  </si>
  <si>
    <t>27.15</t>
  </si>
  <si>
    <t>27.16</t>
  </si>
  <si>
    <t>27.17</t>
  </si>
  <si>
    <t>27.18</t>
  </si>
  <si>
    <t>27.19</t>
  </si>
  <si>
    <t>27.20</t>
  </si>
  <si>
    <t>27.21</t>
  </si>
  <si>
    <t>27.22</t>
  </si>
  <si>
    <t>27.23</t>
  </si>
  <si>
    <t>27.24</t>
  </si>
  <si>
    <t>27.26</t>
  </si>
  <si>
    <t>27.27</t>
  </si>
  <si>
    <t>27.28</t>
  </si>
  <si>
    <t>27.29</t>
  </si>
  <si>
    <t>27.30</t>
  </si>
  <si>
    <t>27.31</t>
  </si>
  <si>
    <t>27.32</t>
  </si>
  <si>
    <t>27.33</t>
  </si>
  <si>
    <t>27.34</t>
  </si>
  <si>
    <t>27.35</t>
  </si>
  <si>
    <t>27.36</t>
  </si>
  <si>
    <t>27.37</t>
  </si>
  <si>
    <t>27.39</t>
  </si>
  <si>
    <t>27.40</t>
  </si>
  <si>
    <t>27.41</t>
  </si>
  <si>
    <t>27.42</t>
  </si>
  <si>
    <t>27.43</t>
  </si>
  <si>
    <t>27.44</t>
  </si>
  <si>
    <t>27.45</t>
  </si>
  <si>
    <t>27.46</t>
  </si>
  <si>
    <t>27.47</t>
  </si>
  <si>
    <t>27.48</t>
  </si>
  <si>
    <t>27.49</t>
  </si>
  <si>
    <t>27.51</t>
  </si>
  <si>
    <t>27.52</t>
  </si>
  <si>
    <t>27.53</t>
  </si>
  <si>
    <t>27.54</t>
  </si>
  <si>
    <t>27.55</t>
  </si>
  <si>
    <t>27.56</t>
  </si>
  <si>
    <t>27.57</t>
  </si>
  <si>
    <t>27.58</t>
  </si>
  <si>
    <t>27.59</t>
  </si>
  <si>
    <t>27.60</t>
  </si>
  <si>
    <t>27.61</t>
  </si>
  <si>
    <t>27.62</t>
  </si>
  <si>
    <t>27.64</t>
  </si>
  <si>
    <t>27.65</t>
  </si>
  <si>
    <t>27.66</t>
  </si>
  <si>
    <t>27.67</t>
  </si>
  <si>
    <t>27.68</t>
  </si>
  <si>
    <t>27.69</t>
  </si>
  <si>
    <t>27.70</t>
  </si>
  <si>
    <t>27.71</t>
  </si>
  <si>
    <t>27.72</t>
  </si>
  <si>
    <t>27.73</t>
  </si>
  <si>
    <t>27.74</t>
  </si>
  <si>
    <t>27.76</t>
  </si>
  <si>
    <t>27.77</t>
  </si>
  <si>
    <t>27.78</t>
  </si>
  <si>
    <t>27.79</t>
  </si>
  <si>
    <t>27.80</t>
  </si>
  <si>
    <t>27.81</t>
  </si>
  <si>
    <t>27.82</t>
  </si>
  <si>
    <t>27.83</t>
  </si>
  <si>
    <t>27.84</t>
  </si>
  <si>
    <t>27.85</t>
  </si>
  <si>
    <t>27.86</t>
  </si>
  <si>
    <t>27.87</t>
  </si>
  <si>
    <t>27.89</t>
  </si>
  <si>
    <t>27.90</t>
  </si>
  <si>
    <t>27.91</t>
  </si>
  <si>
    <t>27.92</t>
  </si>
  <si>
    <t>27.93</t>
  </si>
  <si>
    <t>27.94</t>
  </si>
  <si>
    <t>27.95</t>
  </si>
  <si>
    <t>27.96</t>
  </si>
  <si>
    <t>27.97</t>
  </si>
  <si>
    <t>27.98</t>
  </si>
  <si>
    <t>27.99</t>
  </si>
  <si>
    <t>28.01</t>
  </si>
  <si>
    <t>28.02</t>
  </si>
  <si>
    <t>28.03</t>
  </si>
  <si>
    <t>28.04</t>
  </si>
  <si>
    <t>28.05</t>
  </si>
  <si>
    <t>28.06</t>
  </si>
  <si>
    <t>28.07</t>
  </si>
  <si>
    <t>28.08</t>
  </si>
  <si>
    <t>28.09</t>
  </si>
  <si>
    <t>28.10</t>
  </si>
  <si>
    <t>28.11</t>
  </si>
  <si>
    <t>28.12</t>
  </si>
  <si>
    <t>28.14</t>
  </si>
  <si>
    <t>28.15</t>
  </si>
  <si>
    <t>28.16</t>
  </si>
  <si>
    <t>28.17</t>
  </si>
  <si>
    <t>28.18</t>
  </si>
  <si>
    <t>28.19</t>
  </si>
  <si>
    <t>28.20</t>
  </si>
  <si>
    <t>28.21</t>
  </si>
  <si>
    <t>28.22</t>
  </si>
  <si>
    <t>28.23</t>
  </si>
  <si>
    <t>28.24</t>
  </si>
  <si>
    <t>28.26</t>
  </si>
  <si>
    <t>28.27</t>
  </si>
  <si>
    <t>28.28</t>
  </si>
  <si>
    <t>28.29</t>
  </si>
  <si>
    <t>28.30</t>
  </si>
  <si>
    <t>28.31</t>
  </si>
  <si>
    <t>28.32</t>
  </si>
  <si>
    <t>28.33</t>
  </si>
  <si>
    <t>28.34</t>
  </si>
  <si>
    <t>28.35</t>
  </si>
  <si>
    <t>28.36</t>
  </si>
  <si>
    <t>28.37</t>
  </si>
  <si>
    <t>28.39</t>
  </si>
  <si>
    <t>28.40</t>
  </si>
  <si>
    <t>28.41</t>
  </si>
  <si>
    <t>28.42</t>
  </si>
  <si>
    <t>28.43</t>
  </si>
  <si>
    <t>28.44</t>
  </si>
  <si>
    <t>28.45</t>
  </si>
  <si>
    <t>28.46</t>
  </si>
  <si>
    <t>28.47</t>
  </si>
  <si>
    <t>28.48</t>
  </si>
  <si>
    <t>28.49</t>
  </si>
  <si>
    <t>28.51</t>
  </si>
  <si>
    <t>28.52</t>
  </si>
  <si>
    <t>28.53</t>
  </si>
  <si>
    <t>28.54</t>
  </si>
  <si>
    <t>28.55</t>
  </si>
  <si>
    <t>28.56</t>
  </si>
  <si>
    <t>28.57</t>
  </si>
  <si>
    <t>28.58</t>
  </si>
  <si>
    <t>28.59</t>
  </si>
  <si>
    <t>28.60</t>
  </si>
  <si>
    <t>28.61</t>
  </si>
  <si>
    <t>28.62</t>
  </si>
  <si>
    <t>28.64</t>
  </si>
  <si>
    <t>28.65</t>
  </si>
  <si>
    <t>28.66</t>
  </si>
  <si>
    <t>28.67</t>
  </si>
  <si>
    <t>28.68</t>
  </si>
  <si>
    <t>28.69</t>
  </si>
  <si>
    <t>28.70</t>
  </si>
  <si>
    <t>28.71</t>
  </si>
  <si>
    <t>28.72</t>
  </si>
  <si>
    <t>28.73</t>
  </si>
  <si>
    <t>28.74</t>
  </si>
  <si>
    <t>28.76</t>
  </si>
  <si>
    <t>28.77</t>
  </si>
  <si>
    <t>28.78</t>
  </si>
  <si>
    <t>28.79</t>
  </si>
  <si>
    <t>28.80</t>
  </si>
  <si>
    <t>28.81</t>
  </si>
  <si>
    <t>28.82</t>
  </si>
  <si>
    <t>28.83</t>
  </si>
  <si>
    <t>28.84</t>
  </si>
  <si>
    <t>28.85</t>
  </si>
  <si>
    <t>28.86</t>
  </si>
  <si>
    <t>28.87</t>
  </si>
  <si>
    <t>28.89</t>
  </si>
  <si>
    <t>28.90</t>
  </si>
  <si>
    <t>28.91</t>
  </si>
  <si>
    <t>28.92</t>
  </si>
  <si>
    <t>28.93</t>
  </si>
  <si>
    <t>28.94</t>
  </si>
  <si>
    <t>28.95</t>
  </si>
  <si>
    <t>28.96</t>
  </si>
  <si>
    <t>28.97</t>
  </si>
  <si>
    <t>28.98</t>
  </si>
  <si>
    <t>28.99</t>
  </si>
  <si>
    <t>29.01</t>
  </si>
  <si>
    <t>29.02</t>
  </si>
  <si>
    <t>29.03</t>
  </si>
  <si>
    <t>29.04</t>
  </si>
  <si>
    <t>29.05</t>
  </si>
  <si>
    <t>29.06</t>
  </si>
  <si>
    <t>29.07</t>
  </si>
  <si>
    <t>29.08</t>
  </si>
  <si>
    <t>29.09</t>
  </si>
  <si>
    <t>29.10</t>
  </si>
  <si>
    <t>29.11</t>
  </si>
  <si>
    <t>29.12</t>
  </si>
  <si>
    <t>29.14</t>
  </si>
  <si>
    <t>29.15</t>
  </si>
  <si>
    <t>29.16</t>
  </si>
  <si>
    <t>29.17</t>
  </si>
  <si>
    <t>29.18</t>
  </si>
  <si>
    <t>29.19</t>
  </si>
  <si>
    <t>29.20</t>
  </si>
  <si>
    <t>29.21</t>
  </si>
  <si>
    <t>29.22</t>
  </si>
  <si>
    <t>29.23</t>
  </si>
  <si>
    <t>29.24</t>
  </si>
  <si>
    <t>29.26</t>
  </si>
  <si>
    <t>29.27</t>
  </si>
  <si>
    <t>29.28</t>
  </si>
  <si>
    <t>29.29</t>
  </si>
  <si>
    <t>29.30</t>
  </si>
  <si>
    <t>29.31</t>
  </si>
  <si>
    <t>29.32</t>
  </si>
  <si>
    <t>29.33</t>
  </si>
  <si>
    <t>29.34</t>
  </si>
  <si>
    <t>29.35</t>
  </si>
  <si>
    <t>29.36</t>
  </si>
  <si>
    <t>29.37</t>
  </si>
  <si>
    <t>29.39</t>
  </si>
  <si>
    <t>29.40</t>
  </si>
  <si>
    <t>29.41</t>
  </si>
  <si>
    <t>29.42</t>
  </si>
  <si>
    <t>29.43</t>
  </si>
  <si>
    <t>29.44</t>
  </si>
  <si>
    <t>29.45</t>
  </si>
  <si>
    <t>29.46</t>
  </si>
  <si>
    <t>29.47</t>
  </si>
  <si>
    <t>29.48</t>
  </si>
  <si>
    <t>29.49</t>
  </si>
  <si>
    <t>29.51</t>
  </si>
  <si>
    <t>29.52</t>
  </si>
  <si>
    <t>29.53</t>
  </si>
  <si>
    <t>29.54</t>
  </si>
  <si>
    <t>29.55</t>
  </si>
  <si>
    <t>29.56</t>
  </si>
  <si>
    <t>29.57</t>
  </si>
  <si>
    <t>29.58</t>
  </si>
  <si>
    <t>29.59</t>
  </si>
  <si>
    <t>29.60</t>
  </si>
  <si>
    <t>29.61</t>
  </si>
  <si>
    <t>29.62</t>
  </si>
  <si>
    <t>29.64</t>
  </si>
  <si>
    <t>29.65</t>
  </si>
  <si>
    <t>29.66</t>
  </si>
  <si>
    <t>29.67</t>
  </si>
  <si>
    <t>29.68</t>
  </si>
  <si>
    <t>29.69</t>
  </si>
  <si>
    <t>29.70</t>
  </si>
  <si>
    <t>29.71</t>
  </si>
  <si>
    <t>29.72</t>
  </si>
  <si>
    <t>29.73</t>
  </si>
  <si>
    <t>29.74</t>
  </si>
  <si>
    <t>29.76</t>
  </si>
  <si>
    <t>29.77</t>
  </si>
  <si>
    <t>29.78</t>
  </si>
  <si>
    <t>29.79</t>
  </si>
  <si>
    <t>29.80</t>
  </si>
  <si>
    <t>4.15</t>
  </si>
  <si>
    <t>4.16</t>
  </si>
  <si>
    <t>4.17</t>
  </si>
  <si>
    <t>4.18</t>
  </si>
  <si>
    <t>4.19</t>
  </si>
  <si>
    <t>4.20</t>
  </si>
  <si>
    <t>4.21</t>
  </si>
  <si>
    <t>4.22</t>
  </si>
  <si>
    <t>4.23</t>
  </si>
  <si>
    <t>4.24</t>
  </si>
  <si>
    <t>4.26</t>
  </si>
  <si>
    <t>4.27</t>
  </si>
  <si>
    <t>4.28</t>
  </si>
  <si>
    <t>4.29</t>
  </si>
  <si>
    <t>4.30</t>
  </si>
  <si>
    <t>4.31</t>
  </si>
  <si>
    <t>4.32</t>
  </si>
  <si>
    <t>4.33</t>
  </si>
  <si>
    <t>4.34</t>
  </si>
  <si>
    <t>4.35</t>
  </si>
  <si>
    <t>4.36</t>
  </si>
  <si>
    <t>4.37</t>
  </si>
  <si>
    <t>4.38</t>
  </si>
  <si>
    <t>4.39</t>
  </si>
  <si>
    <t>4.40</t>
  </si>
  <si>
    <t>4.41</t>
  </si>
  <si>
    <t>4.42</t>
  </si>
  <si>
    <t>4.43</t>
  </si>
  <si>
    <t>4.44</t>
  </si>
  <si>
    <t>4.45</t>
  </si>
  <si>
    <t>4.46</t>
  </si>
  <si>
    <t>4.47</t>
  </si>
  <si>
    <t>4.48</t>
  </si>
  <si>
    <t>4.49</t>
  </si>
  <si>
    <t>4.51</t>
  </si>
  <si>
    <t>4.52</t>
  </si>
  <si>
    <t>4.53</t>
  </si>
  <si>
    <t>4.54</t>
  </si>
  <si>
    <t>4.55</t>
  </si>
  <si>
    <t>4.56</t>
  </si>
  <si>
    <t>4.57</t>
  </si>
  <si>
    <t>4.58</t>
  </si>
  <si>
    <t>4.59</t>
  </si>
  <si>
    <t>4.60</t>
  </si>
  <si>
    <t>4.61</t>
  </si>
  <si>
    <t>4.62</t>
  </si>
  <si>
    <t>4.63</t>
  </si>
  <si>
    <t>4.64</t>
  </si>
  <si>
    <t>4.65</t>
  </si>
  <si>
    <t>4.66</t>
  </si>
  <si>
    <t>4.67</t>
  </si>
  <si>
    <t>4.68</t>
  </si>
  <si>
    <t>4.69</t>
  </si>
  <si>
    <t>4.70</t>
  </si>
  <si>
    <t>4.71</t>
  </si>
  <si>
    <t>4.72</t>
  </si>
  <si>
    <t>4.73</t>
  </si>
  <si>
    <t>4.74</t>
  </si>
  <si>
    <t>4.76</t>
  </si>
  <si>
    <t>4.77</t>
  </si>
  <si>
    <t>4.78</t>
  </si>
  <si>
    <t>4.79</t>
  </si>
  <si>
    <t>4.80</t>
  </si>
  <si>
    <t>4.81</t>
  </si>
  <si>
    <t>4.82</t>
  </si>
  <si>
    <t>4.83</t>
  </si>
  <si>
    <t>4.84</t>
  </si>
  <si>
    <t>4.85</t>
  </si>
  <si>
    <t>4.86</t>
  </si>
  <si>
    <t>4.87</t>
  </si>
  <si>
    <t>4.88</t>
  </si>
  <si>
    <t>4.89</t>
  </si>
  <si>
    <t>4.90</t>
  </si>
  <si>
    <t>4.91</t>
  </si>
  <si>
    <t>4.92</t>
  </si>
  <si>
    <t>4.93</t>
  </si>
  <si>
    <t>4.94</t>
  </si>
  <si>
    <t>4.95</t>
  </si>
  <si>
    <t>4.96</t>
  </si>
  <si>
    <t>4.97</t>
  </si>
  <si>
    <t>4.98</t>
  </si>
  <si>
    <t>4.99</t>
  </si>
  <si>
    <t>5.01</t>
  </si>
  <si>
    <t>5.02</t>
  </si>
  <si>
    <t>5.03</t>
  </si>
  <si>
    <t>5.04</t>
  </si>
  <si>
    <t>5.05</t>
  </si>
  <si>
    <t>5.06</t>
  </si>
  <si>
    <t>5.07</t>
  </si>
  <si>
    <t>5.08</t>
  </si>
  <si>
    <t>5.09</t>
  </si>
  <si>
    <t>5.10</t>
  </si>
  <si>
    <t>5.11</t>
  </si>
  <si>
    <t>5.12</t>
  </si>
  <si>
    <t>5.13</t>
  </si>
  <si>
    <t>5.14</t>
  </si>
  <si>
    <t>5.15</t>
  </si>
  <si>
    <t>5.16</t>
  </si>
  <si>
    <t>5.17</t>
  </si>
  <si>
    <t>5.18</t>
  </si>
  <si>
    <t>5.19</t>
  </si>
  <si>
    <t>5.20</t>
  </si>
  <si>
    <t>5.21</t>
  </si>
  <si>
    <t>5.22</t>
  </si>
  <si>
    <t>5.23</t>
  </si>
  <si>
    <t>5.24</t>
  </si>
  <si>
    <t>5.26</t>
  </si>
  <si>
    <t>5.27</t>
  </si>
  <si>
    <t>5.28</t>
  </si>
  <si>
    <t>5.29</t>
  </si>
  <si>
    <t>5.30</t>
  </si>
  <si>
    <t>5.31</t>
  </si>
  <si>
    <t>5.32</t>
  </si>
  <si>
    <t>5.33</t>
  </si>
  <si>
    <t>5.34</t>
  </si>
  <si>
    <t>5.35</t>
  </si>
  <si>
    <t>5.36</t>
  </si>
  <si>
    <t>5.37</t>
  </si>
  <si>
    <t>5.38</t>
  </si>
  <si>
    <t>5.39</t>
  </si>
  <si>
    <t>5.40</t>
  </si>
  <si>
    <t>5.41</t>
  </si>
  <si>
    <t>5.42</t>
  </si>
  <si>
    <t>5.43</t>
  </si>
  <si>
    <t>5.44</t>
  </si>
  <si>
    <t>5.45</t>
  </si>
  <si>
    <t>5.46</t>
  </si>
  <si>
    <t>5.47</t>
  </si>
  <si>
    <t>5.48</t>
  </si>
  <si>
    <t>5.49</t>
  </si>
  <si>
    <t>5.51</t>
  </si>
  <si>
    <t>5.52</t>
  </si>
  <si>
    <t>5.53</t>
  </si>
  <si>
    <t>5.54</t>
  </si>
  <si>
    <t>5.55</t>
  </si>
  <si>
    <t>5.56</t>
  </si>
  <si>
    <t>5.57</t>
  </si>
  <si>
    <t>5.58</t>
  </si>
  <si>
    <t>5.59</t>
  </si>
  <si>
    <t>5.60</t>
  </si>
  <si>
    <t>5.61</t>
  </si>
  <si>
    <t>5.62</t>
  </si>
  <si>
    <t>5.63</t>
  </si>
  <si>
    <t>5.64</t>
  </si>
  <si>
    <t>5.65</t>
  </si>
  <si>
    <t>5.66</t>
  </si>
  <si>
    <t>5.67</t>
  </si>
  <si>
    <t>5.68</t>
  </si>
  <si>
    <t>5.69</t>
  </si>
  <si>
    <t>45.72</t>
  </si>
  <si>
    <t>45.73</t>
  </si>
  <si>
    <t>45.74</t>
  </si>
  <si>
    <t>45.76</t>
  </si>
  <si>
    <t>45.77</t>
  </si>
  <si>
    <t>45.78</t>
  </si>
  <si>
    <t>45.79</t>
  </si>
  <si>
    <t>45.80</t>
  </si>
  <si>
    <t>45.81</t>
  </si>
  <si>
    <t>45.82</t>
  </si>
  <si>
    <t>45.83</t>
  </si>
  <si>
    <t>45.84</t>
  </si>
  <si>
    <t>45.85</t>
  </si>
  <si>
    <t>45.86</t>
  </si>
  <si>
    <t>45.87</t>
  </si>
  <si>
    <t>45.89</t>
  </si>
  <si>
    <t>45.90</t>
  </si>
  <si>
    <t>45.91</t>
  </si>
  <si>
    <t>45.92</t>
  </si>
  <si>
    <t>45.93</t>
  </si>
  <si>
    <t>45.94</t>
  </si>
  <si>
    <t>45.95</t>
  </si>
  <si>
    <t>45.96</t>
  </si>
  <si>
    <t>45.97</t>
  </si>
  <si>
    <t>45.98</t>
  </si>
  <si>
    <t>45.99</t>
  </si>
  <si>
    <t>46.01</t>
  </si>
  <si>
    <t>46.02</t>
  </si>
  <si>
    <t>46.03</t>
  </si>
  <si>
    <t>46.04</t>
  </si>
  <si>
    <t>46.05</t>
  </si>
  <si>
    <t>46.06</t>
  </si>
  <si>
    <t>46.07</t>
  </si>
  <si>
    <t>46.08</t>
  </si>
  <si>
    <t>46.09</t>
  </si>
  <si>
    <t>46.10</t>
  </si>
  <si>
    <t>46.11</t>
  </si>
  <si>
    <t>46.12</t>
  </si>
  <si>
    <t>46.14</t>
  </si>
  <si>
    <t>46.15</t>
  </si>
  <si>
    <t>46.16</t>
  </si>
  <si>
    <t>46.17</t>
  </si>
  <si>
    <t>46.18</t>
  </si>
  <si>
    <t>46.19</t>
  </si>
  <si>
    <t>46.20</t>
  </si>
  <si>
    <t>46.21</t>
  </si>
  <si>
    <t>46.22</t>
  </si>
  <si>
    <t>46.23</t>
  </si>
  <si>
    <t>46.24</t>
  </si>
  <si>
    <t>46.26</t>
  </si>
  <si>
    <t>46.27</t>
  </si>
  <si>
    <t>46.28</t>
  </si>
  <si>
    <t>46.29</t>
  </si>
  <si>
    <t>46.30</t>
  </si>
  <si>
    <t>46.31</t>
  </si>
  <si>
    <t>46.32</t>
  </si>
  <si>
    <t>46.33</t>
  </si>
  <si>
    <t>46.34</t>
  </si>
  <si>
    <t>46.35</t>
  </si>
  <si>
    <t>46.36</t>
  </si>
  <si>
    <t>46.37</t>
  </si>
  <si>
    <t>46.39</t>
  </si>
  <si>
    <t>46.40</t>
  </si>
  <si>
    <t>46.41</t>
  </si>
  <si>
    <t>46.42</t>
  </si>
  <si>
    <t>46.43</t>
  </si>
  <si>
    <t>46.44</t>
  </si>
  <si>
    <t>46.45</t>
  </si>
  <si>
    <t>46.46</t>
  </si>
  <si>
    <t>46.47</t>
  </si>
  <si>
    <t>46.48</t>
  </si>
  <si>
    <t>46.49</t>
  </si>
  <si>
    <t>46.51</t>
  </si>
  <si>
    <t>46.52</t>
  </si>
  <si>
    <t>46.53</t>
  </si>
  <si>
    <t>46.54</t>
  </si>
  <si>
    <t>46.55</t>
  </si>
  <si>
    <t>46.56</t>
  </si>
  <si>
    <t>46.57</t>
  </si>
  <si>
    <t>46.58</t>
  </si>
  <si>
    <t>46.59</t>
  </si>
  <si>
    <t>46.60</t>
  </si>
  <si>
    <t>46.61</t>
  </si>
  <si>
    <t>46.62</t>
  </si>
  <si>
    <t>46.64</t>
  </si>
  <si>
    <t>46.65</t>
  </si>
  <si>
    <t>46.66</t>
  </si>
  <si>
    <t>46.67</t>
  </si>
  <si>
    <t>46.68</t>
  </si>
  <si>
    <t>46.69</t>
  </si>
  <si>
    <t>46.70</t>
  </si>
  <si>
    <t>46.71</t>
  </si>
  <si>
    <t>46.72</t>
  </si>
  <si>
    <t>46.73</t>
  </si>
  <si>
    <t>46.74</t>
  </si>
  <si>
    <t>46.76</t>
  </si>
  <si>
    <t>46.77</t>
  </si>
  <si>
    <t>46.78</t>
  </si>
  <si>
    <t>46.79</t>
  </si>
  <si>
    <t>46.80</t>
  </si>
  <si>
    <t>46.81</t>
  </si>
  <si>
    <t>46.82</t>
  </si>
  <si>
    <t>46.83</t>
  </si>
  <si>
    <t>46.84</t>
  </si>
  <si>
    <t>46.85</t>
  </si>
  <si>
    <t>46.86</t>
  </si>
  <si>
    <t>46.87</t>
  </si>
  <si>
    <t>46.89</t>
  </si>
  <si>
    <t>46.90</t>
  </si>
  <si>
    <t>46.91</t>
  </si>
  <si>
    <t>46.92</t>
  </si>
  <si>
    <t>46.93</t>
  </si>
  <si>
    <t>46.94</t>
  </si>
  <si>
    <t>46.95</t>
  </si>
  <si>
    <t>46.96</t>
  </si>
  <si>
    <t>46.97</t>
  </si>
  <si>
    <t>46.98</t>
  </si>
  <si>
    <t>46.99</t>
  </si>
  <si>
    <t>47.01</t>
  </si>
  <si>
    <t>47.02</t>
  </si>
  <si>
    <t>47.03</t>
  </si>
  <si>
    <t>47.04</t>
  </si>
  <si>
    <t>47.05</t>
  </si>
  <si>
    <t>47.06</t>
  </si>
  <si>
    <t>47.07</t>
  </si>
  <si>
    <t>47.08</t>
  </si>
  <si>
    <t>19.40</t>
  </si>
  <si>
    <t>19.41</t>
  </si>
  <si>
    <t>19.42</t>
  </si>
  <si>
    <t>19.43</t>
  </si>
  <si>
    <t>19.44</t>
  </si>
  <si>
    <t>19.45</t>
  </si>
  <si>
    <t>19.46</t>
  </si>
  <si>
    <t>19.47</t>
  </si>
  <si>
    <t>19.48</t>
  </si>
  <si>
    <t>19.49</t>
  </si>
  <si>
    <t>19.51</t>
  </si>
  <si>
    <t>19.52</t>
  </si>
  <si>
    <t>19.53</t>
  </si>
  <si>
    <t>19.54</t>
  </si>
  <si>
    <t>19.55</t>
  </si>
  <si>
    <t>19.56</t>
  </si>
  <si>
    <t>19.57</t>
  </si>
  <si>
    <t>19.58</t>
  </si>
  <si>
    <t>19.59</t>
  </si>
  <si>
    <t>19.60</t>
  </si>
  <si>
    <t>19.61</t>
  </si>
  <si>
    <t>19.62</t>
  </si>
  <si>
    <t>19.63</t>
  </si>
  <si>
    <t>19.64</t>
  </si>
  <si>
    <t>19.65</t>
  </si>
  <si>
    <t>19.66</t>
  </si>
  <si>
    <t>19.67</t>
  </si>
  <si>
    <t>19.68</t>
  </si>
  <si>
    <t>19.69</t>
  </si>
  <si>
    <t>19.70</t>
  </si>
  <si>
    <t>19.71</t>
  </si>
  <si>
    <t>19.72</t>
  </si>
  <si>
    <t>19.73</t>
  </si>
  <si>
    <t>19.74</t>
  </si>
  <si>
    <t>19.76</t>
  </si>
  <si>
    <t>19.77</t>
  </si>
  <si>
    <t>19.78</t>
  </si>
  <si>
    <t>19.79</t>
  </si>
  <si>
    <t>19.80</t>
  </si>
  <si>
    <t>19.81</t>
  </si>
  <si>
    <t>19.82</t>
  </si>
  <si>
    <t>19.83</t>
  </si>
  <si>
    <t>19.84</t>
  </si>
  <si>
    <t>19.85</t>
  </si>
  <si>
    <t>19.86</t>
  </si>
  <si>
    <t>19.87</t>
  </si>
  <si>
    <t>19.88</t>
  </si>
  <si>
    <t>19.89</t>
  </si>
  <si>
    <t>19.90</t>
  </si>
  <si>
    <t>19.91</t>
  </si>
  <si>
    <t>19.92</t>
  </si>
  <si>
    <t>19.93</t>
  </si>
  <si>
    <t>19.94</t>
  </si>
  <si>
    <t>19.95</t>
  </si>
  <si>
    <t>19.96</t>
  </si>
  <si>
    <t>19.97</t>
  </si>
  <si>
    <t>19.98</t>
  </si>
  <si>
    <t>19.99</t>
  </si>
  <si>
    <t>20.01</t>
  </si>
  <si>
    <t>20.02</t>
  </si>
  <si>
    <t>20.03</t>
  </si>
  <si>
    <t>20.04</t>
  </si>
  <si>
    <t>20.05</t>
  </si>
  <si>
    <t>20.06</t>
  </si>
  <si>
    <t>20.07</t>
  </si>
  <si>
    <t>20.08</t>
  </si>
  <si>
    <t>20.09</t>
  </si>
  <si>
    <t>20.10</t>
  </si>
  <si>
    <t>20.11</t>
  </si>
  <si>
    <t>20.12</t>
  </si>
  <si>
    <t>20.13</t>
  </si>
  <si>
    <t>20.14</t>
  </si>
  <si>
    <t>20.15</t>
  </si>
  <si>
    <t>20.16</t>
  </si>
  <si>
    <t>20.17</t>
  </si>
  <si>
    <t>20.18</t>
  </si>
  <si>
    <t>20.19</t>
  </si>
  <si>
    <t>20.20</t>
  </si>
  <si>
    <t>20.21</t>
  </si>
  <si>
    <t>20.22</t>
  </si>
  <si>
    <t>20.23</t>
  </si>
  <si>
    <t>20.24</t>
  </si>
  <si>
    <t>20.26</t>
  </si>
  <si>
    <t>20.27</t>
  </si>
  <si>
    <t>20.28</t>
  </si>
  <si>
    <t>20.29</t>
  </si>
  <si>
    <t>20.30</t>
  </si>
  <si>
    <t>20.31</t>
  </si>
  <si>
    <t>20.32</t>
  </si>
  <si>
    <t>20.33</t>
  </si>
  <si>
    <t>20.34</t>
  </si>
  <si>
    <t>20.35</t>
  </si>
  <si>
    <t>20.36</t>
  </si>
  <si>
    <t>20.37</t>
  </si>
  <si>
    <t>20.38</t>
  </si>
  <si>
    <t>20.39</t>
  </si>
  <si>
    <t>20.40</t>
  </si>
  <si>
    <t>20.41</t>
  </si>
  <si>
    <t>20.42</t>
  </si>
  <si>
    <t>20.43</t>
  </si>
  <si>
    <t>20.44</t>
  </si>
  <si>
    <t>20.45</t>
  </si>
  <si>
    <t>20.46</t>
  </si>
  <si>
    <t>20.47</t>
  </si>
  <si>
    <t>20.48</t>
  </si>
  <si>
    <t>20.49</t>
  </si>
  <si>
    <t>20.51</t>
  </si>
  <si>
    <t>20.52</t>
  </si>
  <si>
    <t>20.53</t>
  </si>
  <si>
    <t>20.54</t>
  </si>
  <si>
    <t>20.55</t>
  </si>
  <si>
    <t>20.56</t>
  </si>
  <si>
    <t>20.57</t>
  </si>
  <si>
    <t>20.58</t>
  </si>
  <si>
    <t>20.59</t>
  </si>
  <si>
    <t>20.60</t>
  </si>
  <si>
    <t>20.61</t>
  </si>
  <si>
    <t>20.62</t>
  </si>
  <si>
    <t>20.63</t>
  </si>
  <si>
    <t>20.64</t>
  </si>
  <si>
    <t>20.65</t>
  </si>
  <si>
    <t>20.66</t>
  </si>
  <si>
    <t>20.67</t>
  </si>
  <si>
    <t>20.68</t>
  </si>
  <si>
    <t>20.69</t>
  </si>
  <si>
    <t>20.70</t>
  </si>
  <si>
    <t>20.71</t>
  </si>
  <si>
    <t>20.72</t>
  </si>
  <si>
    <t>20.73</t>
  </si>
  <si>
    <t>20.74</t>
  </si>
  <si>
    <t>20.76</t>
  </si>
  <si>
    <t>20.77</t>
  </si>
  <si>
    <t>20.78</t>
  </si>
  <si>
    <t>20.79</t>
  </si>
  <si>
    <t>20.80</t>
  </si>
  <si>
    <t>20.81</t>
  </si>
  <si>
    <t>20.82</t>
  </si>
  <si>
    <t>20.83</t>
  </si>
  <si>
    <t>20.84</t>
  </si>
  <si>
    <t>20.85</t>
  </si>
  <si>
    <t>20.86</t>
  </si>
  <si>
    <t>20.87</t>
  </si>
  <si>
    <t>20.88</t>
  </si>
  <si>
    <t>20.89</t>
  </si>
  <si>
    <t>20.90</t>
  </si>
  <si>
    <t>20.91</t>
  </si>
  <si>
    <t>20.92</t>
  </si>
  <si>
    <t>20.93</t>
  </si>
  <si>
    <t>20.94</t>
  </si>
  <si>
    <t>20.95</t>
  </si>
  <si>
    <t>20.96</t>
  </si>
  <si>
    <t>20.97</t>
  </si>
  <si>
    <t>20.98</t>
  </si>
  <si>
    <t>20.99</t>
  </si>
  <si>
    <t>21.01</t>
  </si>
  <si>
    <t>21.02</t>
  </si>
  <si>
    <t>21.03</t>
  </si>
  <si>
    <t>21.04</t>
  </si>
  <si>
    <t>21.05</t>
  </si>
  <si>
    <t>21.06</t>
  </si>
  <si>
    <t>21.07</t>
  </si>
  <si>
    <t>21.08</t>
  </si>
  <si>
    <t>21.09</t>
  </si>
  <si>
    <t>21.10</t>
  </si>
  <si>
    <t>21.11</t>
  </si>
  <si>
    <t>21.12</t>
  </si>
  <si>
    <t>21.13</t>
  </si>
  <si>
    <t>21.14</t>
  </si>
  <si>
    <t>21.15</t>
  </si>
  <si>
    <t>21.16</t>
  </si>
  <si>
    <t>21.17</t>
  </si>
  <si>
    <t>21.18</t>
  </si>
  <si>
    <t>21.19</t>
  </si>
  <si>
    <t>21.20</t>
  </si>
  <si>
    <t>21.21</t>
  </si>
  <si>
    <t>21.22</t>
  </si>
  <si>
    <t>21.23</t>
  </si>
  <si>
    <t>21.24</t>
  </si>
  <si>
    <t>21.26</t>
  </si>
  <si>
    <t>21.27</t>
  </si>
  <si>
    <t>21.28</t>
  </si>
  <si>
    <t>21.29</t>
  </si>
  <si>
    <t>21.30</t>
  </si>
  <si>
    <t>21.31</t>
  </si>
  <si>
    <t>21.32</t>
  </si>
  <si>
    <t>21.33</t>
  </si>
  <si>
    <t>21.34</t>
  </si>
  <si>
    <t>21.35</t>
  </si>
  <si>
    <t>21.36</t>
  </si>
  <si>
    <t>21.37</t>
  </si>
  <si>
    <t>21.38</t>
  </si>
  <si>
    <t>21.39</t>
  </si>
  <si>
    <t>21.40</t>
  </si>
  <si>
    <t>21.41</t>
  </si>
  <si>
    <t>21.42</t>
  </si>
  <si>
    <t>21.43</t>
  </si>
  <si>
    <t>21.44</t>
  </si>
  <si>
    <t>21.45</t>
  </si>
  <si>
    <t>21.46</t>
  </si>
  <si>
    <t>21.47</t>
  </si>
  <si>
    <t>21.48</t>
  </si>
  <si>
    <t>21.49</t>
  </si>
  <si>
    <t>21.51</t>
  </si>
  <si>
    <t>21.52</t>
  </si>
  <si>
    <t>21.53</t>
  </si>
  <si>
    <t>21.54</t>
  </si>
  <si>
    <t>21.55</t>
  </si>
  <si>
    <t>21.56</t>
  </si>
  <si>
    <t>21.57</t>
  </si>
  <si>
    <t>21.58</t>
  </si>
  <si>
    <t>21.59</t>
  </si>
  <si>
    <t>21.60</t>
  </si>
  <si>
    <t>21.61</t>
  </si>
  <si>
    <t>21.62</t>
  </si>
  <si>
    <t>21.63</t>
  </si>
  <si>
    <t>21.64</t>
  </si>
  <si>
    <t>21.65</t>
  </si>
  <si>
    <t>21.66</t>
  </si>
  <si>
    <t>21.67</t>
  </si>
  <si>
    <t>21.68</t>
  </si>
  <si>
    <t>21.69</t>
  </si>
  <si>
    <t>21.70</t>
  </si>
  <si>
    <t>21.71</t>
  </si>
  <si>
    <t>21.72</t>
  </si>
  <si>
    <t>21.73</t>
  </si>
  <si>
    <t>21.74</t>
  </si>
  <si>
    <t>21.76</t>
  </si>
  <si>
    <t>21.77</t>
  </si>
  <si>
    <t>21.78</t>
  </si>
  <si>
    <t>21.79</t>
  </si>
  <si>
    <t>21.80</t>
  </si>
  <si>
    <t>21.81</t>
  </si>
  <si>
    <t>21.82</t>
  </si>
  <si>
    <t>21.83</t>
  </si>
  <si>
    <t>21.84</t>
  </si>
  <si>
    <t>21.85</t>
  </si>
  <si>
    <t>21.86</t>
  </si>
  <si>
    <t>21.87</t>
  </si>
  <si>
    <t>21.88</t>
  </si>
  <si>
    <t>21.89</t>
  </si>
  <si>
    <t>21.90</t>
  </si>
  <si>
    <t>21.91</t>
  </si>
  <si>
    <t>21.92</t>
  </si>
  <si>
    <t>21.93</t>
  </si>
  <si>
    <t>21.94</t>
  </si>
  <si>
    <t>21.95</t>
  </si>
  <si>
    <t>21.96</t>
  </si>
  <si>
    <t>21.97</t>
  </si>
  <si>
    <t>21.98</t>
  </si>
  <si>
    <t>21.99</t>
  </si>
  <si>
    <t>22.01</t>
  </si>
  <si>
    <t>22.02</t>
  </si>
  <si>
    <t>22.03</t>
  </si>
  <si>
    <t>22.04</t>
  </si>
  <si>
    <t>22.05</t>
  </si>
  <si>
    <t>22.06</t>
  </si>
  <si>
    <t>22.07</t>
  </si>
  <si>
    <t>22.08</t>
  </si>
  <si>
    <t>22.09</t>
  </si>
  <si>
    <t>22.10</t>
  </si>
  <si>
    <t>22.11</t>
  </si>
  <si>
    <t>22.12</t>
  </si>
  <si>
    <t>22.13</t>
  </si>
  <si>
    <t>22.14</t>
  </si>
  <si>
    <t>22.15</t>
  </si>
  <si>
    <t>22.16</t>
  </si>
  <si>
    <t>22.17</t>
  </si>
  <si>
    <t>22.18</t>
  </si>
  <si>
    <t>22.19</t>
  </si>
  <si>
    <t>22.20</t>
  </si>
  <si>
    <t>22.21</t>
  </si>
  <si>
    <t>22.22</t>
  </si>
  <si>
    <t>22.23</t>
  </si>
  <si>
    <t>22.24</t>
  </si>
  <si>
    <t>22.26</t>
  </si>
  <si>
    <t>22.27</t>
  </si>
  <si>
    <t>22.28</t>
  </si>
  <si>
    <t>22.29</t>
  </si>
  <si>
    <t>22.30</t>
  </si>
  <si>
    <t>22.31</t>
  </si>
  <si>
    <t>22.32</t>
  </si>
  <si>
    <t>22.33</t>
  </si>
  <si>
    <t>22.34</t>
  </si>
  <si>
    <t>22.35</t>
  </si>
  <si>
    <t>22.36</t>
  </si>
  <si>
    <t>22.37</t>
  </si>
  <si>
    <t>22.38</t>
  </si>
  <si>
    <t>22.39</t>
  </si>
  <si>
    <t>22.40</t>
  </si>
  <si>
    <t>22.41</t>
  </si>
  <si>
    <t>22.42</t>
  </si>
  <si>
    <t>22.43</t>
  </si>
  <si>
    <t>22.44</t>
  </si>
  <si>
    <t>22.45</t>
  </si>
  <si>
    <t>22.46</t>
  </si>
  <si>
    <t>22.47</t>
  </si>
  <si>
    <t>22.48</t>
  </si>
  <si>
    <t>22.49</t>
  </si>
  <si>
    <t>22.51</t>
  </si>
  <si>
    <t>22.52</t>
  </si>
  <si>
    <t>22.53</t>
  </si>
  <si>
    <t>22.54</t>
  </si>
  <si>
    <t>22.55</t>
  </si>
  <si>
    <t>22.56</t>
  </si>
  <si>
    <t>22.57</t>
  </si>
  <si>
    <t>22.58</t>
  </si>
  <si>
    <t>22.59</t>
  </si>
  <si>
    <t>22.60</t>
  </si>
  <si>
    <t>22.61</t>
  </si>
  <si>
    <t>22.62</t>
  </si>
  <si>
    <t>22.63</t>
  </si>
  <si>
    <t>22.64</t>
  </si>
  <si>
    <t>22.65</t>
  </si>
  <si>
    <t>22.66</t>
  </si>
  <si>
    <t>22.67</t>
  </si>
  <si>
    <t>22.68</t>
  </si>
  <si>
    <t>22.69</t>
  </si>
  <si>
    <t>22.70</t>
  </si>
  <si>
    <t>22.71</t>
  </si>
  <si>
    <t>22.72</t>
  </si>
  <si>
    <t>22.73</t>
  </si>
  <si>
    <t>22.74</t>
  </si>
  <si>
    <t>22.76</t>
  </si>
  <si>
    <t>22.77</t>
  </si>
  <si>
    <t>22.78</t>
  </si>
  <si>
    <t>22.79</t>
  </si>
  <si>
    <t>22.80</t>
  </si>
  <si>
    <t>22.81</t>
  </si>
  <si>
    <t>22.82</t>
  </si>
  <si>
    <t>22.83</t>
  </si>
  <si>
    <t>22.84</t>
  </si>
  <si>
    <t>22.85</t>
  </si>
  <si>
    <t>22.86</t>
  </si>
  <si>
    <t>22.87</t>
  </si>
  <si>
    <t>22.88</t>
  </si>
  <si>
    <t>22.89</t>
  </si>
  <si>
    <t>22.90</t>
  </si>
  <si>
    <t>22.91</t>
  </si>
  <si>
    <t>22.92</t>
  </si>
  <si>
    <t>22.93</t>
  </si>
  <si>
    <t>22.94</t>
  </si>
  <si>
    <t>22.95</t>
  </si>
  <si>
    <t>22.96</t>
  </si>
  <si>
    <t>22.97</t>
  </si>
  <si>
    <t>22.98</t>
  </si>
  <si>
    <t>22.99</t>
  </si>
  <si>
    <t>23.01</t>
  </si>
  <si>
    <t>23.02</t>
  </si>
  <si>
    <t>23.03</t>
  </si>
  <si>
    <t>23.04</t>
  </si>
  <si>
    <t>23.05</t>
  </si>
  <si>
    <t>23.06</t>
  </si>
  <si>
    <t>23.07</t>
  </si>
  <si>
    <t>23.08</t>
  </si>
  <si>
    <t>23.09</t>
  </si>
  <si>
    <t>23.10</t>
  </si>
  <si>
    <t>23.11</t>
  </si>
  <si>
    <t>23.12</t>
  </si>
  <si>
    <t>23.13</t>
  </si>
  <si>
    <t>23.14</t>
  </si>
  <si>
    <t>23.15</t>
  </si>
  <si>
    <t>23.16</t>
  </si>
  <si>
    <t>23.17</t>
  </si>
  <si>
    <t>23.18</t>
  </si>
  <si>
    <t>23.19</t>
  </si>
  <si>
    <t>23.20</t>
  </si>
  <si>
    <t>23.21</t>
  </si>
  <si>
    <t>23.22</t>
  </si>
  <si>
    <t>23.23</t>
  </si>
  <si>
    <t>23.24</t>
  </si>
  <si>
    <t>23.26</t>
  </si>
  <si>
    <t>23.27</t>
  </si>
  <si>
    <t>23.28</t>
  </si>
  <si>
    <t>23.29</t>
  </si>
  <si>
    <t>23.30</t>
  </si>
  <si>
    <t>23.31</t>
  </si>
  <si>
    <t>23.32</t>
  </si>
  <si>
    <t>23.33</t>
  </si>
  <si>
    <t>23.34</t>
  </si>
  <si>
    <t>23.35</t>
  </si>
  <si>
    <t>23.36</t>
  </si>
  <si>
    <t>23.37</t>
  </si>
  <si>
    <t>23.38</t>
  </si>
  <si>
    <t>23.39</t>
  </si>
  <si>
    <t>23.40</t>
  </si>
  <si>
    <t>23.41</t>
  </si>
  <si>
    <t>23.42</t>
  </si>
  <si>
    <t>23.43</t>
  </si>
  <si>
    <t>23.44</t>
  </si>
  <si>
    <t>23.45</t>
  </si>
  <si>
    <t>23.46</t>
  </si>
  <si>
    <t>23.47</t>
  </si>
  <si>
    <t>23.48</t>
  </si>
  <si>
    <t>23.49</t>
  </si>
  <si>
    <t>23.51</t>
  </si>
  <si>
    <t>23.52</t>
  </si>
  <si>
    <t>23.53</t>
  </si>
  <si>
    <t>23.54</t>
  </si>
  <si>
    <t>23.55</t>
  </si>
  <si>
    <t>23.56</t>
  </si>
  <si>
    <t>23.57</t>
  </si>
  <si>
    <t>23.58</t>
  </si>
  <si>
    <t>23.59</t>
  </si>
  <si>
    <t>23.60</t>
  </si>
  <si>
    <t>23.61</t>
  </si>
  <si>
    <t>23.62</t>
  </si>
  <si>
    <t>23.63</t>
  </si>
  <si>
    <t>23.64</t>
  </si>
  <si>
    <t>23.65</t>
  </si>
  <si>
    <t>23.66</t>
  </si>
  <si>
    <t>23.67</t>
  </si>
  <si>
    <t>23.68</t>
  </si>
  <si>
    <t>BC</t>
  </si>
  <si>
    <t>NT</t>
  </si>
  <si>
    <t>BB</t>
  </si>
  <si>
    <t>Braid or Armor</t>
  </si>
  <si>
    <t>Watts</t>
  </si>
  <si>
    <t>Volts</t>
  </si>
  <si>
    <t>Fold Over</t>
  </si>
  <si>
    <t>Standard</t>
  </si>
  <si>
    <t>Number of Holes</t>
  </si>
  <si>
    <t>-</t>
  </si>
  <si>
    <t xml:space="preserve">, </t>
  </si>
  <si>
    <t xml:space="preserve"> Wide,  </t>
  </si>
  <si>
    <t xml:space="preserve"> Long, </t>
  </si>
  <si>
    <t xml:space="preserve">" Leads, </t>
  </si>
  <si>
    <t xml:space="preserve"> Watts, </t>
  </si>
  <si>
    <t xml:space="preserve"> Volts, </t>
  </si>
  <si>
    <t xml:space="preserve"> Fold Over, </t>
  </si>
  <si>
    <t xml:space="preserve"> Holes, </t>
  </si>
  <si>
    <t xml:space="preserve"> Term. Loc., </t>
  </si>
  <si>
    <t>Number of pcs</t>
  </si>
  <si>
    <t>Mounting Style</t>
  </si>
  <si>
    <t>Inside Dia.</t>
  </si>
  <si>
    <t>Length</t>
  </si>
  <si>
    <t>Termination Style</t>
  </si>
  <si>
    <t>Customer</t>
  </si>
  <si>
    <t>Customer Type</t>
  </si>
  <si>
    <t>Multiplier</t>
  </si>
  <si>
    <t>Butt Case Heater</t>
  </si>
  <si>
    <t>1T</t>
  </si>
  <si>
    <t>1/2" x 5/16" Slots</t>
  </si>
  <si>
    <t>2 decimal places</t>
  </si>
  <si>
    <t>AB</t>
  </si>
  <si>
    <t>Single Common Armor</t>
  </si>
  <si>
    <t>3M Center</t>
  </si>
  <si>
    <t>User</t>
  </si>
  <si>
    <t>SH</t>
  </si>
  <si>
    <t>Strip Heater</t>
  </si>
  <si>
    <t>2T</t>
  </si>
  <si>
    <t>3/8" x 3/16" Slots</t>
  </si>
  <si>
    <t>AH</t>
  </si>
  <si>
    <t>Armor Each End</t>
  </si>
  <si>
    <t>A.E.R.T.</t>
  </si>
  <si>
    <t>OEM</t>
  </si>
  <si>
    <t>No Mounting Slots</t>
  </si>
  <si>
    <t>AP</t>
  </si>
  <si>
    <t>Armor Low Box</t>
  </si>
  <si>
    <t>AA Electric Inc.</t>
  </si>
  <si>
    <t>Distibutor</t>
  </si>
  <si>
    <t>BA</t>
  </si>
  <si>
    <t>Braided Each End Vertical</t>
  </si>
  <si>
    <t>Able Controls</t>
  </si>
  <si>
    <t>Distibutor 2</t>
  </si>
  <si>
    <t>Single Common Braid</t>
  </si>
  <si>
    <t>Accent Plastics</t>
  </si>
  <si>
    <t>BG</t>
  </si>
  <si>
    <t>Single Common Braid Vertical</t>
  </si>
  <si>
    <t>Accubilt Automated Systems, Inc.</t>
  </si>
  <si>
    <t>BH</t>
  </si>
  <si>
    <t xml:space="preserve">Braided Each End </t>
  </si>
  <si>
    <t>Acrolab</t>
  </si>
  <si>
    <t>BP</t>
  </si>
  <si>
    <t>Braided Low Box</t>
  </si>
  <si>
    <t>Adell Compounding Inc.</t>
  </si>
  <si>
    <t>LA</t>
  </si>
  <si>
    <t>Leads Vertical Each End</t>
  </si>
  <si>
    <t>Advance Plastic</t>
  </si>
  <si>
    <t>55.30</t>
  </si>
  <si>
    <t>55.31</t>
  </si>
  <si>
    <t>55.32</t>
  </si>
  <si>
    <t>55.33</t>
  </si>
  <si>
    <t>55.34</t>
  </si>
  <si>
    <t>55.35</t>
  </si>
  <si>
    <t>55.36</t>
  </si>
  <si>
    <t>55.37</t>
  </si>
  <si>
    <t>55.39</t>
  </si>
  <si>
    <t>55.40</t>
  </si>
  <si>
    <t>55.41</t>
  </si>
  <si>
    <t>55.42</t>
  </si>
  <si>
    <t>55.43</t>
  </si>
  <si>
    <t>55.44</t>
  </si>
  <si>
    <t>55.45</t>
  </si>
  <si>
    <t>55.46</t>
  </si>
  <si>
    <t>55.47</t>
  </si>
  <si>
    <t>55.48</t>
  </si>
  <si>
    <t>55.49</t>
  </si>
  <si>
    <t>55.51</t>
  </si>
  <si>
    <t>55.52</t>
  </si>
  <si>
    <t>55.53</t>
  </si>
  <si>
    <t>55.54</t>
  </si>
  <si>
    <t>55.55</t>
  </si>
  <si>
    <t>55.56</t>
  </si>
  <si>
    <t>55.57</t>
  </si>
  <si>
    <t>55.58</t>
  </si>
  <si>
    <t>55.59</t>
  </si>
  <si>
    <t>55.60</t>
  </si>
  <si>
    <t>55.61</t>
  </si>
  <si>
    <t>55.62</t>
  </si>
  <si>
    <t>55.64</t>
  </si>
  <si>
    <t>55.65</t>
  </si>
  <si>
    <t>55.66</t>
  </si>
  <si>
    <t>55.67</t>
  </si>
  <si>
    <t>55.68</t>
  </si>
  <si>
    <t>55.69</t>
  </si>
  <si>
    <t>55.70</t>
  </si>
  <si>
    <t>55.71</t>
  </si>
  <si>
    <t>55.72</t>
  </si>
  <si>
    <t>55.73</t>
  </si>
  <si>
    <t>55.74</t>
  </si>
  <si>
    <t>55.76</t>
  </si>
  <si>
    <t>55.77</t>
  </si>
  <si>
    <t>55.78</t>
  </si>
  <si>
    <t>55.79</t>
  </si>
  <si>
    <t>55.80</t>
  </si>
  <si>
    <t>55.81</t>
  </si>
  <si>
    <t>55.82</t>
  </si>
  <si>
    <t>55.83</t>
  </si>
  <si>
    <t>55.84</t>
  </si>
  <si>
    <t>55.85</t>
  </si>
  <si>
    <t>55.86</t>
  </si>
  <si>
    <t>55.87</t>
  </si>
  <si>
    <t>55.89</t>
  </si>
  <si>
    <t>55.90</t>
  </si>
  <si>
    <t>55.91</t>
  </si>
  <si>
    <t>55.92</t>
  </si>
  <si>
    <t>55.93</t>
  </si>
  <si>
    <t>55.94</t>
  </si>
  <si>
    <t>55.95</t>
  </si>
  <si>
    <t>55.96</t>
  </si>
  <si>
    <t>55.97</t>
  </si>
  <si>
    <t>55.98</t>
  </si>
  <si>
    <t>55.99</t>
  </si>
  <si>
    <t>56.01</t>
  </si>
  <si>
    <t>56.02</t>
  </si>
  <si>
    <t>56.03</t>
  </si>
  <si>
    <t>56.04</t>
  </si>
  <si>
    <t>56.05</t>
  </si>
  <si>
    <t>56.06</t>
  </si>
  <si>
    <t>56.07</t>
  </si>
  <si>
    <t>56.08</t>
  </si>
  <si>
    <t>56.09</t>
  </si>
  <si>
    <t>56.10</t>
  </si>
  <si>
    <t>56.11</t>
  </si>
  <si>
    <t>56.12</t>
  </si>
  <si>
    <t>56.14</t>
  </si>
  <si>
    <t>56.15</t>
  </si>
  <si>
    <t>56.16</t>
  </si>
  <si>
    <t>56.17</t>
  </si>
  <si>
    <t>56.18</t>
  </si>
  <si>
    <t>56.19</t>
  </si>
  <si>
    <t>56.20</t>
  </si>
  <si>
    <t>56.21</t>
  </si>
  <si>
    <t>56.22</t>
  </si>
  <si>
    <t>56.23</t>
  </si>
  <si>
    <t>56.24</t>
  </si>
  <si>
    <t>56.26</t>
  </si>
  <si>
    <t>56.27</t>
  </si>
  <si>
    <t>56.28</t>
  </si>
  <si>
    <t>56.29</t>
  </si>
  <si>
    <t>56.30</t>
  </si>
  <si>
    <t>56.31</t>
  </si>
  <si>
    <t>56.32</t>
  </si>
  <si>
    <t>56.33</t>
  </si>
  <si>
    <t>56.34</t>
  </si>
  <si>
    <t>56.35</t>
  </si>
  <si>
    <t>56.36</t>
  </si>
  <si>
    <t>56.37</t>
  </si>
  <si>
    <t>56.39</t>
  </si>
  <si>
    <t>56.40</t>
  </si>
  <si>
    <t>56.41</t>
  </si>
  <si>
    <t>56.42</t>
  </si>
  <si>
    <t>56.43</t>
  </si>
  <si>
    <t>56.44</t>
  </si>
  <si>
    <t>56.45</t>
  </si>
  <si>
    <t>56.46</t>
  </si>
  <si>
    <t>56.47</t>
  </si>
  <si>
    <t>56.48</t>
  </si>
  <si>
    <t>56.49</t>
  </si>
  <si>
    <t>56.51</t>
  </si>
  <si>
    <t>56.52</t>
  </si>
  <si>
    <t>56.53</t>
  </si>
  <si>
    <t>56.54</t>
  </si>
  <si>
    <t>56.55</t>
  </si>
  <si>
    <t>56.56</t>
  </si>
  <si>
    <t>56.57</t>
  </si>
  <si>
    <t>56.58</t>
  </si>
  <si>
    <t>56.59</t>
  </si>
  <si>
    <t>56.60</t>
  </si>
  <si>
    <t>56.61</t>
  </si>
  <si>
    <t>56.62</t>
  </si>
  <si>
    <t>14.37</t>
  </si>
  <si>
    <t>14.38</t>
  </si>
  <si>
    <t>14.39</t>
  </si>
  <si>
    <t>14.40</t>
  </si>
  <si>
    <t>14.41</t>
  </si>
  <si>
    <t>14.42</t>
  </si>
  <si>
    <t>14.43</t>
  </si>
  <si>
    <t>14.44</t>
  </si>
  <si>
    <t>14.45</t>
  </si>
  <si>
    <t>14.46</t>
  </si>
  <si>
    <t>14.47</t>
  </si>
  <si>
    <t>14.48</t>
  </si>
  <si>
    <t>14.49</t>
  </si>
  <si>
    <t>14.51</t>
  </si>
  <si>
    <t>14.52</t>
  </si>
  <si>
    <t>14.53</t>
  </si>
  <si>
    <t>14.54</t>
  </si>
  <si>
    <t>14.55</t>
  </si>
  <si>
    <t>14.56</t>
  </si>
  <si>
    <t>14.57</t>
  </si>
  <si>
    <t>14.58</t>
  </si>
  <si>
    <t>14.59</t>
  </si>
  <si>
    <t>14.60</t>
  </si>
  <si>
    <t>14.61</t>
  </si>
  <si>
    <t>14.62</t>
  </si>
  <si>
    <t>14.63</t>
  </si>
  <si>
    <t>14.64</t>
  </si>
  <si>
    <t>14.65</t>
  </si>
  <si>
    <t>14.66</t>
  </si>
  <si>
    <t>14.67</t>
  </si>
  <si>
    <t>14.68</t>
  </si>
  <si>
    <t>14.69</t>
  </si>
  <si>
    <t>14.70</t>
  </si>
  <si>
    <t>14.71</t>
  </si>
  <si>
    <t>14.72</t>
  </si>
  <si>
    <t>14.73</t>
  </si>
  <si>
    <t>14.74</t>
  </si>
  <si>
    <t>14.76</t>
  </si>
  <si>
    <t>14.77</t>
  </si>
  <si>
    <t>14.78</t>
  </si>
  <si>
    <t>14.79</t>
  </si>
  <si>
    <t>14.80</t>
  </si>
  <si>
    <t>14.81</t>
  </si>
  <si>
    <t>14.82</t>
  </si>
  <si>
    <t>14.83</t>
  </si>
  <si>
    <t>14.84</t>
  </si>
  <si>
    <t>14.85</t>
  </si>
  <si>
    <t>14.86</t>
  </si>
  <si>
    <t>14.87</t>
  </si>
  <si>
    <t>14.88</t>
  </si>
  <si>
    <t>14.89</t>
  </si>
  <si>
    <t>14.90</t>
  </si>
  <si>
    <t>14.91</t>
  </si>
  <si>
    <t>14.92</t>
  </si>
  <si>
    <t>14.93</t>
  </si>
  <si>
    <t>14.94</t>
  </si>
  <si>
    <t>14.95</t>
  </si>
  <si>
    <t>14.96</t>
  </si>
  <si>
    <t>14.97</t>
  </si>
  <si>
    <t>14.98</t>
  </si>
  <si>
    <t>14.99</t>
  </si>
  <si>
    <t>15.01</t>
  </si>
  <si>
    <t>15.02</t>
  </si>
  <si>
    <t>15.03</t>
  </si>
  <si>
    <t>15.04</t>
  </si>
  <si>
    <t>15.05</t>
  </si>
  <si>
    <t>15.06</t>
  </si>
  <si>
    <t>15.07</t>
  </si>
  <si>
    <t>15.08</t>
  </si>
  <si>
    <t>15.09</t>
  </si>
  <si>
    <t>15.10</t>
  </si>
  <si>
    <t>15.11</t>
  </si>
  <si>
    <t>15.12</t>
  </si>
  <si>
    <t>15.13</t>
  </si>
  <si>
    <t>15.14</t>
  </si>
  <si>
    <t>15.15</t>
  </si>
  <si>
    <t>15.16</t>
  </si>
  <si>
    <t>15.17</t>
  </si>
  <si>
    <t>15.18</t>
  </si>
  <si>
    <t>15.19</t>
  </si>
  <si>
    <t>15.20</t>
  </si>
  <si>
    <t>15.21</t>
  </si>
  <si>
    <t>15.22</t>
  </si>
  <si>
    <t>15.23</t>
  </si>
  <si>
    <t>15.24</t>
  </si>
  <si>
    <t>15.26</t>
  </si>
  <si>
    <t>15.27</t>
  </si>
  <si>
    <t>15.28</t>
  </si>
  <si>
    <t>15.29</t>
  </si>
  <si>
    <t>15.30</t>
  </si>
  <si>
    <t>15.31</t>
  </si>
  <si>
    <t>15.32</t>
  </si>
  <si>
    <t>15.33</t>
  </si>
  <si>
    <t>15.34</t>
  </si>
  <si>
    <t>15.35</t>
  </si>
  <si>
    <t>15.36</t>
  </si>
  <si>
    <t>15.37</t>
  </si>
  <si>
    <t>15.38</t>
  </si>
  <si>
    <t>15.39</t>
  </si>
  <si>
    <t>15.40</t>
  </si>
  <si>
    <t>15.41</t>
  </si>
  <si>
    <t>15.42</t>
  </si>
  <si>
    <t>15.43</t>
  </si>
  <si>
    <t>15.44</t>
  </si>
  <si>
    <t>15.45</t>
  </si>
  <si>
    <t>15.46</t>
  </si>
  <si>
    <t>15.47</t>
  </si>
  <si>
    <t>15.48</t>
  </si>
  <si>
    <t>15.49</t>
  </si>
  <si>
    <t>15.51</t>
  </si>
  <si>
    <t>15.52</t>
  </si>
  <si>
    <t>15.53</t>
  </si>
  <si>
    <t>15.54</t>
  </si>
  <si>
    <t>15.55</t>
  </si>
  <si>
    <t>15.56</t>
  </si>
  <si>
    <t>15.57</t>
  </si>
  <si>
    <t>15.58</t>
  </si>
  <si>
    <t>15.59</t>
  </si>
  <si>
    <t>15.60</t>
  </si>
  <si>
    <t>15.61</t>
  </si>
  <si>
    <t>15.62</t>
  </si>
  <si>
    <t>15.63</t>
  </si>
  <si>
    <t>15.64</t>
  </si>
  <si>
    <t>15.65</t>
  </si>
  <si>
    <t>41.07</t>
  </si>
  <si>
    <t>41.08</t>
  </si>
  <si>
    <t>41.09</t>
  </si>
  <si>
    <t>41.10</t>
  </si>
  <si>
    <t>41.11</t>
  </si>
  <si>
    <t>41.12</t>
  </si>
  <si>
    <t>41.14</t>
  </si>
  <si>
    <t>41.15</t>
  </si>
  <si>
    <t>41.16</t>
  </si>
  <si>
    <t>41.17</t>
  </si>
  <si>
    <t>41.18</t>
  </si>
  <si>
    <t>41.19</t>
  </si>
  <si>
    <t>41.20</t>
  </si>
  <si>
    <t>41.21</t>
  </si>
  <si>
    <t>41.22</t>
  </si>
  <si>
    <t>41.23</t>
  </si>
  <si>
    <t>41.24</t>
  </si>
  <si>
    <t>41.26</t>
  </si>
  <si>
    <t>41.27</t>
  </si>
  <si>
    <t>41.28</t>
  </si>
  <si>
    <t>41.29</t>
  </si>
  <si>
    <t>41.30</t>
  </si>
  <si>
    <t>41.31</t>
  </si>
  <si>
    <t>41.32</t>
  </si>
  <si>
    <t>41.33</t>
  </si>
  <si>
    <t>41.34</t>
  </si>
  <si>
    <t>41.35</t>
  </si>
  <si>
    <t>41.36</t>
  </si>
  <si>
    <t>41.37</t>
  </si>
  <si>
    <t>41.39</t>
  </si>
  <si>
    <t>41.40</t>
  </si>
  <si>
    <t>41.41</t>
  </si>
  <si>
    <t>41.42</t>
  </si>
  <si>
    <t>41.43</t>
  </si>
  <si>
    <t>41.44</t>
  </si>
  <si>
    <t>41.45</t>
  </si>
  <si>
    <t>41.46</t>
  </si>
  <si>
    <t>41.47</t>
  </si>
  <si>
    <t>41.48</t>
  </si>
  <si>
    <t>41.49</t>
  </si>
  <si>
    <t>41.51</t>
  </si>
  <si>
    <t>41.52</t>
  </si>
  <si>
    <t>41.53</t>
  </si>
  <si>
    <t>41.54</t>
  </si>
  <si>
    <t>41.55</t>
  </si>
  <si>
    <t>41.56</t>
  </si>
  <si>
    <t>41.57</t>
  </si>
  <si>
    <t>41.58</t>
  </si>
  <si>
    <t>41.59</t>
  </si>
  <si>
    <t>41.60</t>
  </si>
  <si>
    <t>41.61</t>
  </si>
  <si>
    <t>41.62</t>
  </si>
  <si>
    <t>41.64</t>
  </si>
  <si>
    <t>41.65</t>
  </si>
  <si>
    <t>41.66</t>
  </si>
  <si>
    <t>41.67</t>
  </si>
  <si>
    <t>41.68</t>
  </si>
  <si>
    <t>41.69</t>
  </si>
  <si>
    <t>41.70</t>
  </si>
  <si>
    <t>41.71</t>
  </si>
  <si>
    <t>41.72</t>
  </si>
  <si>
    <t>41.73</t>
  </si>
  <si>
    <t>41.74</t>
  </si>
  <si>
    <t>41.76</t>
  </si>
  <si>
    <t>41.77</t>
  </si>
  <si>
    <t>41.78</t>
  </si>
  <si>
    <t>41.79</t>
  </si>
  <si>
    <t>41.80</t>
  </si>
  <si>
    <t>41.81</t>
  </si>
  <si>
    <t>41.82</t>
  </si>
  <si>
    <t>41.83</t>
  </si>
  <si>
    <t>41.84</t>
  </si>
  <si>
    <t>41.85</t>
  </si>
  <si>
    <t>41.86</t>
  </si>
  <si>
    <t>41.87</t>
  </si>
  <si>
    <t>41.89</t>
  </si>
  <si>
    <t>41.90</t>
  </si>
  <si>
    <t>41.91</t>
  </si>
  <si>
    <t>41.92</t>
  </si>
  <si>
    <t>41.93</t>
  </si>
  <si>
    <t>41.94</t>
  </si>
  <si>
    <t>41.95</t>
  </si>
  <si>
    <t>41.96</t>
  </si>
  <si>
    <t>41.97</t>
  </si>
  <si>
    <t>41.98</t>
  </si>
  <si>
    <t>41.99</t>
  </si>
  <si>
    <t>42.01</t>
  </si>
  <si>
    <t>42.02</t>
  </si>
  <si>
    <t>42.03</t>
  </si>
  <si>
    <t>42.04</t>
  </si>
  <si>
    <t>42.05</t>
  </si>
  <si>
    <t>42.06</t>
  </si>
  <si>
    <t>42.07</t>
  </si>
  <si>
    <t>42.08</t>
  </si>
  <si>
    <t>42.09</t>
  </si>
  <si>
    <t>42.10</t>
  </si>
  <si>
    <t>42.11</t>
  </si>
  <si>
    <t>42.12</t>
  </si>
  <si>
    <t>42.14</t>
  </si>
  <si>
    <t>42.15</t>
  </si>
  <si>
    <t>42.16</t>
  </si>
  <si>
    <t>42.17</t>
  </si>
  <si>
    <t>42.18</t>
  </si>
  <si>
    <t>42.19</t>
  </si>
  <si>
    <t>42.20</t>
  </si>
  <si>
    <t>42.21</t>
  </si>
  <si>
    <t>42.22</t>
  </si>
  <si>
    <t>42.23</t>
  </si>
  <si>
    <t>42.24</t>
  </si>
  <si>
    <t>42.26</t>
  </si>
  <si>
    <t>42.27</t>
  </si>
  <si>
    <t>42.28</t>
  </si>
  <si>
    <t>42.29</t>
  </si>
  <si>
    <t>42.30</t>
  </si>
  <si>
    <t>42.31</t>
  </si>
  <si>
    <t>42.32</t>
  </si>
  <si>
    <t>42.33</t>
  </si>
  <si>
    <t>42.34</t>
  </si>
  <si>
    <t>42.35</t>
  </si>
  <si>
    <t>42.36</t>
  </si>
  <si>
    <t>42.37</t>
  </si>
  <si>
    <t>42.39</t>
  </si>
  <si>
    <t>42.40</t>
  </si>
  <si>
    <t>42.41</t>
  </si>
  <si>
    <t>42.42</t>
  </si>
  <si>
    <t>42.43</t>
  </si>
  <si>
    <t>42.44</t>
  </si>
  <si>
    <t>42.45</t>
  </si>
  <si>
    <t>42.46</t>
  </si>
  <si>
    <t>42.47</t>
  </si>
  <si>
    <t>42.48</t>
  </si>
  <si>
    <t>42.49</t>
  </si>
  <si>
    <t>42.51</t>
  </si>
  <si>
    <t>42.52</t>
  </si>
  <si>
    <t>42.53</t>
  </si>
  <si>
    <t>42.54</t>
  </si>
  <si>
    <t>42.55</t>
  </si>
  <si>
    <t>42.56</t>
  </si>
  <si>
    <t>42.57</t>
  </si>
  <si>
    <t>42.58</t>
  </si>
  <si>
    <t>42.59</t>
  </si>
  <si>
    <t>42.60</t>
  </si>
  <si>
    <t>42.61</t>
  </si>
  <si>
    <t>42.62</t>
  </si>
  <si>
    <t>42.64</t>
  </si>
  <si>
    <t>42.65</t>
  </si>
  <si>
    <t>42.66</t>
  </si>
  <si>
    <t>42.67</t>
  </si>
  <si>
    <t>42.68</t>
  </si>
  <si>
    <t>42.69</t>
  </si>
  <si>
    <t>42.70</t>
  </si>
  <si>
    <t>42.71</t>
  </si>
  <si>
    <t>42.72</t>
  </si>
  <si>
    <t>42.73</t>
  </si>
  <si>
    <t>42.74</t>
  </si>
  <si>
    <t>42.76</t>
  </si>
  <si>
    <t>42.77</t>
  </si>
  <si>
    <t>42.78</t>
  </si>
  <si>
    <t>42.79</t>
  </si>
  <si>
    <t>42.80</t>
  </si>
  <si>
    <t>42.81</t>
  </si>
  <si>
    <t>42.82</t>
  </si>
  <si>
    <t>42.83</t>
  </si>
  <si>
    <t>42.84</t>
  </si>
  <si>
    <t>42.85</t>
  </si>
  <si>
    <t>42.86</t>
  </si>
  <si>
    <t>42.87</t>
  </si>
  <si>
    <t>42.89</t>
  </si>
  <si>
    <t>42.90</t>
  </si>
  <si>
    <t>42.91</t>
  </si>
  <si>
    <t>42.92</t>
  </si>
  <si>
    <t>42.93</t>
  </si>
  <si>
    <t>42.94</t>
  </si>
  <si>
    <t>42.95</t>
  </si>
  <si>
    <t>42.96</t>
  </si>
  <si>
    <t>42.97</t>
  </si>
  <si>
    <t>42.98</t>
  </si>
  <si>
    <t>42.99</t>
  </si>
  <si>
    <t>43.01</t>
  </si>
  <si>
    <t>43.02</t>
  </si>
  <si>
    <t>43.03</t>
  </si>
  <si>
    <t>43.04</t>
  </si>
  <si>
    <t>43.05</t>
  </si>
  <si>
    <t>43.06</t>
  </si>
  <si>
    <t>43.07</t>
  </si>
  <si>
    <t>43.08</t>
  </si>
  <si>
    <t>43.09</t>
  </si>
  <si>
    <t>43.10</t>
  </si>
  <si>
    <t>43.11</t>
  </si>
  <si>
    <t>43.12</t>
  </si>
  <si>
    <t>43.14</t>
  </si>
  <si>
    <t>43.15</t>
  </si>
  <si>
    <t>43.16</t>
  </si>
  <si>
    <t>43.17</t>
  </si>
  <si>
    <t>43.18</t>
  </si>
  <si>
    <t>43.19</t>
  </si>
  <si>
    <t>43.20</t>
  </si>
  <si>
    <t>43.21</t>
  </si>
  <si>
    <t>43.22</t>
  </si>
  <si>
    <t>43.23</t>
  </si>
  <si>
    <t>43.24</t>
  </si>
  <si>
    <t>43.26</t>
  </si>
  <si>
    <t>43.27</t>
  </si>
  <si>
    <t>43.28</t>
  </si>
  <si>
    <t>43.29</t>
  </si>
  <si>
    <t>43.30</t>
  </si>
  <si>
    <t>43.31</t>
  </si>
  <si>
    <t>43.32</t>
  </si>
  <si>
    <t>43.33</t>
  </si>
  <si>
    <t>43.34</t>
  </si>
  <si>
    <t>43.35</t>
  </si>
  <si>
    <t>43.36</t>
  </si>
  <si>
    <t>43.37</t>
  </si>
  <si>
    <t>43.39</t>
  </si>
  <si>
    <t>43.40</t>
  </si>
  <si>
    <t>43.41</t>
  </si>
  <si>
    <t>43.42</t>
  </si>
  <si>
    <t>43.43</t>
  </si>
  <si>
    <t>43.44</t>
  </si>
  <si>
    <t>43.45</t>
  </si>
  <si>
    <t>43.46</t>
  </si>
  <si>
    <t>43.47</t>
  </si>
  <si>
    <t>43.48</t>
  </si>
  <si>
    <t>43.49</t>
  </si>
  <si>
    <t>43.51</t>
  </si>
  <si>
    <t>43.52</t>
  </si>
  <si>
    <t>43.53</t>
  </si>
  <si>
    <t>43.54</t>
  </si>
  <si>
    <t>43.55</t>
  </si>
  <si>
    <t>43.56</t>
  </si>
  <si>
    <t>43.57</t>
  </si>
  <si>
    <t>43.58</t>
  </si>
  <si>
    <t>43.59</t>
  </si>
  <si>
    <t>43.60</t>
  </si>
  <si>
    <t>43.61</t>
  </si>
  <si>
    <t>43.62</t>
  </si>
  <si>
    <t>43.64</t>
  </si>
  <si>
    <t>43.65</t>
  </si>
  <si>
    <t>43.66</t>
  </si>
  <si>
    <t>43.67</t>
  </si>
  <si>
    <t>43.68</t>
  </si>
  <si>
    <t>43.69</t>
  </si>
  <si>
    <t>43.70</t>
  </si>
  <si>
    <t>43.71</t>
  </si>
  <si>
    <t>43.72</t>
  </si>
  <si>
    <t>43.73</t>
  </si>
  <si>
    <t>43.74</t>
  </si>
  <si>
    <t>43.76</t>
  </si>
  <si>
    <t>43.77</t>
  </si>
  <si>
    <t>43.78</t>
  </si>
  <si>
    <t>43.79</t>
  </si>
  <si>
    <t>43.80</t>
  </si>
  <si>
    <t>43.81</t>
  </si>
  <si>
    <t>43.82</t>
  </si>
  <si>
    <t>43.83</t>
  </si>
  <si>
    <t>43.84</t>
  </si>
  <si>
    <t>43.85</t>
  </si>
  <si>
    <t>43.86</t>
  </si>
  <si>
    <t>43.87</t>
  </si>
  <si>
    <t>43.89</t>
  </si>
  <si>
    <t>43.90</t>
  </si>
  <si>
    <t>43.91</t>
  </si>
  <si>
    <t>43.92</t>
  </si>
  <si>
    <t>43.93</t>
  </si>
  <si>
    <t>43.94</t>
  </si>
  <si>
    <t>43.95</t>
  </si>
  <si>
    <t>43.96</t>
  </si>
  <si>
    <t>43.97</t>
  </si>
  <si>
    <t>43.98</t>
  </si>
  <si>
    <t>43.99</t>
  </si>
  <si>
    <t>44.01</t>
  </si>
  <si>
    <t>44.02</t>
  </si>
  <si>
    <t>44.03</t>
  </si>
  <si>
    <t>44.04</t>
  </si>
  <si>
    <t>44.05</t>
  </si>
  <si>
    <t>44.06</t>
  </si>
  <si>
    <t>44.07</t>
  </si>
  <si>
    <t>44.08</t>
  </si>
  <si>
    <t>44.09</t>
  </si>
  <si>
    <t>44.10</t>
  </si>
  <si>
    <t>44.11</t>
  </si>
  <si>
    <t>44.12</t>
  </si>
  <si>
    <t>44.14</t>
  </si>
  <si>
    <t>44.15</t>
  </si>
  <si>
    <t>44.16</t>
  </si>
  <si>
    <t>44.17</t>
  </si>
  <si>
    <t>44.18</t>
  </si>
  <si>
    <t>44.19</t>
  </si>
  <si>
    <t>44.20</t>
  </si>
  <si>
    <t>44.21</t>
  </si>
  <si>
    <t>44.22</t>
  </si>
  <si>
    <t>44.23</t>
  </si>
  <si>
    <t>44.24</t>
  </si>
  <si>
    <t>44.26</t>
  </si>
  <si>
    <t>44.27</t>
  </si>
  <si>
    <t>44.28</t>
  </si>
  <si>
    <t>44.29</t>
  </si>
  <si>
    <t>16.78</t>
  </si>
  <si>
    <t>16.79</t>
  </si>
  <si>
    <t>16.80</t>
  </si>
  <si>
    <t>16.81</t>
  </si>
  <si>
    <t>16.82</t>
  </si>
  <si>
    <t>16.83</t>
  </si>
  <si>
    <t>16.84</t>
  </si>
  <si>
    <t>16.85</t>
  </si>
  <si>
    <t>16.86</t>
  </si>
  <si>
    <t>16.87</t>
  </si>
  <si>
    <t>16.88</t>
  </si>
  <si>
    <t>16.89</t>
  </si>
  <si>
    <t>16.90</t>
  </si>
  <si>
    <t>16.91</t>
  </si>
  <si>
    <t>16.92</t>
  </si>
  <si>
    <t>16.93</t>
  </si>
  <si>
    <t>16.94</t>
  </si>
  <si>
    <t>16.95</t>
  </si>
  <si>
    <t>16.96</t>
  </si>
  <si>
    <t>16.97</t>
  </si>
  <si>
    <t>16.98</t>
  </si>
  <si>
    <t>16.99</t>
  </si>
  <si>
    <t>17.01</t>
  </si>
  <si>
    <t>17.02</t>
  </si>
  <si>
    <t>17.03</t>
  </si>
  <si>
    <t>17.04</t>
  </si>
  <si>
    <t>17.05</t>
  </si>
  <si>
    <t>17.06</t>
  </si>
  <si>
    <t>17.07</t>
  </si>
  <si>
    <t>17.08</t>
  </si>
  <si>
    <t>17.09</t>
  </si>
  <si>
    <t>17.10</t>
  </si>
  <si>
    <t>17.11</t>
  </si>
  <si>
    <t>17.12</t>
  </si>
  <si>
    <t>17.13</t>
  </si>
  <si>
    <t>17.14</t>
  </si>
  <si>
    <t>17.15</t>
  </si>
  <si>
    <t>17.16</t>
  </si>
  <si>
    <t>17.17</t>
  </si>
  <si>
    <t>17.18</t>
  </si>
  <si>
    <t>17.19</t>
  </si>
  <si>
    <t>17.20</t>
  </si>
  <si>
    <t>17.21</t>
  </si>
  <si>
    <t>17.22</t>
  </si>
  <si>
    <t>17.23</t>
  </si>
  <si>
    <t>17.24</t>
  </si>
  <si>
    <t>17.26</t>
  </si>
  <si>
    <t>17.27</t>
  </si>
  <si>
    <t>17.28</t>
  </si>
  <si>
    <t>17.29</t>
  </si>
  <si>
    <t>17.30</t>
  </si>
  <si>
    <t>17.31</t>
  </si>
  <si>
    <t>17.32</t>
  </si>
  <si>
    <t>17.33</t>
  </si>
  <si>
    <t>17.34</t>
  </si>
  <si>
    <t>17.35</t>
  </si>
  <si>
    <t>17.36</t>
  </si>
  <si>
    <t>17.37</t>
  </si>
  <si>
    <t>17.38</t>
  </si>
  <si>
    <t>17.39</t>
  </si>
  <si>
    <t>17.40</t>
  </si>
  <si>
    <t>17.41</t>
  </si>
  <si>
    <t>17.42</t>
  </si>
  <si>
    <t>17.43</t>
  </si>
  <si>
    <t>17.44</t>
  </si>
  <si>
    <t>17.45</t>
  </si>
  <si>
    <t>17.46</t>
  </si>
  <si>
    <t>17.47</t>
  </si>
  <si>
    <t>17.48</t>
  </si>
  <si>
    <t>17.49</t>
  </si>
  <si>
    <t>17.51</t>
  </si>
  <si>
    <t>17.52</t>
  </si>
  <si>
    <t>17.53</t>
  </si>
  <si>
    <t>17.54</t>
  </si>
  <si>
    <t>17.55</t>
  </si>
  <si>
    <t>17.56</t>
  </si>
  <si>
    <t>17.57</t>
  </si>
  <si>
    <t>17.58</t>
  </si>
  <si>
    <t>17.59</t>
  </si>
  <si>
    <t>17.60</t>
  </si>
  <si>
    <t>17.61</t>
  </si>
  <si>
    <t>17.62</t>
  </si>
  <si>
    <t>17.63</t>
  </si>
  <si>
    <t>17.64</t>
  </si>
  <si>
    <t>17.65</t>
  </si>
  <si>
    <t>17.66</t>
  </si>
  <si>
    <t>17.67</t>
  </si>
  <si>
    <t>17.68</t>
  </si>
  <si>
    <t>17.69</t>
  </si>
  <si>
    <t>17.70</t>
  </si>
  <si>
    <t>17.71</t>
  </si>
  <si>
    <t>17.72</t>
  </si>
  <si>
    <t>17.73</t>
  </si>
  <si>
    <t>17.74</t>
  </si>
  <si>
    <t>17.76</t>
  </si>
  <si>
    <t>17.77</t>
  </si>
  <si>
    <t>17.78</t>
  </si>
  <si>
    <t>17.79</t>
  </si>
  <si>
    <t>17.80</t>
  </si>
  <si>
    <t>17.81</t>
  </si>
  <si>
    <t>17.82</t>
  </si>
  <si>
    <t>17.83</t>
  </si>
  <si>
    <t>17.84</t>
  </si>
  <si>
    <t>17.85</t>
  </si>
  <si>
    <t>17.86</t>
  </si>
  <si>
    <t>17.87</t>
  </si>
  <si>
    <t>17.88</t>
  </si>
  <si>
    <t>17.89</t>
  </si>
  <si>
    <t>17.90</t>
  </si>
  <si>
    <t>17.91</t>
  </si>
  <si>
    <t>17.92</t>
  </si>
  <si>
    <t>17.93</t>
  </si>
  <si>
    <t>17.94</t>
  </si>
  <si>
    <t>17.95</t>
  </si>
  <si>
    <t>17.96</t>
  </si>
  <si>
    <t>17.97</t>
  </si>
  <si>
    <t>17.98</t>
  </si>
  <si>
    <t>17.99</t>
  </si>
  <si>
    <t>18.01</t>
  </si>
  <si>
    <t>18.02</t>
  </si>
  <si>
    <t>18.03</t>
  </si>
  <si>
    <t>18.04</t>
  </si>
  <si>
    <t>18.05</t>
  </si>
  <si>
    <t>18.06</t>
  </si>
  <si>
    <t>18.07</t>
  </si>
  <si>
    <t>18.08</t>
  </si>
  <si>
    <t>18.09</t>
  </si>
  <si>
    <t>18.10</t>
  </si>
  <si>
    <t>18.11</t>
  </si>
  <si>
    <t>18.12</t>
  </si>
  <si>
    <t>18.13</t>
  </si>
  <si>
    <t>18.14</t>
  </si>
  <si>
    <t>18.15</t>
  </si>
  <si>
    <t>Molding Supplies and Services</t>
  </si>
  <si>
    <t>26.50</t>
  </si>
  <si>
    <t>Mor Electric Heating Assoc.</t>
  </si>
  <si>
    <t>26.63</t>
  </si>
  <si>
    <t>Morheat</t>
  </si>
  <si>
    <t>26.75</t>
  </si>
  <si>
    <t>Motion Industries PR</t>
  </si>
  <si>
    <t>26.88</t>
  </si>
  <si>
    <t>Motion Industries-Alabama</t>
  </si>
  <si>
    <t>27.00</t>
  </si>
  <si>
    <t>Motion Industries-Florida</t>
  </si>
  <si>
    <t>27.13</t>
  </si>
  <si>
    <t>Motion Industries-Iowa</t>
  </si>
  <si>
    <t>27.25</t>
  </si>
  <si>
    <t>MSP</t>
  </si>
  <si>
    <t>27.38</t>
  </si>
  <si>
    <t>M-Thermal Corp.</t>
  </si>
  <si>
    <t>27.50</t>
  </si>
  <si>
    <t>Multivac Inc.</t>
  </si>
  <si>
    <t>27.63</t>
  </si>
  <si>
    <t>N &amp; M Ingenieria, S.A</t>
  </si>
  <si>
    <t>27.75</t>
  </si>
  <si>
    <t>N E W Plastics Corp.</t>
  </si>
  <si>
    <t>27.88</t>
  </si>
  <si>
    <t>National Oilwell</t>
  </si>
  <si>
    <t>28.00</t>
  </si>
  <si>
    <t>Navico Inc.</t>
  </si>
  <si>
    <t>28.13</t>
  </si>
  <si>
    <t>Nebraska Plastic, Inc.</t>
  </si>
  <si>
    <t>28.25</t>
  </si>
  <si>
    <t>Newman Technology. Inc.</t>
  </si>
  <si>
    <t>28.38</t>
  </si>
  <si>
    <t>Nexgen Mold &amp; Tool, Inc.</t>
  </si>
  <si>
    <t>28.50</t>
  </si>
  <si>
    <t>Nion Co.</t>
  </si>
  <si>
    <t>28.63</t>
  </si>
  <si>
    <t>Norbac</t>
  </si>
  <si>
    <t>28.75</t>
  </si>
  <si>
    <t>North Cape Industrial Supply</t>
  </si>
  <si>
    <t>28.88</t>
  </si>
  <si>
    <t>Northwest Rubber Ext.</t>
  </si>
  <si>
    <t>29.00</t>
  </si>
  <si>
    <t>29.13</t>
  </si>
  <si>
    <t>Oregon Sandblasting &amp; Coating, Inc.</t>
  </si>
  <si>
    <t>29.25</t>
  </si>
  <si>
    <t>Orr Associates, Inc.</t>
  </si>
  <si>
    <t>29.38</t>
  </si>
  <si>
    <t>Overnite Supply, LLC</t>
  </si>
  <si>
    <t>29.50</t>
  </si>
  <si>
    <t>Owen Johnson Assoc.</t>
  </si>
  <si>
    <t>29.63</t>
  </si>
  <si>
    <t>P &amp; M Electro Mechanical</t>
  </si>
  <si>
    <t>29.75</t>
  </si>
  <si>
    <t>P &amp; R Industries</t>
  </si>
  <si>
    <t>29.88</t>
  </si>
  <si>
    <t>P.S.I. Extrustions</t>
  </si>
  <si>
    <t>30.00</t>
  </si>
  <si>
    <t>Pacific Design Technologies</t>
  </si>
  <si>
    <t>30.13</t>
  </si>
  <si>
    <t>Paraclete Industries LLC</t>
  </si>
  <si>
    <t>30.25</t>
  </si>
  <si>
    <t>Paradigm Packaging West</t>
  </si>
  <si>
    <t>30.38</t>
  </si>
  <si>
    <t>Parker Hannifin Corp</t>
  </si>
  <si>
    <t>30.50</t>
  </si>
  <si>
    <t>Parker Hannifin Techseal</t>
  </si>
  <si>
    <t>30.63</t>
  </si>
  <si>
    <t>PCM Technologies, Inc.</t>
  </si>
  <si>
    <t>30.75</t>
  </si>
  <si>
    <t>PDS</t>
  </si>
  <si>
    <t>30.88</t>
  </si>
  <si>
    <t>Pepco</t>
  </si>
  <si>
    <t>31.00</t>
  </si>
  <si>
    <t>Phoenix Manufacturing Inc.</t>
  </si>
  <si>
    <t>31.13</t>
  </si>
  <si>
    <t>Pioneer Industrial Sales</t>
  </si>
  <si>
    <t>33.79</t>
  </si>
  <si>
    <t>33.80</t>
  </si>
  <si>
    <t>33.81</t>
  </si>
  <si>
    <t>33.82</t>
  </si>
  <si>
    <t>33.83</t>
  </si>
  <si>
    <t>33.84</t>
  </si>
  <si>
    <t>33.85</t>
  </si>
  <si>
    <t>33.86</t>
  </si>
  <si>
    <t>33.87</t>
  </si>
  <si>
    <t>33.89</t>
  </si>
  <si>
    <t>33.90</t>
  </si>
  <si>
    <t>33.91</t>
  </si>
  <si>
    <t>33.92</t>
  </si>
  <si>
    <t>33.93</t>
  </si>
  <si>
    <t>33.94</t>
  </si>
  <si>
    <t>33.95</t>
  </si>
  <si>
    <t>33.96</t>
  </si>
  <si>
    <t>33.97</t>
  </si>
  <si>
    <t>33.98</t>
  </si>
  <si>
    <t>33.99</t>
  </si>
  <si>
    <t>34.01</t>
  </si>
  <si>
    <t>34.02</t>
  </si>
  <si>
    <t>34.03</t>
  </si>
  <si>
    <t>34.04</t>
  </si>
  <si>
    <t>34.05</t>
  </si>
  <si>
    <t>34.06</t>
  </si>
  <si>
    <t>34.07</t>
  </si>
  <si>
    <t>34.08</t>
  </si>
  <si>
    <t>34.09</t>
  </si>
  <si>
    <t>34.10</t>
  </si>
  <si>
    <t>34.11</t>
  </si>
  <si>
    <t>34.12</t>
  </si>
  <si>
    <t>34.14</t>
  </si>
  <si>
    <t>34.15</t>
  </si>
  <si>
    <t>34.16</t>
  </si>
  <si>
    <t>34.17</t>
  </si>
  <si>
    <t>34.18</t>
  </si>
  <si>
    <t>34.19</t>
  </si>
  <si>
    <t>34.20</t>
  </si>
  <si>
    <t>34.21</t>
  </si>
  <si>
    <t>34.22</t>
  </si>
  <si>
    <t>34.23</t>
  </si>
  <si>
    <t>34.24</t>
  </si>
  <si>
    <t>34.26</t>
  </si>
  <si>
    <t>34.27</t>
  </si>
  <si>
    <t>34.28</t>
  </si>
  <si>
    <t>34.29</t>
  </si>
  <si>
    <t>34.30</t>
  </si>
  <si>
    <t>34.31</t>
  </si>
  <si>
    <t>34.32</t>
  </si>
  <si>
    <t>34.33</t>
  </si>
  <si>
    <t>34.34</t>
  </si>
  <si>
    <t>34.35</t>
  </si>
  <si>
    <t>34.36</t>
  </si>
  <si>
    <t>34.37</t>
  </si>
  <si>
    <t>34.39</t>
  </si>
  <si>
    <t>34.40</t>
  </si>
  <si>
    <t>34.41</t>
  </si>
  <si>
    <t>34.42</t>
  </si>
  <si>
    <t>34.43</t>
  </si>
  <si>
    <t>34.44</t>
  </si>
  <si>
    <t>34.45</t>
  </si>
  <si>
    <t>34.46</t>
  </si>
  <si>
    <t>34.47</t>
  </si>
  <si>
    <t>34.48</t>
  </si>
  <si>
    <t>34.49</t>
  </si>
  <si>
    <t>34.51</t>
  </si>
  <si>
    <t>34.52</t>
  </si>
  <si>
    <t>34.53</t>
  </si>
  <si>
    <t>34.54</t>
  </si>
  <si>
    <t>34.55</t>
  </si>
  <si>
    <t>34.56</t>
  </si>
  <si>
    <t>34.57</t>
  </si>
  <si>
    <t>34.58</t>
  </si>
  <si>
    <t>34.59</t>
  </si>
  <si>
    <t>34.60</t>
  </si>
  <si>
    <t>34.61</t>
  </si>
  <si>
    <t>34.62</t>
  </si>
  <si>
    <t>34.64</t>
  </si>
  <si>
    <t>34.65</t>
  </si>
  <si>
    <t>34.66</t>
  </si>
  <si>
    <t>34.67</t>
  </si>
  <si>
    <t>34.68</t>
  </si>
  <si>
    <t>34.69</t>
  </si>
  <si>
    <t>34.70</t>
  </si>
  <si>
    <t>34.71</t>
  </si>
  <si>
    <t>34.72</t>
  </si>
  <si>
    <t>34.73</t>
  </si>
  <si>
    <t>34.74</t>
  </si>
  <si>
    <t>34.76</t>
  </si>
  <si>
    <t>34.77</t>
  </si>
  <si>
    <t>34.78</t>
  </si>
  <si>
    <t>34.79</t>
  </si>
  <si>
    <t>34.80</t>
  </si>
  <si>
    <t>34.81</t>
  </si>
  <si>
    <t>34.82</t>
  </si>
  <si>
    <t>34.83</t>
  </si>
  <si>
    <t>34.84</t>
  </si>
  <si>
    <t>34.85</t>
  </si>
  <si>
    <t>34.86</t>
  </si>
  <si>
    <t>34.87</t>
  </si>
  <si>
    <t>34.89</t>
  </si>
  <si>
    <t>34.90</t>
  </si>
  <si>
    <t>34.91</t>
  </si>
  <si>
    <t>34.92</t>
  </si>
  <si>
    <t>34.93</t>
  </si>
  <si>
    <t>34.94</t>
  </si>
  <si>
    <t>34.95</t>
  </si>
  <si>
    <t>34.96</t>
  </si>
  <si>
    <t>34.97</t>
  </si>
  <si>
    <t>34.98</t>
  </si>
  <si>
    <t>34.99</t>
  </si>
  <si>
    <t>35.01</t>
  </si>
  <si>
    <t>35.02</t>
  </si>
  <si>
    <t>35.03</t>
  </si>
  <si>
    <t>35.04</t>
  </si>
  <si>
    <t>35.05</t>
  </si>
  <si>
    <t>35.06</t>
  </si>
  <si>
    <t>35.07</t>
  </si>
  <si>
    <t>35.08</t>
  </si>
  <si>
    <t>35.09</t>
  </si>
  <si>
    <t>35.10</t>
  </si>
  <si>
    <t>35.11</t>
  </si>
  <si>
    <t>35.12</t>
  </si>
  <si>
    <t>35.14</t>
  </si>
  <si>
    <t>35.15</t>
  </si>
  <si>
    <t>35.16</t>
  </si>
  <si>
    <t>35.17</t>
  </si>
  <si>
    <t>35.18</t>
  </si>
  <si>
    <t>35.19</t>
  </si>
  <si>
    <t>35.20</t>
  </si>
  <si>
    <t>35.21</t>
  </si>
  <si>
    <t>35.22</t>
  </si>
  <si>
    <t>35.23</t>
  </si>
  <si>
    <t>35.24</t>
  </si>
  <si>
    <t>35.26</t>
  </si>
  <si>
    <t>35.27</t>
  </si>
  <si>
    <t>35.28</t>
  </si>
  <si>
    <t>35.29</t>
  </si>
  <si>
    <t>35.30</t>
  </si>
  <si>
    <t>35.31</t>
  </si>
  <si>
    <t>35.32</t>
  </si>
  <si>
    <t>35.33</t>
  </si>
  <si>
    <t>35.34</t>
  </si>
  <si>
    <t>35.35</t>
  </si>
  <si>
    <t>35.36</t>
  </si>
  <si>
    <t>35.37</t>
  </si>
  <si>
    <t>35.39</t>
  </si>
  <si>
    <t>35.40</t>
  </si>
  <si>
    <t>35.41</t>
  </si>
  <si>
    <t>35.42</t>
  </si>
  <si>
    <t>35.43</t>
  </si>
  <si>
    <t>35.44</t>
  </si>
  <si>
    <t>35.45</t>
  </si>
  <si>
    <t>35.46</t>
  </si>
  <si>
    <t>35.47</t>
  </si>
  <si>
    <t>35.48</t>
  </si>
  <si>
    <t>35.49</t>
  </si>
  <si>
    <t>35.51</t>
  </si>
  <si>
    <t>35.52</t>
  </si>
  <si>
    <t>35.53</t>
  </si>
  <si>
    <t>35.54</t>
  </si>
  <si>
    <t>35.55</t>
  </si>
  <si>
    <t>35.56</t>
  </si>
  <si>
    <t>35.57</t>
  </si>
  <si>
    <t>35.58</t>
  </si>
  <si>
    <t>35.59</t>
  </si>
  <si>
    <t>35.60</t>
  </si>
  <si>
    <t>35.61</t>
  </si>
  <si>
    <t>35.62</t>
  </si>
  <si>
    <t>35.64</t>
  </si>
  <si>
    <t>35.65</t>
  </si>
  <si>
    <t>35.66</t>
  </si>
  <si>
    <t>35.67</t>
  </si>
  <si>
    <t>35.68</t>
  </si>
  <si>
    <t>35.69</t>
  </si>
  <si>
    <t>35.70</t>
  </si>
  <si>
    <t>35.71</t>
  </si>
  <si>
    <t>35.72</t>
  </si>
  <si>
    <t>35.73</t>
  </si>
  <si>
    <t>35.74</t>
  </si>
  <si>
    <t>35.76</t>
  </si>
  <si>
    <t>35.77</t>
  </si>
  <si>
    <t>35.78</t>
  </si>
  <si>
    <t>35.79</t>
  </si>
  <si>
    <t>35.80</t>
  </si>
  <si>
    <t>35.81</t>
  </si>
  <si>
    <t>35.82</t>
  </si>
  <si>
    <t>35.83</t>
  </si>
  <si>
    <t>35.84</t>
  </si>
  <si>
    <t>35.85</t>
  </si>
  <si>
    <t>35.86</t>
  </si>
  <si>
    <t>35.87</t>
  </si>
  <si>
    <t>35.89</t>
  </si>
  <si>
    <t>35.90</t>
  </si>
  <si>
    <t>35.91</t>
  </si>
  <si>
    <t>35.92</t>
  </si>
  <si>
    <t>35.93</t>
  </si>
  <si>
    <t>35.94</t>
  </si>
  <si>
    <t>35.95</t>
  </si>
  <si>
    <t>35.96</t>
  </si>
  <si>
    <t>35.97</t>
  </si>
  <si>
    <t>35.98</t>
  </si>
  <si>
    <t>35.99</t>
  </si>
  <si>
    <t>36.01</t>
  </si>
  <si>
    <t>36.02</t>
  </si>
  <si>
    <t>36.03</t>
  </si>
  <si>
    <t>36.04</t>
  </si>
  <si>
    <t>36.05</t>
  </si>
  <si>
    <t>36.06</t>
  </si>
  <si>
    <t>36.07</t>
  </si>
  <si>
    <t>36.08</t>
  </si>
  <si>
    <t>36.09</t>
  </si>
  <si>
    <t>36.10</t>
  </si>
  <si>
    <t>36.11</t>
  </si>
  <si>
    <t>36.12</t>
  </si>
  <si>
    <t>36.14</t>
  </si>
  <si>
    <t>36.15</t>
  </si>
  <si>
    <t>36.16</t>
  </si>
  <si>
    <t>36.17</t>
  </si>
  <si>
    <t>36.18</t>
  </si>
  <si>
    <t>36.19</t>
  </si>
  <si>
    <t>36.20</t>
  </si>
  <si>
    <t>36.21</t>
  </si>
  <si>
    <t>36.22</t>
  </si>
  <si>
    <t>36.23</t>
  </si>
  <si>
    <t>36.24</t>
  </si>
  <si>
    <t>36.26</t>
  </si>
  <si>
    <t>36.27</t>
  </si>
  <si>
    <t>36.28</t>
  </si>
  <si>
    <t>36.29</t>
  </si>
  <si>
    <t>36.30</t>
  </si>
  <si>
    <t>36.31</t>
  </si>
  <si>
    <t>36.32</t>
  </si>
  <si>
    <t>36.33</t>
  </si>
  <si>
    <t>36.34</t>
  </si>
  <si>
    <t>36.35</t>
  </si>
  <si>
    <t>36.36</t>
  </si>
  <si>
    <t>36.37</t>
  </si>
  <si>
    <t>36.39</t>
  </si>
  <si>
    <t>36.40</t>
  </si>
  <si>
    <t>36.41</t>
  </si>
  <si>
    <t>36.42</t>
  </si>
  <si>
    <t>36.43</t>
  </si>
  <si>
    <t>36.44</t>
  </si>
  <si>
    <t>36.45</t>
  </si>
  <si>
    <t>36.46</t>
  </si>
  <si>
    <t>36.47</t>
  </si>
  <si>
    <t>36.48</t>
  </si>
  <si>
    <t>36.49</t>
  </si>
  <si>
    <t>36.51</t>
  </si>
  <si>
    <t>36.52</t>
  </si>
  <si>
    <t>36.53</t>
  </si>
  <si>
    <t>36.54</t>
  </si>
  <si>
    <t>36.55</t>
  </si>
  <si>
    <t>36.56</t>
  </si>
  <si>
    <t>36.57</t>
  </si>
  <si>
    <t>36.58</t>
  </si>
  <si>
    <t>36.59</t>
  </si>
  <si>
    <t>36.60</t>
  </si>
  <si>
    <t>36.61</t>
  </si>
  <si>
    <t>36.62</t>
  </si>
  <si>
    <t>36.64</t>
  </si>
  <si>
    <t>36.65</t>
  </si>
  <si>
    <t>36.66</t>
  </si>
  <si>
    <t>36.67</t>
  </si>
  <si>
    <t>36.68</t>
  </si>
  <si>
    <t>36.69</t>
  </si>
  <si>
    <t>36.70</t>
  </si>
  <si>
    <t>36.71</t>
  </si>
  <si>
    <t>36.72</t>
  </si>
  <si>
    <t>36.73</t>
  </si>
  <si>
    <t>36.74</t>
  </si>
  <si>
    <t>36.76</t>
  </si>
  <si>
    <t>36.77</t>
  </si>
  <si>
    <t>36.78</t>
  </si>
  <si>
    <t>36.79</t>
  </si>
  <si>
    <t>36.80</t>
  </si>
  <si>
    <t>36.81</t>
  </si>
  <si>
    <t>36.82</t>
  </si>
  <si>
    <t>36.83</t>
  </si>
  <si>
    <t>36.84</t>
  </si>
  <si>
    <t>36.85</t>
  </si>
  <si>
    <t>36.86</t>
  </si>
  <si>
    <t>36.87</t>
  </si>
  <si>
    <t>36.89</t>
  </si>
  <si>
    <t>36.90</t>
  </si>
  <si>
    <t>36.91</t>
  </si>
  <si>
    <t>36.92</t>
  </si>
  <si>
    <t>36.93</t>
  </si>
  <si>
    <t>36.94</t>
  </si>
  <si>
    <t>36.95</t>
  </si>
  <si>
    <t>36.96</t>
  </si>
  <si>
    <t>36.97</t>
  </si>
  <si>
    <t>36.98</t>
  </si>
  <si>
    <t>36.99</t>
  </si>
  <si>
    <t>37.01</t>
  </si>
  <si>
    <t>37.02</t>
  </si>
  <si>
    <t>37.03</t>
  </si>
  <si>
    <t>37.04</t>
  </si>
  <si>
    <t>37.05</t>
  </si>
  <si>
    <t>37.06</t>
  </si>
  <si>
    <t>37.07</t>
  </si>
  <si>
    <t>37.08</t>
  </si>
  <si>
    <t>37.09</t>
  </si>
  <si>
    <t>37.10</t>
  </si>
  <si>
    <t>37.11</t>
  </si>
  <si>
    <t>37.12</t>
  </si>
  <si>
    <t>37.14</t>
  </si>
  <si>
    <t>37.15</t>
  </si>
  <si>
    <t>37.16</t>
  </si>
  <si>
    <t>37.17</t>
  </si>
  <si>
    <t>37.18</t>
  </si>
  <si>
    <t>37.19</t>
  </si>
  <si>
    <t>37.20</t>
  </si>
  <si>
    <t>37.21</t>
  </si>
  <si>
    <t>37.22</t>
  </si>
  <si>
    <t>37.23</t>
  </si>
  <si>
    <t>37.24</t>
  </si>
  <si>
    <t>37.26</t>
  </si>
  <si>
    <t>37.27</t>
  </si>
  <si>
    <t>37.28</t>
  </si>
  <si>
    <t>37.29</t>
  </si>
  <si>
    <t>37.30</t>
  </si>
  <si>
    <t>37.31</t>
  </si>
  <si>
    <t>37.32</t>
  </si>
  <si>
    <t>37.33</t>
  </si>
  <si>
    <t>37.34</t>
  </si>
  <si>
    <t>37.35</t>
  </si>
  <si>
    <t>37.36</t>
  </si>
  <si>
    <t>37.37</t>
  </si>
  <si>
    <t>37.39</t>
  </si>
  <si>
    <t>37.40</t>
  </si>
  <si>
    <t>37.41</t>
  </si>
  <si>
    <t>37.42</t>
  </si>
  <si>
    <t>37.43</t>
  </si>
  <si>
    <t>37.44</t>
  </si>
  <si>
    <t>37.45</t>
  </si>
  <si>
    <t>37.46</t>
  </si>
  <si>
    <t>37.47</t>
  </si>
  <si>
    <t>37.48</t>
  </si>
  <si>
    <t>37.49</t>
  </si>
  <si>
    <t>37.51</t>
  </si>
  <si>
    <t>37.52</t>
  </si>
  <si>
    <t>37.53</t>
  </si>
  <si>
    <t>37.54</t>
  </si>
  <si>
    <t>37.55</t>
  </si>
  <si>
    <t>37.56</t>
  </si>
  <si>
    <t>37.57</t>
  </si>
  <si>
    <t>37.58</t>
  </si>
  <si>
    <t>37.59</t>
  </si>
  <si>
    <t>37.60</t>
  </si>
  <si>
    <t>37.61</t>
  </si>
  <si>
    <t>37.62</t>
  </si>
  <si>
    <t>37.64</t>
  </si>
  <si>
    <t>37.65</t>
  </si>
  <si>
    <t>37.66</t>
  </si>
  <si>
    <t>37.67</t>
  </si>
  <si>
    <t>37.68</t>
  </si>
  <si>
    <t>37.69</t>
  </si>
  <si>
    <t>37.70</t>
  </si>
  <si>
    <t>37.71</t>
  </si>
  <si>
    <t>37.72</t>
  </si>
  <si>
    <t>37.73</t>
  </si>
  <si>
    <t>37.74</t>
  </si>
  <si>
    <t>37.76</t>
  </si>
  <si>
    <t>37.77</t>
  </si>
  <si>
    <t>37.78</t>
  </si>
  <si>
    <t>37.79</t>
  </si>
  <si>
    <t>37.80</t>
  </si>
  <si>
    <t>37.81</t>
  </si>
  <si>
    <t>37.82</t>
  </si>
  <si>
    <t>37.83</t>
  </si>
  <si>
    <t>37.84</t>
  </si>
  <si>
    <t>37.85</t>
  </si>
  <si>
    <t>37.86</t>
  </si>
  <si>
    <t>37.87</t>
  </si>
  <si>
    <t>37.89</t>
  </si>
  <si>
    <t>37.90</t>
  </si>
  <si>
    <t>37.91</t>
  </si>
  <si>
    <t>37.92</t>
  </si>
  <si>
    <t>37.93</t>
  </si>
  <si>
    <t>37.94</t>
  </si>
  <si>
    <t>37.95</t>
  </si>
  <si>
    <t>37.96</t>
  </si>
  <si>
    <t>37.97</t>
  </si>
  <si>
    <t>37.98</t>
  </si>
  <si>
    <t>37.99</t>
  </si>
  <si>
    <t>38.01</t>
  </si>
  <si>
    <t>38.02</t>
  </si>
  <si>
    <t>38.03</t>
  </si>
  <si>
    <t>38.04</t>
  </si>
  <si>
    <t>38.05</t>
  </si>
  <si>
    <t>38.06</t>
  </si>
  <si>
    <t>38.07</t>
  </si>
  <si>
    <t>38.08</t>
  </si>
  <si>
    <t>38.09</t>
  </si>
  <si>
    <t>38.10</t>
  </si>
  <si>
    <t>38.11</t>
  </si>
  <si>
    <t>38.12</t>
  </si>
  <si>
    <t>38.14</t>
  </si>
  <si>
    <t>38.15</t>
  </si>
  <si>
    <t>38.16</t>
  </si>
  <si>
    <t>38.17</t>
  </si>
  <si>
    <t>38.18</t>
  </si>
  <si>
    <t>38.19</t>
  </si>
  <si>
    <t>38.20</t>
  </si>
  <si>
    <t>38.21</t>
  </si>
  <si>
    <t>38.22</t>
  </si>
  <si>
    <t>38.23</t>
  </si>
  <si>
    <t>38.24</t>
  </si>
  <si>
    <t>38.26</t>
  </si>
  <si>
    <t>38.27</t>
  </si>
  <si>
    <t>38.28</t>
  </si>
  <si>
    <t>Volunteer Industrial Products</t>
  </si>
  <si>
    <t>47.00</t>
  </si>
  <si>
    <t>W.H. Cooke &amp; Co., Inc.</t>
  </si>
  <si>
    <t>47.13</t>
  </si>
  <si>
    <t>Weber International Pckaging</t>
  </si>
  <si>
    <t>47.25</t>
  </si>
  <si>
    <t>Wech Autocontrols S.A.</t>
  </si>
  <si>
    <t>47.38</t>
  </si>
  <si>
    <t>Wheatley Enterprises</t>
  </si>
  <si>
    <t>47.50</t>
  </si>
  <si>
    <t>Woodgrain Millwork</t>
  </si>
  <si>
    <t>47.63</t>
  </si>
  <si>
    <t>Woodland Engineering</t>
  </si>
  <si>
    <t>47.75</t>
  </si>
  <si>
    <t>Yelnathel</t>
  </si>
  <si>
    <t>47.88</t>
  </si>
  <si>
    <t>Youngblood Automation</t>
  </si>
  <si>
    <t>48.00</t>
  </si>
  <si>
    <t>Zarco Electronic Supply Inc.</t>
  </si>
  <si>
    <t>48.13</t>
  </si>
  <si>
    <t>Zippak, Atlanta</t>
  </si>
  <si>
    <t>48.25</t>
  </si>
  <si>
    <t>48.38</t>
  </si>
  <si>
    <t>48.50</t>
  </si>
  <si>
    <t>48.63</t>
  </si>
  <si>
    <t>48.75</t>
  </si>
  <si>
    <t>48.88</t>
  </si>
  <si>
    <t>49.00</t>
  </si>
  <si>
    <t>49.13</t>
  </si>
  <si>
    <t>49.25</t>
  </si>
  <si>
    <t>49.38</t>
  </si>
  <si>
    <t>49.50</t>
  </si>
  <si>
    <t>49.63</t>
  </si>
  <si>
    <t>49.75</t>
  </si>
  <si>
    <t>49.88</t>
  </si>
  <si>
    <t>50.00</t>
  </si>
  <si>
    <t>50.13</t>
  </si>
  <si>
    <t>50.25</t>
  </si>
  <si>
    <t>50.38</t>
  </si>
  <si>
    <t>50.50</t>
  </si>
  <si>
    <t>50.63</t>
  </si>
  <si>
    <t>50.75</t>
  </si>
  <si>
    <t>50.88</t>
  </si>
  <si>
    <t>51.00</t>
  </si>
  <si>
    <t>51.13</t>
  </si>
  <si>
    <t>51.25</t>
  </si>
  <si>
    <t>51.38</t>
  </si>
  <si>
    <t>51.50</t>
  </si>
  <si>
    <t>51.63</t>
  </si>
  <si>
    <t>51.75</t>
  </si>
  <si>
    <t>51.88</t>
  </si>
  <si>
    <t>52.00</t>
  </si>
  <si>
    <t>52.13</t>
  </si>
  <si>
    <t>52.25</t>
  </si>
  <si>
    <t>52.38</t>
  </si>
  <si>
    <t>52.50</t>
  </si>
  <si>
    <t>52.63</t>
  </si>
  <si>
    <t>52.75</t>
  </si>
  <si>
    <t>52.88</t>
  </si>
  <si>
    <t>53.00</t>
  </si>
  <si>
    <t>53.13</t>
  </si>
  <si>
    <t>53.25</t>
  </si>
  <si>
    <t>53.38</t>
  </si>
  <si>
    <t>53.50</t>
  </si>
  <si>
    <t>53.63</t>
  </si>
  <si>
    <t>53.75</t>
  </si>
  <si>
    <t>53.88</t>
  </si>
  <si>
    <t>54.00</t>
  </si>
  <si>
    <t>54.13</t>
  </si>
  <si>
    <t>54.25</t>
  </si>
  <si>
    <t>54.38</t>
  </si>
  <si>
    <t>54.50</t>
  </si>
  <si>
    <t>54.63</t>
  </si>
  <si>
    <t>54.75</t>
  </si>
  <si>
    <t>54.88</t>
  </si>
  <si>
    <t>55.00</t>
  </si>
  <si>
    <t>55.13</t>
  </si>
  <si>
    <t>55.25</t>
  </si>
  <si>
    <t>55.38</t>
  </si>
  <si>
    <t>55.50</t>
  </si>
  <si>
    <t>55.63</t>
  </si>
  <si>
    <t>55.75</t>
  </si>
  <si>
    <t>55.88</t>
  </si>
  <si>
    <t>56.00</t>
  </si>
  <si>
    <t>56.13</t>
  </si>
  <si>
    <t>56.25</t>
  </si>
  <si>
    <t>56.38</t>
  </si>
  <si>
    <t>56.50</t>
  </si>
  <si>
    <t>56.63</t>
  </si>
  <si>
    <t>56.75</t>
  </si>
  <si>
    <t>56.88</t>
  </si>
  <si>
    <t>57.00</t>
  </si>
  <si>
    <t>57.13</t>
  </si>
  <si>
    <t>57.25</t>
  </si>
  <si>
    <t>57.38</t>
  </si>
  <si>
    <t>57.50</t>
  </si>
  <si>
    <t>57.63</t>
  </si>
  <si>
    <t>57.75</t>
  </si>
  <si>
    <t>57.88</t>
  </si>
  <si>
    <t>58.00</t>
  </si>
  <si>
    <t>58.13</t>
  </si>
  <si>
    <t>58.25</t>
  </si>
  <si>
    <t>58.38</t>
  </si>
  <si>
    <t>58.50</t>
  </si>
  <si>
    <t>58.63</t>
  </si>
  <si>
    <t>58.75</t>
  </si>
  <si>
    <t>58.88</t>
  </si>
  <si>
    <t>59.00</t>
  </si>
  <si>
    <t>59.13</t>
  </si>
  <si>
    <t>59.25</t>
  </si>
  <si>
    <t>59.38</t>
  </si>
  <si>
    <t>59.50</t>
  </si>
  <si>
    <t>59.63</t>
  </si>
  <si>
    <t>59.75</t>
  </si>
  <si>
    <t>59.88</t>
  </si>
  <si>
    <t>25.11</t>
  </si>
  <si>
    <t>25.12</t>
  </si>
  <si>
    <t>25.13</t>
  </si>
  <si>
    <t>25.14</t>
  </si>
  <si>
    <t>25.15</t>
  </si>
  <si>
    <t>25.16</t>
  </si>
  <si>
    <t>25.17</t>
  </si>
  <si>
    <t>25.18</t>
  </si>
  <si>
    <t>25.19</t>
  </si>
  <si>
    <t>25.20</t>
  </si>
  <si>
    <t>25.21</t>
  </si>
  <si>
    <t>25.22</t>
  </si>
  <si>
    <t>25.23</t>
  </si>
  <si>
    <t>25.24</t>
  </si>
  <si>
    <t>25.26</t>
  </si>
  <si>
    <t>25.27</t>
  </si>
  <si>
    <t>25.28</t>
  </si>
  <si>
    <t>25.29</t>
  </si>
  <si>
    <t>25.30</t>
  </si>
  <si>
    <t>25.31</t>
  </si>
  <si>
    <t>25.32</t>
  </si>
  <si>
    <t>25.33</t>
  </si>
  <si>
    <t>25.34</t>
  </si>
  <si>
    <t>25.35</t>
  </si>
  <si>
    <t>25.36</t>
  </si>
  <si>
    <t>25.37</t>
  </si>
  <si>
    <t>25.38</t>
  </si>
  <si>
    <t>25.39</t>
  </si>
  <si>
    <t>25.40</t>
  </si>
  <si>
    <t>25.41</t>
  </si>
  <si>
    <t>25.42</t>
  </si>
  <si>
    <t>25.43</t>
  </si>
  <si>
    <t>25.44</t>
  </si>
  <si>
    <t>25.45</t>
  </si>
  <si>
    <t>25.46</t>
  </si>
  <si>
    <t>25.47</t>
  </si>
  <si>
    <t>25.48</t>
  </si>
  <si>
    <t>25.49</t>
  </si>
  <si>
    <t>25.51</t>
  </si>
  <si>
    <t>25.52</t>
  </si>
  <si>
    <t>25.53</t>
  </si>
  <si>
    <t>25.54</t>
  </si>
  <si>
    <t>25.55</t>
  </si>
  <si>
    <t>25.56</t>
  </si>
  <si>
    <t>25.57</t>
  </si>
  <si>
    <t>25.58</t>
  </si>
  <si>
    <t>25.59</t>
  </si>
  <si>
    <t>25.60</t>
  </si>
  <si>
    <t>25.61</t>
  </si>
  <si>
    <t>25.62</t>
  </si>
  <si>
    <t>25.64</t>
  </si>
  <si>
    <t>25.65</t>
  </si>
  <si>
    <t>25.66</t>
  </si>
  <si>
    <t>25.67</t>
  </si>
  <si>
    <t>25.68</t>
  </si>
  <si>
    <t>25.69</t>
  </si>
  <si>
    <t>25.70</t>
  </si>
  <si>
    <t>25.71</t>
  </si>
  <si>
    <t>25.72</t>
  </si>
  <si>
    <t>25.73</t>
  </si>
  <si>
    <t>25.74</t>
  </si>
  <si>
    <t>25.76</t>
  </si>
  <si>
    <t>25.77</t>
  </si>
  <si>
    <t>25.78</t>
  </si>
  <si>
    <t>25.79</t>
  </si>
  <si>
    <t>25.80</t>
  </si>
  <si>
    <t>25.81</t>
  </si>
  <si>
    <t>25.82</t>
  </si>
  <si>
    <t>25.83</t>
  </si>
  <si>
    <t>25.84</t>
  </si>
  <si>
    <t>25.85</t>
  </si>
  <si>
    <t>25.86</t>
  </si>
  <si>
    <t>25.87</t>
  </si>
  <si>
    <t>25.89</t>
  </si>
  <si>
    <t>25.90</t>
  </si>
  <si>
    <t>25.91</t>
  </si>
  <si>
    <t>25.92</t>
  </si>
  <si>
    <t>25.93</t>
  </si>
  <si>
    <t>25.94</t>
  </si>
  <si>
    <t>25.95</t>
  </si>
  <si>
    <t>25.96</t>
  </si>
  <si>
    <t>25.97</t>
  </si>
  <si>
    <t>25.98</t>
  </si>
  <si>
    <t>25.99</t>
  </si>
  <si>
    <t>26.01</t>
  </si>
  <si>
    <t>26.02</t>
  </si>
  <si>
    <t>26.03</t>
  </si>
  <si>
    <t>26.04</t>
  </si>
  <si>
    <t>26.05</t>
  </si>
  <si>
    <t>26.06</t>
  </si>
  <si>
    <t>26.07</t>
  </si>
  <si>
    <t>26.08</t>
  </si>
  <si>
    <t>26.09</t>
  </si>
  <si>
    <t>26.10</t>
  </si>
  <si>
    <t>26.11</t>
  </si>
  <si>
    <t>26.12</t>
  </si>
  <si>
    <t>26.14</t>
  </si>
  <si>
    <t>26.15</t>
  </si>
  <si>
    <t>26.16</t>
  </si>
  <si>
    <t>26.17</t>
  </si>
  <si>
    <t>26.18</t>
  </si>
  <si>
    <t>26.19</t>
  </si>
  <si>
    <t>26.20</t>
  </si>
  <si>
    <t>26.21</t>
  </si>
  <si>
    <t>26.22</t>
  </si>
  <si>
    <t>26.23</t>
  </si>
  <si>
    <t>26.24</t>
  </si>
  <si>
    <t>26.26</t>
  </si>
  <si>
    <t>26.27</t>
  </si>
  <si>
    <t>26.28</t>
  </si>
  <si>
    <t>26.29</t>
  </si>
  <si>
    <t>26.30</t>
  </si>
  <si>
    <t>26.31</t>
  </si>
  <si>
    <t>26.32</t>
  </si>
  <si>
    <t>26.33</t>
  </si>
  <si>
    <t>26.34</t>
  </si>
  <si>
    <t>26.35</t>
  </si>
  <si>
    <t>26.36</t>
  </si>
  <si>
    <t>26.37</t>
  </si>
  <si>
    <t>26.39</t>
  </si>
  <si>
    <t>26.40</t>
  </si>
  <si>
    <t>26.41</t>
  </si>
  <si>
    <t>26.42</t>
  </si>
  <si>
    <t>HDI Plastics</t>
  </si>
  <si>
    <t>Associated Controls</t>
  </si>
  <si>
    <t>3.13</t>
  </si>
  <si>
    <t>Atlantic Electric Systems</t>
  </si>
  <si>
    <t>3.25</t>
  </si>
  <si>
    <t>Atomic Energy Of Canada</t>
  </si>
  <si>
    <t>3.38</t>
  </si>
  <si>
    <t>ATS Michigan Inc.</t>
  </si>
  <si>
    <t>3.50</t>
  </si>
  <si>
    <t>Austin Scientific Co.</t>
  </si>
  <si>
    <t>3.63</t>
  </si>
  <si>
    <t>Automation &amp; Industries</t>
  </si>
  <si>
    <t>3.75</t>
  </si>
  <si>
    <t>Automation &amp; Services Group S.A.</t>
  </si>
  <si>
    <t>Avey Plastic</t>
  </si>
  <si>
    <t>4.00</t>
  </si>
  <si>
    <t>BAE Systems</t>
  </si>
  <si>
    <t>Balon Corporation</t>
  </si>
  <si>
    <t>4.25</t>
  </si>
  <si>
    <t>Beacon Distributors</t>
  </si>
  <si>
    <t>Bearing Eng</t>
  </si>
  <si>
    <t>4.50</t>
  </si>
  <si>
    <t>Beaver ST. Plastics</t>
  </si>
  <si>
    <t>Bernal Industrial Inc.</t>
  </si>
  <si>
    <t>4.75</t>
  </si>
  <si>
    <t>Berry Fine Candle Design</t>
  </si>
  <si>
    <t>Bielomatik, Incorporated</t>
  </si>
  <si>
    <t>5.00</t>
  </si>
  <si>
    <t>Blow Molded Specialities</t>
  </si>
  <si>
    <t>BMS Burns</t>
  </si>
  <si>
    <t>5.25</t>
  </si>
  <si>
    <t>Brinks Inc. Engineering Div.</t>
  </si>
  <si>
    <t>Bromley Plastics</t>
  </si>
  <si>
    <t>5.50</t>
  </si>
  <si>
    <t>California Creations</t>
  </si>
  <si>
    <t>Camoplast Crocker LLC</t>
  </si>
  <si>
    <t>5.75</t>
  </si>
  <si>
    <t>Camoplast Crocker-COLD</t>
  </si>
  <si>
    <t>Canberra Ind</t>
  </si>
  <si>
    <t>6.00</t>
  </si>
  <si>
    <t>Carlco</t>
  </si>
  <si>
    <t>Carlin Automation</t>
  </si>
  <si>
    <t>6.25</t>
  </si>
  <si>
    <t>Carolina Pride</t>
  </si>
  <si>
    <t>Cascade Precision Molding</t>
  </si>
  <si>
    <t>6.50</t>
  </si>
  <si>
    <t>CCC Group</t>
  </si>
  <si>
    <t>Cem Electric</t>
  </si>
  <si>
    <t>6.75</t>
  </si>
  <si>
    <t>Central Plastics</t>
  </si>
  <si>
    <t>Century Casting</t>
  </si>
  <si>
    <t>7.00</t>
  </si>
  <si>
    <t>Children's Museum of Pittsburg</t>
  </si>
  <si>
    <t>CJ Sales</t>
  </si>
  <si>
    <t>7.25</t>
  </si>
  <si>
    <t>Coastal Automation &amp; Supply</t>
  </si>
  <si>
    <t>Code Blue</t>
  </si>
  <si>
    <t>7.50</t>
  </si>
  <si>
    <t>Coil Hose Pneumatics</t>
  </si>
  <si>
    <t>Coleman Cable Inc.</t>
  </si>
  <si>
    <t>7.75</t>
  </si>
  <si>
    <t>Coleman Cable Inc.(Copperfield)</t>
  </si>
  <si>
    <t>Condex/Wattco Inc.</t>
  </si>
  <si>
    <t>8.00</t>
  </si>
  <si>
    <t>Conroe Plastics</t>
  </si>
  <si>
    <t>Consumer Product Enterprises</t>
  </si>
  <si>
    <t>8.25</t>
  </si>
  <si>
    <t>Container Supply - Kansas</t>
  </si>
  <si>
    <t>Contech Medical</t>
  </si>
  <si>
    <t>8.50</t>
  </si>
  <si>
    <t>Control Panels, Inc.</t>
  </si>
  <si>
    <t>Couchman-Conant, Inc.</t>
  </si>
  <si>
    <t>8.75</t>
  </si>
  <si>
    <t>CPI Card Group-Colorado, Inc.</t>
  </si>
  <si>
    <t>Creative Plastics, LLC</t>
  </si>
  <si>
    <t>9.00</t>
  </si>
  <si>
    <t>Cresline Pipe</t>
  </si>
  <si>
    <t>Crown Manufacturing</t>
  </si>
  <si>
    <t>9.25</t>
  </si>
  <si>
    <t>CTA - Critides Tech</t>
  </si>
  <si>
    <t>Custom Heat</t>
  </si>
  <si>
    <t>9.50</t>
  </si>
  <si>
    <t>Custom Window Extrusions</t>
  </si>
  <si>
    <t>DanChem</t>
  </si>
  <si>
    <t>9.75</t>
  </si>
  <si>
    <t>Davis-Standard</t>
  </si>
  <si>
    <t>De-Mar &amp; Associates</t>
  </si>
  <si>
    <t>10.00</t>
  </si>
  <si>
    <t>Denver Plastics Colorado</t>
  </si>
  <si>
    <t>Diamond Cosmetics Inc.</t>
  </si>
  <si>
    <t>10.25</t>
  </si>
  <si>
    <t>Dickey-John Corp.</t>
  </si>
  <si>
    <t>Dickson Instruments Co.</t>
  </si>
  <si>
    <t>10.50</t>
  </si>
  <si>
    <t>Dircasa</t>
  </si>
  <si>
    <t>Distributor</t>
  </si>
  <si>
    <t>10.75</t>
  </si>
  <si>
    <t>Distributor 2</t>
  </si>
  <si>
    <t>DOA Fishing Lures</t>
  </si>
  <si>
    <t>11.00</t>
  </si>
  <si>
    <t>Drake Plastics Ltd. Co.</t>
  </si>
  <si>
    <t>E &amp; M Sales, Inc.</t>
  </si>
  <si>
    <t>11.25</t>
  </si>
  <si>
    <t>Eaton Metal Products Co</t>
  </si>
  <si>
    <t>Electric Fixtures Supply, Inc.</t>
  </si>
  <si>
    <t>11.50</t>
  </si>
  <si>
    <t>Electrical Automation Supply</t>
  </si>
  <si>
    <t>Electri-Cord</t>
  </si>
  <si>
    <t>11.75</t>
  </si>
  <si>
    <t>Elements &amp; Sensors</t>
  </si>
  <si>
    <t>Engman-Taylor Co. Inc.</t>
  </si>
  <si>
    <t>12.00</t>
  </si>
  <si>
    <t>Etimex</t>
  </si>
  <si>
    <t>Eustis</t>
  </si>
  <si>
    <t>12.25</t>
  </si>
  <si>
    <t>Execumold, Inc.</t>
  </si>
  <si>
    <t>12.50</t>
  </si>
  <si>
    <t>FEI Company</t>
  </si>
  <si>
    <t>Fiber Composite Corp</t>
  </si>
  <si>
    <t>12.75</t>
  </si>
  <si>
    <t>Florida Electric Parts</t>
  </si>
  <si>
    <t>Freelin-Wade</t>
  </si>
  <si>
    <t>13.00</t>
  </si>
  <si>
    <t>G.E. Electromecanica S.A.</t>
  </si>
  <si>
    <t>Garcor Supply Company</t>
  </si>
  <si>
    <t>13.25</t>
  </si>
  <si>
    <t>Garden City Plastics</t>
  </si>
  <si>
    <t>Gary Packaging</t>
  </si>
  <si>
    <t>13.50</t>
  </si>
  <si>
    <t>Global Machine Maintenance</t>
  </si>
  <si>
    <t>Goins Plastic Source</t>
  </si>
  <si>
    <t>13.75</t>
  </si>
  <si>
    <t>Gold Leaf Embossing</t>
  </si>
  <si>
    <t>Gordo, Inc.</t>
  </si>
  <si>
    <t>14.00</t>
  </si>
  <si>
    <t>Gordon Hatch Co.</t>
  </si>
  <si>
    <t>Graham Engineering</t>
  </si>
  <si>
    <t>Graham Packaging</t>
  </si>
  <si>
    <t>Grainger Sourcing</t>
  </si>
  <si>
    <t>14.50</t>
  </si>
  <si>
    <t>Greene Tweed Inc.</t>
  </si>
  <si>
    <t>GT Plastics</t>
  </si>
  <si>
    <t>14.75</t>
  </si>
  <si>
    <t>Hawk Plastics Corp.</t>
  </si>
  <si>
    <t>Heat &amp; Sensor Technologie LLC</t>
  </si>
  <si>
    <t>15.00</t>
  </si>
  <si>
    <t>Heat Source Dallas</t>
  </si>
  <si>
    <t>Heat Tech Systems</t>
  </si>
  <si>
    <t>15.25</t>
  </si>
  <si>
    <t>Heatcon</t>
  </si>
  <si>
    <t>Henderson ELectric Supply</t>
  </si>
  <si>
    <t>15.50</t>
  </si>
  <si>
    <t>Hesse Equipment Company</t>
  </si>
  <si>
    <t>Hi Tech Molding</t>
  </si>
  <si>
    <t>15.75</t>
  </si>
  <si>
    <t>Hibar Systems LTD.</t>
  </si>
  <si>
    <t>High Tech Systems &amp; Equipment</t>
  </si>
  <si>
    <t>16.00</t>
  </si>
  <si>
    <t>Highland Lakes Quality</t>
  </si>
  <si>
    <t>Hingham Bay Corp.</t>
  </si>
  <si>
    <t>16.25</t>
  </si>
  <si>
    <t>29.81</t>
  </si>
  <si>
    <t>29.82</t>
  </si>
  <si>
    <t>29.83</t>
  </si>
  <si>
    <t>29.84</t>
  </si>
  <si>
    <t>29.85</t>
  </si>
  <si>
    <t>29.86</t>
  </si>
  <si>
    <t>29.87</t>
  </si>
  <si>
    <t>29.89</t>
  </si>
  <si>
    <t>29.90</t>
  </si>
  <si>
    <t>29.91</t>
  </si>
  <si>
    <t>29.92</t>
  </si>
  <si>
    <t>29.93</t>
  </si>
  <si>
    <t>29.94</t>
  </si>
  <si>
    <t>29.95</t>
  </si>
  <si>
    <t>29.96</t>
  </si>
  <si>
    <t>29.97</t>
  </si>
  <si>
    <t>29.98</t>
  </si>
  <si>
    <t>29.99</t>
  </si>
  <si>
    <t>30.01</t>
  </si>
  <si>
    <t>30.02</t>
  </si>
  <si>
    <t>30.03</t>
  </si>
  <si>
    <t>30.04</t>
  </si>
  <si>
    <t>30.05</t>
  </si>
  <si>
    <t>30.06</t>
  </si>
  <si>
    <t>30.07</t>
  </si>
  <si>
    <t>30.08</t>
  </si>
  <si>
    <t>30.09</t>
  </si>
  <si>
    <t>30.10</t>
  </si>
  <si>
    <t>30.11</t>
  </si>
  <si>
    <t>30.12</t>
  </si>
  <si>
    <t>30.14</t>
  </si>
  <si>
    <t>30.15</t>
  </si>
  <si>
    <t>30.16</t>
  </si>
  <si>
    <t>30.17</t>
  </si>
  <si>
    <t>30.18</t>
  </si>
  <si>
    <t>30.19</t>
  </si>
  <si>
    <t>30.20</t>
  </si>
  <si>
    <t>30.21</t>
  </si>
  <si>
    <t>30.22</t>
  </si>
  <si>
    <t>30.23</t>
  </si>
  <si>
    <t>30.24</t>
  </si>
  <si>
    <t>30.26</t>
  </si>
  <si>
    <t>30.27</t>
  </si>
  <si>
    <t>30.28</t>
  </si>
  <si>
    <t>30.29</t>
  </si>
  <si>
    <t>30.30</t>
  </si>
  <si>
    <t>30.31</t>
  </si>
  <si>
    <t>30.32</t>
  </si>
  <si>
    <t>30.33</t>
  </si>
  <si>
    <t>30.34</t>
  </si>
  <si>
    <t>30.35</t>
  </si>
  <si>
    <t>30.36</t>
  </si>
  <si>
    <t>30.37</t>
  </si>
  <si>
    <t>30.39</t>
  </si>
  <si>
    <t>30.40</t>
  </si>
  <si>
    <t>30.41</t>
  </si>
  <si>
    <t>30.42</t>
  </si>
  <si>
    <t>30.43</t>
  </si>
  <si>
    <t>30.44</t>
  </si>
  <si>
    <t>30.45</t>
  </si>
  <si>
    <t>30.46</t>
  </si>
  <si>
    <t>30.47</t>
  </si>
  <si>
    <t>30.48</t>
  </si>
  <si>
    <t>30.49</t>
  </si>
  <si>
    <t>30.51</t>
  </si>
  <si>
    <t>30.52</t>
  </si>
  <si>
    <t>30.53</t>
  </si>
  <si>
    <t>30.54</t>
  </si>
  <si>
    <t>30.55</t>
  </si>
  <si>
    <t>30.56</t>
  </si>
  <si>
    <t>30.57</t>
  </si>
  <si>
    <t>30.58</t>
  </si>
  <si>
    <t>30.59</t>
  </si>
  <si>
    <t>30.60</t>
  </si>
  <si>
    <t>30.61</t>
  </si>
  <si>
    <t>30.62</t>
  </si>
  <si>
    <t>30.64</t>
  </si>
  <si>
    <t>30.65</t>
  </si>
  <si>
    <t>30.66</t>
  </si>
  <si>
    <t>30.67</t>
  </si>
  <si>
    <t>30.68</t>
  </si>
  <si>
    <t>30.69</t>
  </si>
  <si>
    <t>30.70</t>
  </si>
  <si>
    <t>30.71</t>
  </si>
  <si>
    <t>30.72</t>
  </si>
  <si>
    <t>30.73</t>
  </si>
  <si>
    <t>30.74</t>
  </si>
  <si>
    <t>30.76</t>
  </si>
  <si>
    <t>30.77</t>
  </si>
  <si>
    <t>30.78</t>
  </si>
  <si>
    <t>30.79</t>
  </si>
  <si>
    <t>30.80</t>
  </si>
  <si>
    <t>30.81</t>
  </si>
  <si>
    <t>30.82</t>
  </si>
  <si>
    <t>30.83</t>
  </si>
  <si>
    <t>30.84</t>
  </si>
  <si>
    <t>30.85</t>
  </si>
  <si>
    <t>30.86</t>
  </si>
  <si>
    <t>30.87</t>
  </si>
  <si>
    <t>30.89</t>
  </si>
  <si>
    <t>30.90</t>
  </si>
  <si>
    <t>30.91</t>
  </si>
  <si>
    <t>30.92</t>
  </si>
  <si>
    <t>30.93</t>
  </si>
  <si>
    <t>30.94</t>
  </si>
  <si>
    <t>30.95</t>
  </si>
  <si>
    <t>30.96</t>
  </si>
  <si>
    <t>30.97</t>
  </si>
  <si>
    <t>30.98</t>
  </si>
  <si>
    <t>30.99</t>
  </si>
  <si>
    <t>31.01</t>
  </si>
  <si>
    <t>31.02</t>
  </si>
  <si>
    <t>31.03</t>
  </si>
  <si>
    <t>31.04</t>
  </si>
  <si>
    <t>31.05</t>
  </si>
  <si>
    <t>31.06</t>
  </si>
  <si>
    <t>31.07</t>
  </si>
  <si>
    <t>31.08</t>
  </si>
  <si>
    <t>31.09</t>
  </si>
  <si>
    <t>31.10</t>
  </si>
  <si>
    <t>31.11</t>
  </si>
  <si>
    <t>5.70</t>
  </si>
  <si>
    <t>5.71</t>
  </si>
  <si>
    <t>5.72</t>
  </si>
  <si>
    <t>5.73</t>
  </si>
  <si>
    <t>5.74</t>
  </si>
  <si>
    <t>5.76</t>
  </si>
  <si>
    <t>5.77</t>
  </si>
  <si>
    <t>5.78</t>
  </si>
  <si>
    <t>5.79</t>
  </si>
  <si>
    <t>5.80</t>
  </si>
  <si>
    <t>5.81</t>
  </si>
  <si>
    <t>5.82</t>
  </si>
  <si>
    <t>5.83</t>
  </si>
  <si>
    <t>5.84</t>
  </si>
  <si>
    <t>5.85</t>
  </si>
  <si>
    <t>5.86</t>
  </si>
  <si>
    <t>5.87</t>
  </si>
  <si>
    <t>5.88</t>
  </si>
  <si>
    <t>5.89</t>
  </si>
  <si>
    <t>5.90</t>
  </si>
  <si>
    <t>5.91</t>
  </si>
  <si>
    <t>5.92</t>
  </si>
  <si>
    <t>5.93</t>
  </si>
  <si>
    <t>5.94</t>
  </si>
  <si>
    <t>5.95</t>
  </si>
  <si>
    <t>5.96</t>
  </si>
  <si>
    <t>5.97</t>
  </si>
  <si>
    <t>5.98</t>
  </si>
  <si>
    <t>5.99</t>
  </si>
  <si>
    <t>6.01</t>
  </si>
  <si>
    <t>6.02</t>
  </si>
  <si>
    <t>6.03</t>
  </si>
  <si>
    <t>6.04</t>
  </si>
  <si>
    <t>6.05</t>
  </si>
  <si>
    <t>6.06</t>
  </si>
  <si>
    <t>6.07</t>
  </si>
  <si>
    <t>6.08</t>
  </si>
  <si>
    <t>6.09</t>
  </si>
  <si>
    <t>6.10</t>
  </si>
  <si>
    <t>6.11</t>
  </si>
  <si>
    <t>6.12</t>
  </si>
  <si>
    <t>6.13</t>
  </si>
  <si>
    <t>6.14</t>
  </si>
  <si>
    <t>6.15</t>
  </si>
  <si>
    <t>6.16</t>
  </si>
  <si>
    <t>6.17</t>
  </si>
  <si>
    <t>6.18</t>
  </si>
  <si>
    <t>6.19</t>
  </si>
  <si>
    <t>6.20</t>
  </si>
  <si>
    <t>6.21</t>
  </si>
  <si>
    <t>6.22</t>
  </si>
  <si>
    <t>6.23</t>
  </si>
  <si>
    <t>6.24</t>
  </si>
  <si>
    <t>6.26</t>
  </si>
  <si>
    <t>6.27</t>
  </si>
  <si>
    <t>6.28</t>
  </si>
  <si>
    <t>6.29</t>
  </si>
  <si>
    <t>6.30</t>
  </si>
  <si>
    <t>6.31</t>
  </si>
  <si>
    <t>6.32</t>
  </si>
  <si>
    <t>6.33</t>
  </si>
  <si>
    <t>6.34</t>
  </si>
  <si>
    <t>6.35</t>
  </si>
  <si>
    <t>6.36</t>
  </si>
  <si>
    <t>6.37</t>
  </si>
  <si>
    <t>6.38</t>
  </si>
  <si>
    <t>6.39</t>
  </si>
  <si>
    <t>6.40</t>
  </si>
  <si>
    <t>6.41</t>
  </si>
  <si>
    <t>6.42</t>
  </si>
  <si>
    <t>6.43</t>
  </si>
  <si>
    <t>6.44</t>
  </si>
  <si>
    <t>6.45</t>
  </si>
  <si>
    <t>6.46</t>
  </si>
  <si>
    <t>6.47</t>
  </si>
  <si>
    <t>6.48</t>
  </si>
  <si>
    <t>6.49</t>
  </si>
  <si>
    <t>6.51</t>
  </si>
  <si>
    <t>6.52</t>
  </si>
  <si>
    <t>6.53</t>
  </si>
  <si>
    <t>6.54</t>
  </si>
  <si>
    <t>6.55</t>
  </si>
  <si>
    <t>6.56</t>
  </si>
  <si>
    <t>6.57</t>
  </si>
  <si>
    <t>6.58</t>
  </si>
  <si>
    <t>6.59</t>
  </si>
  <si>
    <t>6.60</t>
  </si>
  <si>
    <t>6.61</t>
  </si>
  <si>
    <t>6.62</t>
  </si>
  <si>
    <t>6.63</t>
  </si>
  <si>
    <t>6.64</t>
  </si>
  <si>
    <t>6.65</t>
  </si>
  <si>
    <t>6.66</t>
  </si>
  <si>
    <t>6.67</t>
  </si>
  <si>
    <t>6.68</t>
  </si>
  <si>
    <t>6.69</t>
  </si>
  <si>
    <t>6.70</t>
  </si>
  <si>
    <t>6.71</t>
  </si>
  <si>
    <t>6.72</t>
  </si>
  <si>
    <t>6.73</t>
  </si>
  <si>
    <t>6.74</t>
  </si>
  <si>
    <t>6.76</t>
  </si>
  <si>
    <t>6.77</t>
  </si>
  <si>
    <t>6.78</t>
  </si>
  <si>
    <t>6.79</t>
  </si>
  <si>
    <t>6.80</t>
  </si>
  <si>
    <t>6.81</t>
  </si>
  <si>
    <t>6.82</t>
  </si>
  <si>
    <t>6.83</t>
  </si>
  <si>
    <t>6.84</t>
  </si>
  <si>
    <t>6.85</t>
  </si>
  <si>
    <t>6.86</t>
  </si>
  <si>
    <t>6.87</t>
  </si>
  <si>
    <t>6.88</t>
  </si>
  <si>
    <t>6.89</t>
  </si>
  <si>
    <t>6.90</t>
  </si>
  <si>
    <t>6.91</t>
  </si>
  <si>
    <t>6.92</t>
  </si>
  <si>
    <t>6.93</t>
  </si>
  <si>
    <t>6.94</t>
  </si>
  <si>
    <t>6.95</t>
  </si>
  <si>
    <t>6.96</t>
  </si>
  <si>
    <t>6.97</t>
  </si>
  <si>
    <t>6.98</t>
  </si>
  <si>
    <t>6.99</t>
  </si>
  <si>
    <t>7.01</t>
  </si>
  <si>
    <t>7.02</t>
  </si>
  <si>
    <t>7.03</t>
  </si>
  <si>
    <t>7.04</t>
  </si>
  <si>
    <t>7.05</t>
  </si>
  <si>
    <t>7.06</t>
  </si>
  <si>
    <t>7.07</t>
  </si>
  <si>
    <t>7.08</t>
  </si>
  <si>
    <t>7.09</t>
  </si>
  <si>
    <t>7.10</t>
  </si>
  <si>
    <t>7.11</t>
  </si>
  <si>
    <t>7.12</t>
  </si>
  <si>
    <t>7.13</t>
  </si>
  <si>
    <t>7.14</t>
  </si>
  <si>
    <t>7.15</t>
  </si>
  <si>
    <t>7.16</t>
  </si>
  <si>
    <t>7.17</t>
  </si>
  <si>
    <t>47.09</t>
  </si>
  <si>
    <t>47.10</t>
  </si>
  <si>
    <t>47.11</t>
  </si>
  <si>
    <t>47.12</t>
  </si>
  <si>
    <t>47.14</t>
  </si>
  <si>
    <t>47.15</t>
  </si>
  <si>
    <t>47.16</t>
  </si>
  <si>
    <t>47.17</t>
  </si>
  <si>
    <t>47.18</t>
  </si>
  <si>
    <t>47.19</t>
  </si>
  <si>
    <t>47.20</t>
  </si>
  <si>
    <t>47.21</t>
  </si>
  <si>
    <t>47.22</t>
  </si>
  <si>
    <t>47.23</t>
  </si>
  <si>
    <t>47.24</t>
  </si>
  <si>
    <t>47.26</t>
  </si>
  <si>
    <t>47.27</t>
  </si>
  <si>
    <t>47.28</t>
  </si>
  <si>
    <t>47.29</t>
  </si>
  <si>
    <t>47.30</t>
  </si>
  <si>
    <t>47.31</t>
  </si>
  <si>
    <t>47.32</t>
  </si>
  <si>
    <t>47.33</t>
  </si>
  <si>
    <t>47.34</t>
  </si>
  <si>
    <t>47.35</t>
  </si>
  <si>
    <t>47.36</t>
  </si>
  <si>
    <t>47.37</t>
  </si>
  <si>
    <t>47.39</t>
  </si>
  <si>
    <t>47.40</t>
  </si>
  <si>
    <t>47.41</t>
  </si>
  <si>
    <t>47.42</t>
  </si>
  <si>
    <t>47.43</t>
  </si>
  <si>
    <t>47.44</t>
  </si>
  <si>
    <t>47.45</t>
  </si>
  <si>
    <t>47.46</t>
  </si>
  <si>
    <t>47.47</t>
  </si>
  <si>
    <t>47.48</t>
  </si>
  <si>
    <t>47.49</t>
  </si>
  <si>
    <t>47.51</t>
  </si>
  <si>
    <t>47.52</t>
  </si>
  <si>
    <t>47.53</t>
  </si>
  <si>
    <t>47.54</t>
  </si>
  <si>
    <t>47.55</t>
  </si>
  <si>
    <t>47.56</t>
  </si>
  <si>
    <t>47.57</t>
  </si>
  <si>
    <t>47.58</t>
  </si>
  <si>
    <t>47.59</t>
  </si>
  <si>
    <t>47.60</t>
  </si>
  <si>
    <t>47.61</t>
  </si>
  <si>
    <t>47.62</t>
  </si>
  <si>
    <t>47.64</t>
  </si>
  <si>
    <t>47.65</t>
  </si>
  <si>
    <t>47.66</t>
  </si>
  <si>
    <t>47.67</t>
  </si>
  <si>
    <t>47.68</t>
  </si>
  <si>
    <t>47.69</t>
  </si>
  <si>
    <t>47.70</t>
  </si>
  <si>
    <t>47.71</t>
  </si>
  <si>
    <t>47.72</t>
  </si>
  <si>
    <t>47.73</t>
  </si>
  <si>
    <t>47.74</t>
  </si>
  <si>
    <t>47.76</t>
  </si>
  <si>
    <t>47.77</t>
  </si>
  <si>
    <t>47.78</t>
  </si>
  <si>
    <t>47.79</t>
  </si>
  <si>
    <t>47.80</t>
  </si>
  <si>
    <t>47.81</t>
  </si>
  <si>
    <t>47.82</t>
  </si>
  <si>
    <t>47.83</t>
  </si>
  <si>
    <t>47.84</t>
  </si>
  <si>
    <t>47.85</t>
  </si>
  <si>
    <t>47.86</t>
  </si>
  <si>
    <t>47.87</t>
  </si>
  <si>
    <t>47.89</t>
  </si>
  <si>
    <t>47.90</t>
  </si>
  <si>
    <t>47.91</t>
  </si>
  <si>
    <t>47.92</t>
  </si>
  <si>
    <t>47.93</t>
  </si>
  <si>
    <t>47.94</t>
  </si>
  <si>
    <t>47.95</t>
  </si>
  <si>
    <t>47.96</t>
  </si>
  <si>
    <t>47.97</t>
  </si>
  <si>
    <t>47.98</t>
  </si>
  <si>
    <t>47.99</t>
  </si>
  <si>
    <t>48.01</t>
  </si>
  <si>
    <t>48.02</t>
  </si>
  <si>
    <t>48.03</t>
  </si>
  <si>
    <t>48.04</t>
  </si>
  <si>
    <t>48.05</t>
  </si>
  <si>
    <t>48.06</t>
  </si>
  <si>
    <t>48.07</t>
  </si>
  <si>
    <t>48.08</t>
  </si>
  <si>
    <t>48.09</t>
  </si>
  <si>
    <t>48.10</t>
  </si>
  <si>
    <t>48.11</t>
  </si>
  <si>
    <t>48.12</t>
  </si>
  <si>
    <t>48.14</t>
  </si>
  <si>
    <t>48.15</t>
  </si>
  <si>
    <t>48.16</t>
  </si>
  <si>
    <t>48.17</t>
  </si>
  <si>
    <t>48.18</t>
  </si>
  <si>
    <t>48.19</t>
  </si>
  <si>
    <t>48.20</t>
  </si>
  <si>
    <t>48.21</t>
  </si>
  <si>
    <t>48.22</t>
  </si>
  <si>
    <t>48.23</t>
  </si>
  <si>
    <t>48.24</t>
  </si>
  <si>
    <t>48.26</t>
  </si>
  <si>
    <t>48.27</t>
  </si>
  <si>
    <t>48.28</t>
  </si>
  <si>
    <t>48.29</t>
  </si>
  <si>
    <t>48.30</t>
  </si>
  <si>
    <t>48.31</t>
  </si>
  <si>
    <t>48.32</t>
  </si>
  <si>
    <t>48.33</t>
  </si>
  <si>
    <t>48.34</t>
  </si>
  <si>
    <t>48.35</t>
  </si>
  <si>
    <t>48.36</t>
  </si>
  <si>
    <t>48.37</t>
  </si>
  <si>
    <t>48.39</t>
  </si>
  <si>
    <t>48.40</t>
  </si>
  <si>
    <t>48.41</t>
  </si>
  <si>
    <t>48.42</t>
  </si>
  <si>
    <t>48.43</t>
  </si>
  <si>
    <t>48.44</t>
  </si>
  <si>
    <t>48.45</t>
  </si>
  <si>
    <t>48.46</t>
  </si>
  <si>
    <t>48.47</t>
  </si>
  <si>
    <t>48.48</t>
  </si>
  <si>
    <t>48.49</t>
  </si>
  <si>
    <t>48.51</t>
  </si>
  <si>
    <t>48.52</t>
  </si>
  <si>
    <t>48.53</t>
  </si>
  <si>
    <t>48.54</t>
  </si>
  <si>
    <t>48.55</t>
  </si>
  <si>
    <t>48.56</t>
  </si>
  <si>
    <t>48.57</t>
  </si>
  <si>
    <t>48.58</t>
  </si>
  <si>
    <t>48.59</t>
  </si>
  <si>
    <t>48.60</t>
  </si>
  <si>
    <t>48.61</t>
  </si>
  <si>
    <t>48.62</t>
  </si>
  <si>
    <t>48.64</t>
  </si>
  <si>
    <t>48.65</t>
  </si>
  <si>
    <t>48.66</t>
  </si>
  <si>
    <t>48.67</t>
  </si>
  <si>
    <t>48.68</t>
  </si>
  <si>
    <t>48.69</t>
  </si>
  <si>
    <t>48.70</t>
  </si>
  <si>
    <t>48.71</t>
  </si>
  <si>
    <t>48.72</t>
  </si>
  <si>
    <t>48.73</t>
  </si>
  <si>
    <t>48.74</t>
  </si>
  <si>
    <t>48.76</t>
  </si>
  <si>
    <t>48.77</t>
  </si>
  <si>
    <t>48.78</t>
  </si>
  <si>
    <t>48.79</t>
  </si>
  <si>
    <t>48.80</t>
  </si>
  <si>
    <t>48.81</t>
  </si>
  <si>
    <t>48.82</t>
  </si>
  <si>
    <t>48.83</t>
  </si>
  <si>
    <t>48.84</t>
  </si>
  <si>
    <t>48.85</t>
  </si>
  <si>
    <t>48.86</t>
  </si>
  <si>
    <t>48.87</t>
  </si>
  <si>
    <t>48.89</t>
  </si>
  <si>
    <t>48.90</t>
  </si>
  <si>
    <t>48.91</t>
  </si>
  <si>
    <t>48.92</t>
  </si>
  <si>
    <t>48.93</t>
  </si>
  <si>
    <t>48.94</t>
  </si>
  <si>
    <t>48.95</t>
  </si>
  <si>
    <t>48.96</t>
  </si>
  <si>
    <t>48.97</t>
  </si>
  <si>
    <t>48.98</t>
  </si>
  <si>
    <t>48.99</t>
  </si>
  <si>
    <t>49.01</t>
  </si>
  <si>
    <t>49.02</t>
  </si>
  <si>
    <t>49.03</t>
  </si>
  <si>
    <t>49.04</t>
  </si>
  <si>
    <t>49.05</t>
  </si>
  <si>
    <t>49.06</t>
  </si>
  <si>
    <t>49.07</t>
  </si>
  <si>
    <t>49.08</t>
  </si>
  <si>
    <t>49.09</t>
  </si>
  <si>
    <t>49.10</t>
  </si>
  <si>
    <t>49.11</t>
  </si>
  <si>
    <t>49.12</t>
  </si>
  <si>
    <t>49.14</t>
  </si>
  <si>
    <t>49.15</t>
  </si>
  <si>
    <t>49.16</t>
  </si>
  <si>
    <t>49.17</t>
  </si>
  <si>
    <t>49.18</t>
  </si>
  <si>
    <t>49.19</t>
  </si>
  <si>
    <t>49.20</t>
  </si>
  <si>
    <t>49.21</t>
  </si>
  <si>
    <t>49.22</t>
  </si>
  <si>
    <t>49.23</t>
  </si>
  <si>
    <t>49.24</t>
  </si>
  <si>
    <t>49.26</t>
  </si>
  <si>
    <t>49.27</t>
  </si>
  <si>
    <t>49.28</t>
  </si>
  <si>
    <t>49.29</t>
  </si>
  <si>
    <t>49.30</t>
  </si>
  <si>
    <t>49.31</t>
  </si>
  <si>
    <t>49.32</t>
  </si>
  <si>
    <t>49.33</t>
  </si>
  <si>
    <t>49.34</t>
  </si>
  <si>
    <t>49.35</t>
  </si>
  <si>
    <t>49.36</t>
  </si>
  <si>
    <t>49.37</t>
  </si>
  <si>
    <t>49.39</t>
  </si>
  <si>
    <t>49.40</t>
  </si>
  <si>
    <t>49.41</t>
  </si>
  <si>
    <t>49.42</t>
  </si>
  <si>
    <t>49.43</t>
  </si>
  <si>
    <t>49.44</t>
  </si>
  <si>
    <t>49.45</t>
  </si>
  <si>
    <t>49.46</t>
  </si>
  <si>
    <t>49.47</t>
  </si>
  <si>
    <t>49.48</t>
  </si>
  <si>
    <t>49.49</t>
  </si>
  <si>
    <t>49.51</t>
  </si>
  <si>
    <t>49.52</t>
  </si>
  <si>
    <t>49.53</t>
  </si>
  <si>
    <t>49.54</t>
  </si>
  <si>
    <t>49.55</t>
  </si>
  <si>
    <t>49.56</t>
  </si>
  <si>
    <t>49.57</t>
  </si>
  <si>
    <t>49.58</t>
  </si>
  <si>
    <t>49.59</t>
  </si>
  <si>
    <t>49.60</t>
  </si>
  <si>
    <t>49.61</t>
  </si>
  <si>
    <t>49.62</t>
  </si>
  <si>
    <t>49.64</t>
  </si>
  <si>
    <t>49.65</t>
  </si>
  <si>
    <t>49.66</t>
  </si>
  <si>
    <t>49.67</t>
  </si>
  <si>
    <t>49.68</t>
  </si>
  <si>
    <t>49.69</t>
  </si>
  <si>
    <t>49.70</t>
  </si>
  <si>
    <t>49.71</t>
  </si>
  <si>
    <t>49.72</t>
  </si>
  <si>
    <t>49.73</t>
  </si>
  <si>
    <t>49.74</t>
  </si>
  <si>
    <t>49.76</t>
  </si>
  <si>
    <t>49.77</t>
  </si>
  <si>
    <t>49.78</t>
  </si>
  <si>
    <t>49.79</t>
  </si>
  <si>
    <t>49.80</t>
  </si>
  <si>
    <t>49.81</t>
  </si>
  <si>
    <t>49.82</t>
  </si>
  <si>
    <t>49.83</t>
  </si>
  <si>
    <t>49.84</t>
  </si>
  <si>
    <t>49.85</t>
  </si>
  <si>
    <t>49.86</t>
  </si>
  <si>
    <t>49.87</t>
  </si>
  <si>
    <t>49.89</t>
  </si>
  <si>
    <t>49.90</t>
  </si>
  <si>
    <t>49.91</t>
  </si>
  <si>
    <t>49.92</t>
  </si>
  <si>
    <t>49.93</t>
  </si>
  <si>
    <t>49.94</t>
  </si>
  <si>
    <t>49.95</t>
  </si>
  <si>
    <t>49.96</t>
  </si>
  <si>
    <t>49.97</t>
  </si>
  <si>
    <t>49.98</t>
  </si>
  <si>
    <t>49.99</t>
  </si>
  <si>
    <t>50.01</t>
  </si>
  <si>
    <t>50.02</t>
  </si>
  <si>
    <t>50.03</t>
  </si>
  <si>
    <t>50.04</t>
  </si>
  <si>
    <t>50.05</t>
  </si>
  <si>
    <t>50.06</t>
  </si>
  <si>
    <t>50.07</t>
  </si>
  <si>
    <t>50.08</t>
  </si>
  <si>
    <t>50.09</t>
  </si>
  <si>
    <t>50.10</t>
  </si>
  <si>
    <t>50.11</t>
  </si>
  <si>
    <t>50.12</t>
  </si>
  <si>
    <t>50.14</t>
  </si>
  <si>
    <t>50.15</t>
  </si>
  <si>
    <t>50.16</t>
  </si>
  <si>
    <t>50.17</t>
  </si>
  <si>
    <t>50.18</t>
  </si>
  <si>
    <t>50.19</t>
  </si>
  <si>
    <t>50.20</t>
  </si>
  <si>
    <t>50.21</t>
  </si>
  <si>
    <t>50.22</t>
  </si>
  <si>
    <t>50.23</t>
  </si>
  <si>
    <t>50.24</t>
  </si>
  <si>
    <t>50.26</t>
  </si>
  <si>
    <t>50.27</t>
  </si>
  <si>
    <t>50.28</t>
  </si>
  <si>
    <t>50.29</t>
  </si>
  <si>
    <t>50.30</t>
  </si>
  <si>
    <t>50.31</t>
  </si>
  <si>
    <t>50.32</t>
  </si>
  <si>
    <t>50.33</t>
  </si>
  <si>
    <t>50.34</t>
  </si>
  <si>
    <t>50.35</t>
  </si>
  <si>
    <t>50.36</t>
  </si>
  <si>
    <t>50.37</t>
  </si>
  <si>
    <t>50.39</t>
  </si>
  <si>
    <t>50.40</t>
  </si>
  <si>
    <t>50.41</t>
  </si>
  <si>
    <t>50.42</t>
  </si>
  <si>
    <t>50.43</t>
  </si>
  <si>
    <t>50.44</t>
  </si>
  <si>
    <t>50.45</t>
  </si>
  <si>
    <t>50.46</t>
  </si>
  <si>
    <t>50.47</t>
  </si>
  <si>
    <t>50.48</t>
  </si>
  <si>
    <t>50.49</t>
  </si>
  <si>
    <t>50.51</t>
  </si>
  <si>
    <t>50.52</t>
  </si>
  <si>
    <t>50.53</t>
  </si>
  <si>
    <t>F.M. Keefe Co.</t>
  </si>
  <si>
    <t>SMT</t>
  </si>
  <si>
    <t>5 Day</t>
  </si>
  <si>
    <t>or</t>
  </si>
  <si>
    <t>53.90</t>
  </si>
  <si>
    <t>53.91</t>
  </si>
  <si>
    <t>53.92</t>
  </si>
  <si>
    <t>53.93</t>
  </si>
  <si>
    <t>53.94</t>
  </si>
  <si>
    <t>53.95</t>
  </si>
  <si>
    <t>53.96</t>
  </si>
  <si>
    <t>53.97</t>
  </si>
  <si>
    <t>53.98</t>
  </si>
  <si>
    <t>53.99</t>
  </si>
  <si>
    <t>54.01</t>
  </si>
  <si>
    <t>54.02</t>
  </si>
  <si>
    <t>54.03</t>
  </si>
  <si>
    <t>54.04</t>
  </si>
  <si>
    <t>54.05</t>
  </si>
  <si>
    <t>54.06</t>
  </si>
  <si>
    <t>54.07</t>
  </si>
  <si>
    <t>54.08</t>
  </si>
  <si>
    <t>54.09</t>
  </si>
  <si>
    <t>54.10</t>
  </si>
  <si>
    <t>54.11</t>
  </si>
  <si>
    <t>54.12</t>
  </si>
  <si>
    <t>54.14</t>
  </si>
  <si>
    <t>54.15</t>
  </si>
  <si>
    <t>54.16</t>
  </si>
  <si>
    <t>54.17</t>
  </si>
  <si>
    <t>54.18</t>
  </si>
  <si>
    <t>54.19</t>
  </si>
  <si>
    <t>54.20</t>
  </si>
  <si>
    <t>54.21</t>
  </si>
  <si>
    <t>54.22</t>
  </si>
  <si>
    <t>54.23</t>
  </si>
  <si>
    <t>54.24</t>
  </si>
  <si>
    <t>54.26</t>
  </si>
  <si>
    <t>54.27</t>
  </si>
  <si>
    <t>54.28</t>
  </si>
  <si>
    <t>54.29</t>
  </si>
  <si>
    <t>54.30</t>
  </si>
  <si>
    <t>54.31</t>
  </si>
  <si>
    <t>54.32</t>
  </si>
  <si>
    <t>54.33</t>
  </si>
  <si>
    <t>54.34</t>
  </si>
  <si>
    <t>54.35</t>
  </si>
  <si>
    <t>54.36</t>
  </si>
  <si>
    <t>54.37</t>
  </si>
  <si>
    <t>54.39</t>
  </si>
  <si>
    <t>54.40</t>
  </si>
  <si>
    <t>54.41</t>
  </si>
  <si>
    <t>54.42</t>
  </si>
  <si>
    <t>54.43</t>
  </si>
  <si>
    <t>54.44</t>
  </si>
  <si>
    <t>54.45</t>
  </si>
  <si>
    <t>54.46</t>
  </si>
  <si>
    <t>54.47</t>
  </si>
  <si>
    <t>54.48</t>
  </si>
  <si>
    <t>54.49</t>
  </si>
  <si>
    <t>54.51</t>
  </si>
  <si>
    <t>54.52</t>
  </si>
  <si>
    <t>54.53</t>
  </si>
  <si>
    <t>54.54</t>
  </si>
  <si>
    <t>54.55</t>
  </si>
  <si>
    <t>54.56</t>
  </si>
  <si>
    <t>54.57</t>
  </si>
  <si>
    <t>54.58</t>
  </si>
  <si>
    <t>54.59</t>
  </si>
  <si>
    <t>54.60</t>
  </si>
  <si>
    <t>54.61</t>
  </si>
  <si>
    <t>54.62</t>
  </si>
  <si>
    <t>54.64</t>
  </si>
  <si>
    <t>54.65</t>
  </si>
  <si>
    <t>54.66</t>
  </si>
  <si>
    <t>54.67</t>
  </si>
  <si>
    <t>54.68</t>
  </si>
  <si>
    <t>54.69</t>
  </si>
  <si>
    <t>54.70</t>
  </si>
  <si>
    <t>54.71</t>
  </si>
  <si>
    <t>54.72</t>
  </si>
  <si>
    <t>54.73</t>
  </si>
  <si>
    <t>54.74</t>
  </si>
  <si>
    <t>54.76</t>
  </si>
  <si>
    <t>54.77</t>
  </si>
  <si>
    <t>54.78</t>
  </si>
  <si>
    <t>54.79</t>
  </si>
  <si>
    <t>54.80</t>
  </si>
  <si>
    <t>54.81</t>
  </si>
  <si>
    <t>54.82</t>
  </si>
  <si>
    <t>54.83</t>
  </si>
  <si>
    <t>54.84</t>
  </si>
  <si>
    <t>54.85</t>
  </si>
  <si>
    <t>54.86</t>
  </si>
  <si>
    <t>54.87</t>
  </si>
  <si>
    <t>54.89</t>
  </si>
  <si>
    <t>54.90</t>
  </si>
  <si>
    <t>54.91</t>
  </si>
  <si>
    <t>54.92</t>
  </si>
  <si>
    <t>54.93</t>
  </si>
  <si>
    <t>54.94</t>
  </si>
  <si>
    <t>54.95</t>
  </si>
  <si>
    <t>54.96</t>
  </si>
  <si>
    <t>54.97</t>
  </si>
  <si>
    <t>54.98</t>
  </si>
  <si>
    <t>54.99</t>
  </si>
  <si>
    <t>55.01</t>
  </si>
  <si>
    <t>55.02</t>
  </si>
  <si>
    <t>55.03</t>
  </si>
  <si>
    <t>55.04</t>
  </si>
  <si>
    <t>55.05</t>
  </si>
  <si>
    <t>55.06</t>
  </si>
  <si>
    <t>55.07</t>
  </si>
  <si>
    <t>55.08</t>
  </si>
  <si>
    <t>55.09</t>
  </si>
  <si>
    <t>55.10</t>
  </si>
  <si>
    <t>55.11</t>
  </si>
  <si>
    <t>55.12</t>
  </si>
  <si>
    <t>55.14</t>
  </si>
  <si>
    <t>55.15</t>
  </si>
  <si>
    <t>55.16</t>
  </si>
  <si>
    <t>55.17</t>
  </si>
  <si>
    <t>55.18</t>
  </si>
  <si>
    <t>55.19</t>
  </si>
  <si>
    <t>55.20</t>
  </si>
  <si>
    <t>55.21</t>
  </si>
  <si>
    <t>55.22</t>
  </si>
  <si>
    <t>55.23</t>
  </si>
  <si>
    <t>55.24</t>
  </si>
  <si>
    <t>55.26</t>
  </si>
  <si>
    <t>55.27</t>
  </si>
  <si>
    <t>55.28</t>
  </si>
  <si>
    <t>55.29</t>
  </si>
  <si>
    <t>13.17</t>
  </si>
  <si>
    <t>13.18</t>
  </si>
  <si>
    <t>13.19</t>
  </si>
  <si>
    <t>13.20</t>
  </si>
  <si>
    <t>13.21</t>
  </si>
  <si>
    <t>13.22</t>
  </si>
  <si>
    <t>13.23</t>
  </si>
  <si>
    <t>13.24</t>
  </si>
  <si>
    <t>13.26</t>
  </si>
  <si>
    <t>13.27</t>
  </si>
  <si>
    <t>13.28</t>
  </si>
  <si>
    <t>13.29</t>
  </si>
  <si>
    <t>13.30</t>
  </si>
  <si>
    <t>13.31</t>
  </si>
  <si>
    <t>13.32</t>
  </si>
  <si>
    <t>13.33</t>
  </si>
  <si>
    <t>13.34</t>
  </si>
  <si>
    <t>13.35</t>
  </si>
  <si>
    <t>13.36</t>
  </si>
  <si>
    <t>13.37</t>
  </si>
  <si>
    <t>13.38</t>
  </si>
  <si>
    <t>13.39</t>
  </si>
  <si>
    <t>13.40</t>
  </si>
  <si>
    <t>13.41</t>
  </si>
  <si>
    <t>13.42</t>
  </si>
  <si>
    <t>13.43</t>
  </si>
  <si>
    <t>13.44</t>
  </si>
  <si>
    <t>13.45</t>
  </si>
  <si>
    <t>13.46</t>
  </si>
  <si>
    <t>13.47</t>
  </si>
  <si>
    <t>13.48</t>
  </si>
  <si>
    <t>13.49</t>
  </si>
  <si>
    <t>13.51</t>
  </si>
  <si>
    <t>13.52</t>
  </si>
  <si>
    <t>13.53</t>
  </si>
  <si>
    <t>13.54</t>
  </si>
  <si>
    <t>13.55</t>
  </si>
  <si>
    <t>13.56</t>
  </si>
  <si>
    <t>13.57</t>
  </si>
  <si>
    <t>13.58</t>
  </si>
  <si>
    <t>13.59</t>
  </si>
  <si>
    <t>13.60</t>
  </si>
  <si>
    <t>13.61</t>
  </si>
  <si>
    <t>13.62</t>
  </si>
  <si>
    <t>13.63</t>
  </si>
  <si>
    <t>13.64</t>
  </si>
  <si>
    <t>13.65</t>
  </si>
  <si>
    <t>13.66</t>
  </si>
  <si>
    <t>13.67</t>
  </si>
  <si>
    <t>13.68</t>
  </si>
  <si>
    <t>13.69</t>
  </si>
  <si>
    <t>13.70</t>
  </si>
  <si>
    <t>13.71</t>
  </si>
  <si>
    <t>13.72</t>
  </si>
  <si>
    <t>13.73</t>
  </si>
  <si>
    <t>13.74</t>
  </si>
  <si>
    <t>13.76</t>
  </si>
  <si>
    <t>13.77</t>
  </si>
  <si>
    <t>13.78</t>
  </si>
  <si>
    <t>13.79</t>
  </si>
  <si>
    <t>13.80</t>
  </si>
  <si>
    <t>13.81</t>
  </si>
  <si>
    <t>13.82</t>
  </si>
  <si>
    <t>13.83</t>
  </si>
  <si>
    <t>13.84</t>
  </si>
  <si>
    <t>13.85</t>
  </si>
  <si>
    <t>13.86</t>
  </si>
  <si>
    <t>13.87</t>
  </si>
  <si>
    <t>13.88</t>
  </si>
  <si>
    <t>13.89</t>
  </si>
  <si>
    <t>13.90</t>
  </si>
  <si>
    <t>13.91</t>
  </si>
  <si>
    <t>13.92</t>
  </si>
  <si>
    <t>13.93</t>
  </si>
  <si>
    <t>13.94</t>
  </si>
  <si>
    <t>13.95</t>
  </si>
  <si>
    <t>13.96</t>
  </si>
  <si>
    <t>13.97</t>
  </si>
  <si>
    <t>13.98</t>
  </si>
  <si>
    <t>13.99</t>
  </si>
  <si>
    <t>14.01</t>
  </si>
  <si>
    <t>14.02</t>
  </si>
  <si>
    <t>14.03</t>
  </si>
  <si>
    <t>14.04</t>
  </si>
  <si>
    <t>14.05</t>
  </si>
  <si>
    <t>14.06</t>
  </si>
  <si>
    <t>14.07</t>
  </si>
  <si>
    <t>14.08</t>
  </si>
  <si>
    <t>14.09</t>
  </si>
  <si>
    <t>14.10</t>
  </si>
  <si>
    <t>14.11</t>
  </si>
  <si>
    <t>14.12</t>
  </si>
  <si>
    <t>14.13</t>
  </si>
  <si>
    <t>14.14</t>
  </si>
  <si>
    <t>14.15</t>
  </si>
  <si>
    <t>14.16</t>
  </si>
  <si>
    <t>14.17</t>
  </si>
  <si>
    <t>14.18</t>
  </si>
  <si>
    <t>14.19</t>
  </si>
  <si>
    <t>14.20</t>
  </si>
  <si>
    <t>14.21</t>
  </si>
  <si>
    <t>14.22</t>
  </si>
  <si>
    <t>14.23</t>
  </si>
  <si>
    <t>14.24</t>
  </si>
  <si>
    <t>14.25</t>
  </si>
  <si>
    <t>14.26</t>
  </si>
  <si>
    <t>14.27</t>
  </si>
  <si>
    <t>14.28</t>
  </si>
  <si>
    <t>14.29</t>
  </si>
  <si>
    <t>14.30</t>
  </si>
  <si>
    <t>14.31</t>
  </si>
  <si>
    <t>14.32</t>
  </si>
  <si>
    <t>14.33</t>
  </si>
  <si>
    <t>14.34</t>
  </si>
  <si>
    <t>14.35</t>
  </si>
  <si>
    <t>14.36</t>
  </si>
  <si>
    <t>39.64</t>
  </si>
  <si>
    <t>39.65</t>
  </si>
  <si>
    <t>39.66</t>
  </si>
  <si>
    <t>39.67</t>
  </si>
  <si>
    <t>39.68</t>
  </si>
  <si>
    <t>39.69</t>
  </si>
  <si>
    <t>39.70</t>
  </si>
  <si>
    <t>39.71</t>
  </si>
  <si>
    <t>39.72</t>
  </si>
  <si>
    <t>39.73</t>
  </si>
  <si>
    <t>39.74</t>
  </si>
  <si>
    <t>39.76</t>
  </si>
  <si>
    <t>39.77</t>
  </si>
  <si>
    <t>39.78</t>
  </si>
  <si>
    <t>39.79</t>
  </si>
  <si>
    <t>39.80</t>
  </si>
  <si>
    <t>39.81</t>
  </si>
  <si>
    <t>39.82</t>
  </si>
  <si>
    <t>39.83</t>
  </si>
  <si>
    <t>39.84</t>
  </si>
  <si>
    <t>39.85</t>
  </si>
  <si>
    <t>39.86</t>
  </si>
  <si>
    <t>39.87</t>
  </si>
  <si>
    <t>39.89</t>
  </si>
  <si>
    <t>39.90</t>
  </si>
  <si>
    <t>39.91</t>
  </si>
  <si>
    <t>39.92</t>
  </si>
  <si>
    <t>39.93</t>
  </si>
  <si>
    <t>39.94</t>
  </si>
  <si>
    <t>39.95</t>
  </si>
  <si>
    <t>39.96</t>
  </si>
  <si>
    <t>39.97</t>
  </si>
  <si>
    <t>39.98</t>
  </si>
  <si>
    <t>39.99</t>
  </si>
  <si>
    <t>40.01</t>
  </si>
  <si>
    <t>40.02</t>
  </si>
  <si>
    <t>40.03</t>
  </si>
  <si>
    <t>40.04</t>
  </si>
  <si>
    <t>40.05</t>
  </si>
  <si>
    <t>40.06</t>
  </si>
  <si>
    <t>40.07</t>
  </si>
  <si>
    <t>40.08</t>
  </si>
  <si>
    <t>40.09</t>
  </si>
  <si>
    <t>40.10</t>
  </si>
  <si>
    <t>40.11</t>
  </si>
  <si>
    <t>40.12</t>
  </si>
  <si>
    <t>40.14</t>
  </si>
  <si>
    <t>40.15</t>
  </si>
  <si>
    <t>40.16</t>
  </si>
  <si>
    <t>40.17</t>
  </si>
  <si>
    <t>40.18</t>
  </si>
  <si>
    <t>40.19</t>
  </si>
  <si>
    <t>40.20</t>
  </si>
  <si>
    <t>40.21</t>
  </si>
  <si>
    <t>40.22</t>
  </si>
  <si>
    <t>40.23</t>
  </si>
  <si>
    <t>40.24</t>
  </si>
  <si>
    <t>40.26</t>
  </si>
  <si>
    <t>40.27</t>
  </si>
  <si>
    <t>40.28</t>
  </si>
  <si>
    <t>40.29</t>
  </si>
  <si>
    <t>40.30</t>
  </si>
  <si>
    <t>40.31</t>
  </si>
  <si>
    <t>40.32</t>
  </si>
  <si>
    <t>40.33</t>
  </si>
  <si>
    <t>40.34</t>
  </si>
  <si>
    <t>40.35</t>
  </si>
  <si>
    <t>40.36</t>
  </si>
  <si>
    <t>40.37</t>
  </si>
  <si>
    <t>40.39</t>
  </si>
  <si>
    <t>40.40</t>
  </si>
  <si>
    <t>40.41</t>
  </si>
  <si>
    <t>40.42</t>
  </si>
  <si>
    <t>40.43</t>
  </si>
  <si>
    <t>40.44</t>
  </si>
  <si>
    <t>40.45</t>
  </si>
  <si>
    <t>40.46</t>
  </si>
  <si>
    <t>40.47</t>
  </si>
  <si>
    <t>40.48</t>
  </si>
  <si>
    <t>40.49</t>
  </si>
  <si>
    <t>40.51</t>
  </si>
  <si>
    <t>40.52</t>
  </si>
  <si>
    <t>40.53</t>
  </si>
  <si>
    <t>40.54</t>
  </si>
  <si>
    <t>40.55</t>
  </si>
  <si>
    <t>40.56</t>
  </si>
  <si>
    <t>40.57</t>
  </si>
  <si>
    <t>40.58</t>
  </si>
  <si>
    <t>40.59</t>
  </si>
  <si>
    <t>40.60</t>
  </si>
  <si>
    <t>40.61</t>
  </si>
  <si>
    <t>40.62</t>
  </si>
  <si>
    <t>40.64</t>
  </si>
  <si>
    <t>40.65</t>
  </si>
  <si>
    <t>40.66</t>
  </si>
  <si>
    <t>40.67</t>
  </si>
  <si>
    <t>40.68</t>
  </si>
  <si>
    <t>40.69</t>
  </si>
  <si>
    <t>40.70</t>
  </si>
  <si>
    <t>40.71</t>
  </si>
  <si>
    <t>40.72</t>
  </si>
  <si>
    <t>40.73</t>
  </si>
  <si>
    <t>40.74</t>
  </si>
  <si>
    <t>40.76</t>
  </si>
  <si>
    <t>40.77</t>
  </si>
  <si>
    <t>40.78</t>
  </si>
  <si>
    <t>40.79</t>
  </si>
  <si>
    <t>40.80</t>
  </si>
  <si>
    <t>40.81</t>
  </si>
  <si>
    <t>40.82</t>
  </si>
  <si>
    <t>40.83</t>
  </si>
  <si>
    <t>40.84</t>
  </si>
  <si>
    <t>40.85</t>
  </si>
  <si>
    <t>40.86</t>
  </si>
  <si>
    <t>40.87</t>
  </si>
  <si>
    <t>40.89</t>
  </si>
  <si>
    <t>40.90</t>
  </si>
  <si>
    <t>40.91</t>
  </si>
  <si>
    <t>40.92</t>
  </si>
  <si>
    <t>40.93</t>
  </si>
  <si>
    <t>40.94</t>
  </si>
  <si>
    <t>40.95</t>
  </si>
  <si>
    <t>40.96</t>
  </si>
  <si>
    <t>40.97</t>
  </si>
  <si>
    <t>40.98</t>
  </si>
  <si>
    <t>40.99</t>
  </si>
  <si>
    <t>41.01</t>
  </si>
  <si>
    <t>41.02</t>
  </si>
  <si>
    <t>41.03</t>
  </si>
  <si>
    <t>41.04</t>
  </si>
  <si>
    <t>41.05</t>
  </si>
  <si>
    <t>41.06</t>
  </si>
  <si>
    <t>0.76</t>
  </si>
  <si>
    <t>0.77</t>
  </si>
  <si>
    <t>0.78</t>
  </si>
  <si>
    <t>0.79</t>
  </si>
  <si>
    <t>0.80</t>
  </si>
  <si>
    <t>0.81</t>
  </si>
  <si>
    <t>0.82</t>
  </si>
  <si>
    <t>0.83</t>
  </si>
  <si>
    <t>0.84</t>
  </si>
  <si>
    <t>0.85</t>
  </si>
  <si>
    <t>0.86</t>
  </si>
  <si>
    <t>0.87</t>
  </si>
  <si>
    <t>0.88</t>
  </si>
  <si>
    <t>0.89</t>
  </si>
  <si>
    <t>0.90</t>
  </si>
  <si>
    <t>0.91</t>
  </si>
  <si>
    <t>0.92</t>
  </si>
  <si>
    <t>0.93</t>
  </si>
  <si>
    <t>0.94</t>
  </si>
  <si>
    <t>0.95</t>
  </si>
  <si>
    <t>0.96</t>
  </si>
  <si>
    <t>0.97</t>
  </si>
  <si>
    <t>0.98</t>
  </si>
  <si>
    <t>0.99</t>
  </si>
  <si>
    <t>1.01</t>
  </si>
  <si>
    <t>1.02</t>
  </si>
  <si>
    <t>1.03</t>
  </si>
  <si>
    <t>1.04</t>
  </si>
  <si>
    <t>1.05</t>
  </si>
  <si>
    <t>1.06</t>
  </si>
  <si>
    <t>1.07</t>
  </si>
  <si>
    <t>1.08</t>
  </si>
  <si>
    <t>1.09</t>
  </si>
  <si>
    <t>1.10</t>
  </si>
  <si>
    <t>1.11</t>
  </si>
  <si>
    <t>1.12</t>
  </si>
  <si>
    <t>1.13</t>
  </si>
  <si>
    <t>1.14</t>
  </si>
  <si>
    <t>1.15</t>
  </si>
  <si>
    <t>1.16</t>
  </si>
  <si>
    <t>1.17</t>
  </si>
  <si>
    <t>1.18</t>
  </si>
  <si>
    <t>1.19</t>
  </si>
  <si>
    <t>1.20</t>
  </si>
  <si>
    <t>1.21</t>
  </si>
  <si>
    <t>1.22</t>
  </si>
  <si>
    <t>1.23</t>
  </si>
  <si>
    <t>1.24</t>
  </si>
  <si>
    <t>1.26</t>
  </si>
  <si>
    <t>1.27</t>
  </si>
  <si>
    <t>1.28</t>
  </si>
  <si>
    <t>1.29</t>
  </si>
  <si>
    <t>1.30</t>
  </si>
  <si>
    <t>1.31</t>
  </si>
  <si>
    <t>1.32</t>
  </si>
  <si>
    <t>1.33</t>
  </si>
  <si>
    <t>1.34</t>
  </si>
  <si>
    <t>1.35</t>
  </si>
  <si>
    <t>1.36</t>
  </si>
  <si>
    <t>1.37</t>
  </si>
  <si>
    <t>1.38</t>
  </si>
  <si>
    <t>1.39</t>
  </si>
  <si>
    <t>1.40</t>
  </si>
  <si>
    <t>1.41</t>
  </si>
  <si>
    <t>1.42</t>
  </si>
  <si>
    <t>1.43</t>
  </si>
  <si>
    <t>1.44</t>
  </si>
  <si>
    <t>1.45</t>
  </si>
  <si>
    <t>1.46</t>
  </si>
  <si>
    <t>1.47</t>
  </si>
  <si>
    <t>1.48</t>
  </si>
  <si>
    <t>1.49</t>
  </si>
  <si>
    <t>1.51</t>
  </si>
  <si>
    <t>1.52</t>
  </si>
  <si>
    <t>1.53</t>
  </si>
  <si>
    <t>1.54</t>
  </si>
  <si>
    <t>1.55</t>
  </si>
  <si>
    <t>1.56</t>
  </si>
  <si>
    <t>1.57</t>
  </si>
  <si>
    <t>1.58</t>
  </si>
  <si>
    <t>1.59</t>
  </si>
  <si>
    <t>1.60</t>
  </si>
  <si>
    <t>1.61</t>
  </si>
  <si>
    <t>1.62</t>
  </si>
  <si>
    <t>1.63</t>
  </si>
  <si>
    <t>1.64</t>
  </si>
  <si>
    <t>1.65</t>
  </si>
  <si>
    <t>1.66</t>
  </si>
  <si>
    <t>1.67</t>
  </si>
  <si>
    <t>1.68</t>
  </si>
  <si>
    <t>1.69</t>
  </si>
  <si>
    <t>1.70</t>
  </si>
  <si>
    <t>1.71</t>
  </si>
  <si>
    <t>1.72</t>
  </si>
  <si>
    <t>1.73</t>
  </si>
  <si>
    <t>1.74</t>
  </si>
  <si>
    <t>1.76</t>
  </si>
  <si>
    <t>1.77</t>
  </si>
  <si>
    <t>1.78</t>
  </si>
  <si>
    <t>1.79</t>
  </si>
  <si>
    <t>1.80</t>
  </si>
  <si>
    <t>1.81</t>
  </si>
  <si>
    <t>1.82</t>
  </si>
  <si>
    <t>1.83</t>
  </si>
  <si>
    <t>1.84</t>
  </si>
  <si>
    <t>1.85</t>
  </si>
  <si>
    <t>1.86</t>
  </si>
  <si>
    <t>1.87</t>
  </si>
  <si>
    <t>1.88</t>
  </si>
  <si>
    <t>1.89</t>
  </si>
  <si>
    <t>1.90</t>
  </si>
  <si>
    <t>1.91</t>
  </si>
  <si>
    <t>1.92</t>
  </si>
  <si>
    <t>1.93</t>
  </si>
  <si>
    <t>1.94</t>
  </si>
  <si>
    <t>1.95</t>
  </si>
  <si>
    <t>1.96</t>
  </si>
  <si>
    <t>1.97</t>
  </si>
  <si>
    <t>1.98</t>
  </si>
  <si>
    <t>1.99</t>
  </si>
  <si>
    <t>2.01</t>
  </si>
  <si>
    <t>2.02</t>
  </si>
  <si>
    <t>2.03</t>
  </si>
  <si>
    <t>2.04</t>
  </si>
  <si>
    <t>2.05</t>
  </si>
  <si>
    <t>2.06</t>
  </si>
  <si>
    <t>2.07</t>
  </si>
  <si>
    <t>2.08</t>
  </si>
  <si>
    <t>2.09</t>
  </si>
  <si>
    <t>2.10</t>
  </si>
  <si>
    <t>2.11</t>
  </si>
  <si>
    <t>2.12</t>
  </si>
  <si>
    <t>2.13</t>
  </si>
  <si>
    <t>2.14</t>
  </si>
  <si>
    <t>2.15</t>
  </si>
  <si>
    <t>2.16</t>
  </si>
  <si>
    <t>2.17</t>
  </si>
  <si>
    <t>2.18</t>
  </si>
  <si>
    <t>2.19</t>
  </si>
  <si>
    <t>2.20</t>
  </si>
  <si>
    <t>2.21</t>
  </si>
  <si>
    <t>2.22</t>
  </si>
  <si>
    <t>2.23</t>
  </si>
  <si>
    <t>2.24</t>
  </si>
  <si>
    <t>2.26</t>
  </si>
  <si>
    <t>2.27</t>
  </si>
  <si>
    <t>2.28</t>
  </si>
  <si>
    <t>2.29</t>
  </si>
  <si>
    <t>2.30</t>
  </si>
  <si>
    <t>2.31</t>
  </si>
  <si>
    <t>2.32</t>
  </si>
  <si>
    <t>2.33</t>
  </si>
  <si>
    <t>2.34</t>
  </si>
  <si>
    <t>2.35</t>
  </si>
  <si>
    <t>2.36</t>
  </si>
  <si>
    <t>2.37</t>
  </si>
  <si>
    <t>2.38</t>
  </si>
  <si>
    <t>2.39</t>
  </si>
  <si>
    <t>2.40</t>
  </si>
  <si>
    <t>2.41</t>
  </si>
  <si>
    <t>2.42</t>
  </si>
  <si>
    <t>2.43</t>
  </si>
  <si>
    <t>2.44</t>
  </si>
  <si>
    <t>2.45</t>
  </si>
  <si>
    <t>2.46</t>
  </si>
  <si>
    <t>2.47</t>
  </si>
  <si>
    <t>2.48</t>
  </si>
  <si>
    <t>2.49</t>
  </si>
  <si>
    <t>2.51</t>
  </si>
  <si>
    <t>2.52</t>
  </si>
  <si>
    <t>2.53</t>
  </si>
  <si>
    <t>2.54</t>
  </si>
  <si>
    <t>2.55</t>
  </si>
  <si>
    <t>2.56</t>
  </si>
  <si>
    <t>2.57</t>
  </si>
  <si>
    <t>2.58</t>
  </si>
  <si>
    <t>2.59</t>
  </si>
  <si>
    <t>2.60</t>
  </si>
  <si>
    <t>2.61</t>
  </si>
  <si>
    <t>2.62</t>
  </si>
  <si>
    <t>2.63</t>
  </si>
  <si>
    <t>2.64</t>
  </si>
  <si>
    <t>2.65</t>
  </si>
  <si>
    <t>2.66</t>
  </si>
  <si>
    <t>2.67</t>
  </si>
  <si>
    <t>2.68</t>
  </si>
  <si>
    <t>2.69</t>
  </si>
  <si>
    <t>2.70</t>
  </si>
  <si>
    <t>2.71</t>
  </si>
  <si>
    <t>2.72</t>
  </si>
  <si>
    <t>2.73</t>
  </si>
  <si>
    <t>2.74</t>
  </si>
  <si>
    <t>2.76</t>
  </si>
  <si>
    <t>2.77</t>
  </si>
  <si>
    <t>2.78</t>
  </si>
  <si>
    <t>2.79</t>
  </si>
  <si>
    <t>2.80</t>
  </si>
  <si>
    <t>2.81</t>
  </si>
  <si>
    <t>2.82</t>
  </si>
  <si>
    <t>2.83</t>
  </si>
  <si>
    <t>2.84</t>
  </si>
  <si>
    <t>2.85</t>
  </si>
  <si>
    <t>2.86</t>
  </si>
  <si>
    <t>2.87</t>
  </si>
  <si>
    <t>2.88</t>
  </si>
  <si>
    <t>2.89</t>
  </si>
  <si>
    <t>2.90</t>
  </si>
  <si>
    <t>2.91</t>
  </si>
  <si>
    <t>2.92</t>
  </si>
  <si>
    <t>2.93</t>
  </si>
  <si>
    <t>2.94</t>
  </si>
  <si>
    <t>2.95</t>
  </si>
  <si>
    <t>2.96</t>
  </si>
  <si>
    <t>2.97</t>
  </si>
  <si>
    <t>2.98</t>
  </si>
  <si>
    <t>2.99</t>
  </si>
  <si>
    <t>3.01</t>
  </si>
  <si>
    <t>3.02</t>
  </si>
  <si>
    <t>3.03</t>
  </si>
  <si>
    <t>3.04</t>
  </si>
  <si>
    <t>3.05</t>
  </si>
  <si>
    <t>3.06</t>
  </si>
  <si>
    <t>3.07</t>
  </si>
  <si>
    <t>3.08</t>
  </si>
  <si>
    <t>3.09</t>
  </si>
  <si>
    <t>3.10</t>
  </si>
  <si>
    <t>3.11</t>
  </si>
  <si>
    <t>3.12</t>
  </si>
  <si>
    <t>3.14</t>
  </si>
  <si>
    <t>3.15</t>
  </si>
  <si>
    <t>3.16</t>
  </si>
  <si>
    <t>3.17</t>
  </si>
  <si>
    <t>3.18</t>
  </si>
  <si>
    <t>3.19</t>
  </si>
  <si>
    <t>3.20</t>
  </si>
  <si>
    <t>3.21</t>
  </si>
  <si>
    <t>3.22</t>
  </si>
  <si>
    <t>3.23</t>
  </si>
  <si>
    <t>3.24</t>
  </si>
  <si>
    <t>3.26</t>
  </si>
  <si>
    <t>3.27</t>
  </si>
  <si>
    <t>3.28</t>
  </si>
  <si>
    <t>3.29</t>
  </si>
  <si>
    <t>3.30</t>
  </si>
  <si>
    <t>3.31</t>
  </si>
  <si>
    <t>3.32</t>
  </si>
  <si>
    <t>3.33</t>
  </si>
  <si>
    <t>3.34</t>
  </si>
  <si>
    <t>3.35</t>
  </si>
  <si>
    <t>3.36</t>
  </si>
  <si>
    <t>3.37</t>
  </si>
  <si>
    <t>3.39</t>
  </si>
  <si>
    <t>3.40</t>
  </si>
  <si>
    <t>3.41</t>
  </si>
  <si>
    <t>3.42</t>
  </si>
  <si>
    <t>3.43</t>
  </si>
  <si>
    <t>3.44</t>
  </si>
  <si>
    <t>3.45</t>
  </si>
  <si>
    <t>3.46</t>
  </si>
  <si>
    <t>3.47</t>
  </si>
  <si>
    <t>3.48</t>
  </si>
  <si>
    <t>3.49</t>
  </si>
  <si>
    <t>3.51</t>
  </si>
  <si>
    <t>3.52</t>
  </si>
  <si>
    <t>3.53</t>
  </si>
  <si>
    <t>3.54</t>
  </si>
  <si>
    <t>3.55</t>
  </si>
  <si>
    <t>3.56</t>
  </si>
  <si>
    <t>3.57</t>
  </si>
  <si>
    <t>3.58</t>
  </si>
  <si>
    <t>3.59</t>
  </si>
  <si>
    <t>3.60</t>
  </si>
  <si>
    <t>3.61</t>
  </si>
  <si>
    <t>3.62</t>
  </si>
  <si>
    <t>3.64</t>
  </si>
  <si>
    <t>3.65</t>
  </si>
  <si>
    <t>3.66</t>
  </si>
  <si>
    <t>3.67</t>
  </si>
  <si>
    <t>3.68</t>
  </si>
  <si>
    <t>3.69</t>
  </si>
  <si>
    <t>3.70</t>
  </si>
  <si>
    <t>3.71</t>
  </si>
  <si>
    <t>3.72</t>
  </si>
  <si>
    <t>3.73</t>
  </si>
  <si>
    <t>3.74</t>
  </si>
  <si>
    <t>3.76</t>
  </si>
  <si>
    <t>3.77</t>
  </si>
  <si>
    <t>3.78</t>
  </si>
  <si>
    <t>3.79</t>
  </si>
  <si>
    <t>3.80</t>
  </si>
  <si>
    <t>3.81</t>
  </si>
  <si>
    <t>3.82</t>
  </si>
  <si>
    <t>3.83</t>
  </si>
  <si>
    <t>3.84</t>
  </si>
  <si>
    <t>3.85</t>
  </si>
  <si>
    <t>3.86</t>
  </si>
  <si>
    <t>3.87</t>
  </si>
  <si>
    <t>3.88</t>
  </si>
  <si>
    <t>3.89</t>
  </si>
  <si>
    <t>3.90</t>
  </si>
  <si>
    <t>3.91</t>
  </si>
  <si>
    <t>3.92</t>
  </si>
  <si>
    <t>3.93</t>
  </si>
  <si>
    <t>3.94</t>
  </si>
  <si>
    <t>3.95</t>
  </si>
  <si>
    <t>3.96</t>
  </si>
  <si>
    <t>3.97</t>
  </si>
  <si>
    <t>3.98</t>
  </si>
  <si>
    <t>3.99</t>
  </si>
  <si>
    <t>4.01</t>
  </si>
  <si>
    <t>4.02</t>
  </si>
  <si>
    <t>4.03</t>
  </si>
  <si>
    <t>4.04</t>
  </si>
  <si>
    <t>4.05</t>
  </si>
  <si>
    <t>4.06</t>
  </si>
  <si>
    <t>4.07</t>
  </si>
  <si>
    <t>4.08</t>
  </si>
  <si>
    <t>4.09</t>
  </si>
  <si>
    <t>4.10</t>
  </si>
  <si>
    <t>4.11</t>
  </si>
  <si>
    <t>4.12</t>
  </si>
  <si>
    <t>4.13</t>
  </si>
  <si>
    <t>4.14</t>
  </si>
  <si>
    <t>44.30</t>
  </si>
  <si>
    <t>44.31</t>
  </si>
  <si>
    <t>44.32</t>
  </si>
  <si>
    <t>44.33</t>
  </si>
  <si>
    <t>44.34</t>
  </si>
  <si>
    <t>44.35</t>
  </si>
  <si>
    <t>44.36</t>
  </si>
  <si>
    <t>44.37</t>
  </si>
  <si>
    <t>44.39</t>
  </si>
  <si>
    <t>44.40</t>
  </si>
  <si>
    <t>44.41</t>
  </si>
  <si>
    <t>44.42</t>
  </si>
  <si>
    <t>44.43</t>
  </si>
  <si>
    <t>44.44</t>
  </si>
  <si>
    <t>44.45</t>
  </si>
  <si>
    <t>44.46</t>
  </si>
  <si>
    <t>44.47</t>
  </si>
  <si>
    <t>44.48</t>
  </si>
  <si>
    <t>44.49</t>
  </si>
  <si>
    <t>44.51</t>
  </si>
  <si>
    <t>44.52</t>
  </si>
  <si>
    <t>44.53</t>
  </si>
  <si>
    <t>44.54</t>
  </si>
  <si>
    <t>44.55</t>
  </si>
  <si>
    <t>44.56</t>
  </si>
  <si>
    <t>44.57</t>
  </si>
  <si>
    <t>44.58</t>
  </si>
  <si>
    <t>44.59</t>
  </si>
  <si>
    <t>44.60</t>
  </si>
  <si>
    <t>44.61</t>
  </si>
  <si>
    <t>44.62</t>
  </si>
  <si>
    <t>44.64</t>
  </si>
  <si>
    <t>44.65</t>
  </si>
  <si>
    <t>44.66</t>
  </si>
  <si>
    <t>44.67</t>
  </si>
  <si>
    <t>44.68</t>
  </si>
  <si>
    <t>44.69</t>
  </si>
  <si>
    <t>44.70</t>
  </si>
  <si>
    <t>44.71</t>
  </si>
  <si>
    <t>44.72</t>
  </si>
  <si>
    <t>44.73</t>
  </si>
  <si>
    <t>44.74</t>
  </si>
  <si>
    <t>44.76</t>
  </si>
  <si>
    <t>44.77</t>
  </si>
  <si>
    <t>44.78</t>
  </si>
  <si>
    <t>44.79</t>
  </si>
  <si>
    <t>44.80</t>
  </si>
  <si>
    <t>44.81</t>
  </si>
  <si>
    <t>44.82</t>
  </si>
  <si>
    <t>44.83</t>
  </si>
  <si>
    <t>44.84</t>
  </si>
  <si>
    <t>44.85</t>
  </si>
  <si>
    <t>44.86</t>
  </si>
  <si>
    <t>44.87</t>
  </si>
  <si>
    <t>44.89</t>
  </si>
  <si>
    <t>44.90</t>
  </si>
  <si>
    <t>44.91</t>
  </si>
  <si>
    <t>44.92</t>
  </si>
  <si>
    <t>44.93</t>
  </si>
  <si>
    <t>44.94</t>
  </si>
  <si>
    <t>44.95</t>
  </si>
  <si>
    <t>44.96</t>
  </si>
  <si>
    <t>44.97</t>
  </si>
  <si>
    <t>44.98</t>
  </si>
  <si>
    <t>44.99</t>
  </si>
  <si>
    <t>45.01</t>
  </si>
  <si>
    <t>45.02</t>
  </si>
  <si>
    <t>45.03</t>
  </si>
  <si>
    <t>45.04</t>
  </si>
  <si>
    <t>45.05</t>
  </si>
  <si>
    <t>45.06</t>
  </si>
  <si>
    <t>45.07</t>
  </si>
  <si>
    <t>45.08</t>
  </si>
  <si>
    <t>45.09</t>
  </si>
  <si>
    <t>45.10</t>
  </si>
  <si>
    <t>45.11</t>
  </si>
  <si>
    <t>45.12</t>
  </si>
  <si>
    <t>45.14</t>
  </si>
  <si>
    <t>45.15</t>
  </si>
  <si>
    <t>45.16</t>
  </si>
  <si>
    <t>45.17</t>
  </si>
  <si>
    <t>45.18</t>
  </si>
  <si>
    <t>45.19</t>
  </si>
  <si>
    <t>45.20</t>
  </si>
  <si>
    <t>45.21</t>
  </si>
  <si>
    <t>45.22</t>
  </si>
  <si>
    <t>45.23</t>
  </si>
  <si>
    <t>45.24</t>
  </si>
  <si>
    <t>45.26</t>
  </si>
  <si>
    <t>45.27</t>
  </si>
  <si>
    <t>45.28</t>
  </si>
  <si>
    <t>45.29</t>
  </si>
  <si>
    <t>45.30</t>
  </si>
  <si>
    <t>45.31</t>
  </si>
  <si>
    <t>45.32</t>
  </si>
  <si>
    <t>45.33</t>
  </si>
  <si>
    <t>45.34</t>
  </si>
  <si>
    <t>45.35</t>
  </si>
  <si>
    <t>45.36</t>
  </si>
  <si>
    <t>45.37</t>
  </si>
  <si>
    <t>45.39</t>
  </si>
  <si>
    <t>45.40</t>
  </si>
  <si>
    <t>45.41</t>
  </si>
  <si>
    <t>45.42</t>
  </si>
  <si>
    <t>45.43</t>
  </si>
  <si>
    <t>45.44</t>
  </si>
  <si>
    <t>45.45</t>
  </si>
  <si>
    <t>45.46</t>
  </si>
  <si>
    <t>45.47</t>
  </si>
  <si>
    <t>45.48</t>
  </si>
  <si>
    <t>45.49</t>
  </si>
  <si>
    <t>45.51</t>
  </si>
  <si>
    <t>45.52</t>
  </si>
  <si>
    <t>45.53</t>
  </si>
  <si>
    <t>45.54</t>
  </si>
  <si>
    <t>45.55</t>
  </si>
  <si>
    <t>45.56</t>
  </si>
  <si>
    <t>45.57</t>
  </si>
  <si>
    <t>45.58</t>
  </si>
  <si>
    <t>45.59</t>
  </si>
  <si>
    <t>45.60</t>
  </si>
  <si>
    <t>45.61</t>
  </si>
  <si>
    <t>45.62</t>
  </si>
  <si>
    <t>45.64</t>
  </si>
  <si>
    <t>45.65</t>
  </si>
  <si>
    <t>45.66</t>
  </si>
  <si>
    <t>45.67</t>
  </si>
  <si>
    <t>45.68</t>
  </si>
  <si>
    <t>45.69</t>
  </si>
  <si>
    <t>45.70</t>
  </si>
  <si>
    <t>45.71</t>
  </si>
  <si>
    <t>18.16</t>
  </si>
  <si>
    <t>18.17</t>
  </si>
  <si>
    <t>18.18</t>
  </si>
  <si>
    <t>18.19</t>
  </si>
  <si>
    <t>18.20</t>
  </si>
  <si>
    <t>18.21</t>
  </si>
  <si>
    <t>18.22</t>
  </si>
  <si>
    <t>18.23</t>
  </si>
  <si>
    <t>18.24</t>
  </si>
  <si>
    <t>18.26</t>
  </si>
  <si>
    <t>18.27</t>
  </si>
  <si>
    <t>18.28</t>
  </si>
  <si>
    <t>18.29</t>
  </si>
  <si>
    <t>18.30</t>
  </si>
  <si>
    <t>18.31</t>
  </si>
  <si>
    <t>18.32</t>
  </si>
  <si>
    <t>18.33</t>
  </si>
  <si>
    <t>18.34</t>
  </si>
  <si>
    <t>18.35</t>
  </si>
  <si>
    <t>18.36</t>
  </si>
  <si>
    <t>18.37</t>
  </si>
  <si>
    <t>18.38</t>
  </si>
  <si>
    <t>18.39</t>
  </si>
  <si>
    <t>18.40</t>
  </si>
  <si>
    <t>18.41</t>
  </si>
  <si>
    <t>18.42</t>
  </si>
  <si>
    <t>18.43</t>
  </si>
  <si>
    <t>18.44</t>
  </si>
  <si>
    <t>18.45</t>
  </si>
  <si>
    <t>18.46</t>
  </si>
  <si>
    <t>18.47</t>
  </si>
  <si>
    <t>18.48</t>
  </si>
  <si>
    <t>18.49</t>
  </si>
  <si>
    <t>18.51</t>
  </si>
  <si>
    <t>18.52</t>
  </si>
  <si>
    <t>18.53</t>
  </si>
  <si>
    <t>18.54</t>
  </si>
  <si>
    <t>18.55</t>
  </si>
  <si>
    <t>18.56</t>
  </si>
  <si>
    <t>18.57</t>
  </si>
  <si>
    <t>18.58</t>
  </si>
  <si>
    <t>18.59</t>
  </si>
  <si>
    <t>18.60</t>
  </si>
  <si>
    <t>18.61</t>
  </si>
  <si>
    <t>18.62</t>
  </si>
  <si>
    <t>18.63</t>
  </si>
  <si>
    <t>18.64</t>
  </si>
  <si>
    <t>18.65</t>
  </si>
  <si>
    <t>18.66</t>
  </si>
  <si>
    <t>18.67</t>
  </si>
  <si>
    <t>18.68</t>
  </si>
  <si>
    <t>18.69</t>
  </si>
  <si>
    <t>18.70</t>
  </si>
  <si>
    <t>18.71</t>
  </si>
  <si>
    <t>18.72</t>
  </si>
  <si>
    <t>18.73</t>
  </si>
  <si>
    <t>18.74</t>
  </si>
  <si>
    <t>18.76</t>
  </si>
  <si>
    <t>18.77</t>
  </si>
  <si>
    <t>18.78</t>
  </si>
  <si>
    <t>18.79</t>
  </si>
  <si>
    <t>18.80</t>
  </si>
  <si>
    <t>18.81</t>
  </si>
  <si>
    <t>18.82</t>
  </si>
  <si>
    <t>18.83</t>
  </si>
  <si>
    <t>18.84</t>
  </si>
  <si>
    <t>18.85</t>
  </si>
  <si>
    <t>18.86</t>
  </si>
  <si>
    <t>18.87</t>
  </si>
  <si>
    <t>18.88</t>
  </si>
  <si>
    <t>18.89</t>
  </si>
  <si>
    <t>18.90</t>
  </si>
  <si>
    <t>18.91</t>
  </si>
  <si>
    <t>18.92</t>
  </si>
  <si>
    <t>18.93</t>
  </si>
  <si>
    <t>18.94</t>
  </si>
  <si>
    <t>18.95</t>
  </si>
  <si>
    <t>18.96</t>
  </si>
  <si>
    <t>18.97</t>
  </si>
  <si>
    <t>18.98</t>
  </si>
  <si>
    <t>18.99</t>
  </si>
  <si>
    <t>19.01</t>
  </si>
  <si>
    <t>19.02</t>
  </si>
  <si>
    <t>19.03</t>
  </si>
  <si>
    <t>19.04</t>
  </si>
  <si>
    <t>19.05</t>
  </si>
  <si>
    <t>19.06</t>
  </si>
  <si>
    <t>19.07</t>
  </si>
  <si>
    <t>19.08</t>
  </si>
  <si>
    <t>19.09</t>
  </si>
  <si>
    <t>19.10</t>
  </si>
  <si>
    <t>19.11</t>
  </si>
  <si>
    <t>19.12</t>
  </si>
  <si>
    <t>19.13</t>
  </si>
  <si>
    <t>19.14</t>
  </si>
  <si>
    <t>19.15</t>
  </si>
  <si>
    <t>19.16</t>
  </si>
  <si>
    <t>19.17</t>
  </si>
  <si>
    <t>19.18</t>
  </si>
  <si>
    <t>19.19</t>
  </si>
  <si>
    <t>19.20</t>
  </si>
  <si>
    <t>19.21</t>
  </si>
  <si>
    <t>19.22</t>
  </si>
  <si>
    <t>19.23</t>
  </si>
  <si>
    <t>19.24</t>
  </si>
  <si>
    <t>19.26</t>
  </si>
  <si>
    <t>19.27</t>
  </si>
  <si>
    <t>19.28</t>
  </si>
  <si>
    <t>19.29</t>
  </si>
  <si>
    <t>19.30</t>
  </si>
  <si>
    <t>19.31</t>
  </si>
  <si>
    <t>19.32</t>
  </si>
  <si>
    <t>19.33</t>
  </si>
  <si>
    <t>19.34</t>
  </si>
  <si>
    <t>19.35</t>
  </si>
  <si>
    <t>19.36</t>
  </si>
  <si>
    <t>19.37</t>
  </si>
  <si>
    <t>19.38</t>
  </si>
  <si>
    <t>19.39</t>
  </si>
  <si>
    <t>31.25</t>
  </si>
  <si>
    <t>Pioneer Microsystems, Inc.</t>
  </si>
  <si>
    <t>31.38</t>
  </si>
  <si>
    <t>Plastech Corporation</t>
  </si>
  <si>
    <t>31.50</t>
  </si>
  <si>
    <t>Plastech, Inc.</t>
  </si>
  <si>
    <t>31.63</t>
  </si>
  <si>
    <t>Plastic Machinery Service</t>
  </si>
  <si>
    <t>31.75</t>
  </si>
  <si>
    <t>PLASTIC MOLDERS, LLC</t>
  </si>
  <si>
    <t>31.88</t>
  </si>
  <si>
    <t>Plastic Products</t>
  </si>
  <si>
    <t>32.00</t>
  </si>
  <si>
    <t>Plastic Vacuum Forming Inc.</t>
  </si>
  <si>
    <t>32.13</t>
  </si>
  <si>
    <t>Pleotint LLC</t>
  </si>
  <si>
    <t>32.25</t>
  </si>
  <si>
    <t>Polytec Plastic</t>
  </si>
  <si>
    <t>32.38</t>
  </si>
  <si>
    <t>Polyweld</t>
  </si>
  <si>
    <t>32.50</t>
  </si>
  <si>
    <t>Power Process, Inc.</t>
  </si>
  <si>
    <t>32.63</t>
  </si>
  <si>
    <t>PPI - Premier Polymers</t>
  </si>
  <si>
    <t>32.75</t>
  </si>
  <si>
    <t>Premier Polymers</t>
  </si>
  <si>
    <t>32.88</t>
  </si>
  <si>
    <t>Prime Industries</t>
  </si>
  <si>
    <t>33.00</t>
  </si>
  <si>
    <t>Prime Technology Group LLC</t>
  </si>
  <si>
    <t>33.13</t>
  </si>
  <si>
    <t>Process Development Corp.</t>
  </si>
  <si>
    <t>33.25</t>
  </si>
  <si>
    <t>Process Heat &amp; Controls, Inc.</t>
  </si>
  <si>
    <t>33.38</t>
  </si>
  <si>
    <t>Process Heating Co.</t>
  </si>
  <si>
    <t>33.50</t>
  </si>
  <si>
    <t>Process Measurement Co.</t>
  </si>
  <si>
    <t>33.63</t>
  </si>
  <si>
    <t>Processing Technologies, Inc.</t>
  </si>
  <si>
    <t>33.75</t>
  </si>
  <si>
    <t>Progressive Stamping Inc.</t>
  </si>
  <si>
    <t>33.88</t>
  </si>
  <si>
    <t>Proheat, Inc.</t>
  </si>
  <si>
    <t>34.00</t>
  </si>
  <si>
    <t>Pro-Tech Industrial Sales</t>
  </si>
  <si>
    <t>34.13</t>
  </si>
  <si>
    <t>Protherm Industries</t>
  </si>
  <si>
    <t>34.25</t>
  </si>
  <si>
    <t>Puritan Automation</t>
  </si>
  <si>
    <t>34.38</t>
  </si>
  <si>
    <t>Pyro-Matic</t>
  </si>
  <si>
    <t>34.50</t>
  </si>
  <si>
    <t>Pyro-Matic-APPLETON</t>
  </si>
  <si>
    <t>34.63</t>
  </si>
  <si>
    <t>QC Machining LLC</t>
  </si>
  <si>
    <t>34.75</t>
  </si>
  <si>
    <t>Quest Engineering Inc.</t>
  </si>
  <si>
    <t>34.88</t>
  </si>
  <si>
    <t>Quintex</t>
  </si>
  <si>
    <t>35.00</t>
  </si>
  <si>
    <t>R &amp; D Molders Inc.</t>
  </si>
  <si>
    <t>35.13</t>
  </si>
  <si>
    <t>Radiac Abrasives</t>
  </si>
  <si>
    <t>35.25</t>
  </si>
  <si>
    <t>Randolph Austin Co.</t>
  </si>
  <si>
    <t>35.38</t>
  </si>
  <si>
    <t>Rasirc</t>
  </si>
  <si>
    <t>35.50</t>
  </si>
  <si>
    <t>Ravago Manufacturing</t>
  </si>
  <si>
    <t>35.63</t>
  </si>
  <si>
    <t>Regional Supply</t>
  </si>
  <si>
    <t>35.75</t>
  </si>
  <si>
    <t>Reheat Co. Inc.</t>
  </si>
  <si>
    <t>35.88</t>
  </si>
  <si>
    <t>RehRig Pacific</t>
  </si>
  <si>
    <t>36.00</t>
  </si>
  <si>
    <t>Reitter &amp; Schefenacker</t>
  </si>
  <si>
    <t>36.13</t>
  </si>
  <si>
    <t>Reko Automation &amp; Machine Tool</t>
  </si>
  <si>
    <t>36.25</t>
  </si>
  <si>
    <t>Ri-Ber Industrial, Inc.</t>
  </si>
  <si>
    <t>36.38</t>
  </si>
  <si>
    <t>RMS-Research Machinery Specialists</t>
  </si>
  <si>
    <t>36.50</t>
  </si>
  <si>
    <t>Roger's Products, Inc.</t>
  </si>
  <si>
    <t>36.63</t>
  </si>
  <si>
    <t>RotaDyne</t>
  </si>
  <si>
    <t>36.75</t>
  </si>
  <si>
    <t>Rowe Equipment</t>
  </si>
  <si>
    <t>36.88</t>
  </si>
  <si>
    <t>Royal Window &amp; Door Profiles</t>
  </si>
  <si>
    <t>37.00</t>
  </si>
  <si>
    <t>Saint-Gobain Performance Plastics</t>
  </si>
  <si>
    <t>37.13</t>
  </si>
  <si>
    <t>Salesexpress Company</t>
  </si>
  <si>
    <t>37.25</t>
  </si>
  <si>
    <t>Sampling Systems</t>
  </si>
  <si>
    <t>37.38</t>
  </si>
  <si>
    <t>SAS Shoe</t>
  </si>
  <si>
    <t>37.50</t>
  </si>
  <si>
    <t>Say Plastics</t>
  </si>
  <si>
    <t>37.63</t>
  </si>
  <si>
    <t>Seagate Control Systems</t>
  </si>
  <si>
    <t>37.75</t>
  </si>
  <si>
    <t>Seaman Corp.</t>
  </si>
  <si>
    <t>37.88</t>
  </si>
  <si>
    <t>Sentry Casting</t>
  </si>
  <si>
    <t>38.00</t>
  </si>
  <si>
    <t>Sheffield Plastics</t>
  </si>
  <si>
    <t>38.13</t>
  </si>
  <si>
    <t>Sidney Scheinert &amp; Son, Inc.</t>
  </si>
  <si>
    <t>38.25</t>
  </si>
  <si>
    <t>Sigma Engineering, Inc.</t>
  </si>
  <si>
    <t>38.38</t>
  </si>
  <si>
    <t>Simpson Strong Ties</t>
  </si>
  <si>
    <t>38.50</t>
  </si>
  <si>
    <t>SMC Electric Supply</t>
  </si>
  <si>
    <t>38.63</t>
  </si>
  <si>
    <t>Solent Technology Inc.</t>
  </si>
  <si>
    <t>38.75</t>
  </si>
  <si>
    <t>Solut</t>
  </si>
  <si>
    <t>38.88</t>
  </si>
  <si>
    <t>Sonneborn, Inc.</t>
  </si>
  <si>
    <t>39.00</t>
  </si>
  <si>
    <t>Southern Heat</t>
  </si>
  <si>
    <t>39.13</t>
  </si>
  <si>
    <t>Southwest Heaters &amp; Controls CA</t>
  </si>
  <si>
    <t>39.25</t>
  </si>
  <si>
    <t>Specialized Sensors &amp; Controls</t>
  </si>
  <si>
    <t>39.38</t>
  </si>
  <si>
    <t>Spectrum Plastics</t>
  </si>
  <si>
    <t>39.50</t>
  </si>
  <si>
    <t>Spexi Industrial Supplier</t>
  </si>
  <si>
    <t>39.63</t>
  </si>
  <si>
    <t>Springfield Wire</t>
  </si>
  <si>
    <t>39.75</t>
  </si>
  <si>
    <t>Standard Motor Products Inc.</t>
  </si>
  <si>
    <t>39.88</t>
  </si>
  <si>
    <t>Status Flow</t>
  </si>
  <si>
    <t>40.00</t>
  </si>
  <si>
    <t>Stellar Plastics</t>
  </si>
  <si>
    <t>40.13</t>
  </si>
  <si>
    <t>Sterling Foods</t>
  </si>
  <si>
    <t>40.25</t>
  </si>
  <si>
    <t>Summit</t>
  </si>
  <si>
    <t>40.38</t>
  </si>
  <si>
    <t>Summit Dynamics</t>
  </si>
  <si>
    <t>40.50</t>
  </si>
  <si>
    <t>Sun West Tech Sales, Inc.</t>
  </si>
  <si>
    <t>40.63</t>
  </si>
  <si>
    <t>Sunshine Minting, Inc.</t>
  </si>
  <si>
    <t>40.75</t>
  </si>
  <si>
    <t>Supply Pro, Inc.</t>
  </si>
  <si>
    <t>40.88</t>
  </si>
  <si>
    <t>Sure Cast</t>
  </si>
  <si>
    <t>41.00</t>
  </si>
  <si>
    <t>Surebonder/FPC Corporation</t>
  </si>
  <si>
    <t>41.13</t>
  </si>
  <si>
    <t>T N J Solutions</t>
  </si>
  <si>
    <t>41.25</t>
  </si>
  <si>
    <t>T.G. Fluid Systems</t>
  </si>
  <si>
    <t>41.38</t>
  </si>
  <si>
    <t>Tab Plastic Products</t>
  </si>
  <si>
    <t>41.50</t>
  </si>
  <si>
    <t>TallyHo Plastics Inc.</t>
  </si>
  <si>
    <t>41.63</t>
  </si>
  <si>
    <t>Tannewitz, Inc.</t>
  </si>
  <si>
    <t>41.75</t>
  </si>
  <si>
    <t>Tech Incorporated</t>
  </si>
  <si>
    <t>41.88</t>
  </si>
  <si>
    <t>Technimark</t>
  </si>
  <si>
    <t>42.00</t>
  </si>
  <si>
    <t>TecStar Mfg. Co.</t>
  </si>
  <si>
    <t>42.13</t>
  </si>
  <si>
    <t>Tejas Plastics Inc.</t>
  </si>
  <si>
    <t>42.25</t>
  </si>
  <si>
    <t>Ten Co LLC.</t>
  </si>
  <si>
    <t>42.38</t>
  </si>
  <si>
    <t>Tepha, Incorporated</t>
  </si>
  <si>
    <t>42.50</t>
  </si>
  <si>
    <t>Texolon</t>
  </si>
  <si>
    <t>42.63</t>
  </si>
  <si>
    <t>Tex-Trude L. P.</t>
  </si>
  <si>
    <t>42.75</t>
  </si>
  <si>
    <t>TFX Medical Inc.</t>
  </si>
  <si>
    <t>42.88</t>
  </si>
  <si>
    <t>The Flexcraft Company</t>
  </si>
  <si>
    <t>43.00</t>
  </si>
  <si>
    <t>The Heatzone, Inc.</t>
  </si>
  <si>
    <t>43.13</t>
  </si>
  <si>
    <t>The Jack Barber Co.</t>
  </si>
  <si>
    <t>43.25</t>
  </si>
  <si>
    <t>The Matrixx Group</t>
  </si>
  <si>
    <t>43.38</t>
  </si>
  <si>
    <t>Thermal Equipment</t>
  </si>
  <si>
    <t>43.50</t>
  </si>
  <si>
    <t>Thermal Tech Equipment</t>
  </si>
  <si>
    <t>43.63</t>
  </si>
  <si>
    <t>ThermalSolutions of Texas</t>
  </si>
  <si>
    <t>43.75</t>
  </si>
  <si>
    <t>Thermal-Tech Systems</t>
  </si>
  <si>
    <t>43.88</t>
  </si>
  <si>
    <t>Thorgren Tool</t>
  </si>
  <si>
    <t>44.00</t>
  </si>
  <si>
    <t>TIP Temperature Products</t>
  </si>
  <si>
    <t>44.13</t>
  </si>
  <si>
    <t>TJ Precision, Inc.</t>
  </si>
  <si>
    <t>44.25</t>
  </si>
  <si>
    <t>Tooling Express Inc.</t>
  </si>
  <si>
    <t>44.38</t>
  </si>
  <si>
    <t>Toyoda Gosei</t>
  </si>
  <si>
    <t>44.50</t>
  </si>
  <si>
    <t>Traille Caribbean Ltd</t>
  </si>
  <si>
    <t>44.63</t>
  </si>
  <si>
    <t>Trans - Meridan Systems</t>
  </si>
  <si>
    <t>44.75</t>
  </si>
  <si>
    <t>Trask Instrumentation</t>
  </si>
  <si>
    <t>44.88</t>
  </si>
  <si>
    <t>Tredegar Film Products Corp.</t>
  </si>
  <si>
    <t>45.00</t>
  </si>
  <si>
    <t>Tri-Tec Corp</t>
  </si>
  <si>
    <t>45.13</t>
  </si>
  <si>
    <t>Tritech Manufacturing</t>
  </si>
  <si>
    <t>45.25</t>
  </si>
  <si>
    <t>Trutrak Imaging</t>
  </si>
  <si>
    <t>45.38</t>
  </si>
  <si>
    <t>Tulip Corp. - NY</t>
  </si>
  <si>
    <t>45.50</t>
  </si>
  <si>
    <t>Tulip Corporation - CA</t>
  </si>
  <si>
    <t>45.63</t>
  </si>
  <si>
    <t>Tulip Corporation - WI</t>
  </si>
  <si>
    <t>45.75</t>
  </si>
  <si>
    <t>Universal Printing Company</t>
  </si>
  <si>
    <t>45.88</t>
  </si>
  <si>
    <t>US Heat Inc</t>
  </si>
  <si>
    <t>46.00</t>
  </si>
  <si>
    <t>46.13</t>
  </si>
  <si>
    <t>Utility Composites Inc.</t>
  </si>
  <si>
    <t>46.25</t>
  </si>
  <si>
    <t>Valley Instrument Service, Inc.</t>
  </si>
  <si>
    <t>46.38</t>
  </si>
  <si>
    <t>Valley International Supply</t>
  </si>
  <si>
    <t>46.50</t>
  </si>
  <si>
    <t>Vaupell, Inc.</t>
  </si>
  <si>
    <t>46.63</t>
  </si>
  <si>
    <t>Victor Plastics</t>
  </si>
  <si>
    <t>46.75</t>
  </si>
  <si>
    <t>Voda LLC</t>
  </si>
  <si>
    <t>46.88</t>
  </si>
  <si>
    <t>23.69</t>
  </si>
  <si>
    <t>23.70</t>
  </si>
  <si>
    <t>23.71</t>
  </si>
  <si>
    <t>23.72</t>
  </si>
  <si>
    <t>23.73</t>
  </si>
  <si>
    <t>23.74</t>
  </si>
  <si>
    <t>23.76</t>
  </si>
  <si>
    <t>23.77</t>
  </si>
  <si>
    <t>23.78</t>
  </si>
  <si>
    <t>23.79</t>
  </si>
  <si>
    <t>23.80</t>
  </si>
  <si>
    <t>23.81</t>
  </si>
  <si>
    <t>23.82</t>
  </si>
  <si>
    <t>23.83</t>
  </si>
  <si>
    <t>23.84</t>
  </si>
  <si>
    <t>23.85</t>
  </si>
  <si>
    <t>23.86</t>
  </si>
  <si>
    <t>23.87</t>
  </si>
  <si>
    <t>23.88</t>
  </si>
  <si>
    <t>23.89</t>
  </si>
  <si>
    <t>23.90</t>
  </si>
  <si>
    <t>23.91</t>
  </si>
  <si>
    <t>23.92</t>
  </si>
  <si>
    <t>23.93</t>
  </si>
  <si>
    <t>23.94</t>
  </si>
  <si>
    <t>23.95</t>
  </si>
  <si>
    <t>23.96</t>
  </si>
  <si>
    <t>23.97</t>
  </si>
  <si>
    <t>23.98</t>
  </si>
  <si>
    <t>23.99</t>
  </si>
  <si>
    <t>24.01</t>
  </si>
  <si>
    <t>24.02</t>
  </si>
  <si>
    <t>24.03</t>
  </si>
  <si>
    <t>24.04</t>
  </si>
  <si>
    <t>24.05</t>
  </si>
  <si>
    <t>24.06</t>
  </si>
  <si>
    <t>24.07</t>
  </si>
  <si>
    <t>24.08</t>
  </si>
  <si>
    <t>24.09</t>
  </si>
  <si>
    <t>24.10</t>
  </si>
  <si>
    <t>24.11</t>
  </si>
  <si>
    <t>24.12</t>
  </si>
  <si>
    <t>24.13</t>
  </si>
  <si>
    <t>24.14</t>
  </si>
  <si>
    <t>24.15</t>
  </si>
  <si>
    <t>24.16</t>
  </si>
  <si>
    <t>24.17</t>
  </si>
  <si>
    <t>24.18</t>
  </si>
  <si>
    <t>24.19</t>
  </si>
  <si>
    <t>24.20</t>
  </si>
  <si>
    <t>24.21</t>
  </si>
  <si>
    <t>24.22</t>
  </si>
  <si>
    <t>24.23</t>
  </si>
  <si>
    <t>24.24</t>
  </si>
  <si>
    <t>24.26</t>
  </si>
  <si>
    <t>24.27</t>
  </si>
  <si>
    <t>24.28</t>
  </si>
  <si>
    <t>24.29</t>
  </si>
  <si>
    <t>24.30</t>
  </si>
  <si>
    <t>24.31</t>
  </si>
  <si>
    <t>24.32</t>
  </si>
  <si>
    <t>24.33</t>
  </si>
  <si>
    <t>24.34</t>
  </si>
  <si>
    <t>24.35</t>
  </si>
  <si>
    <t>24.36</t>
  </si>
  <si>
    <t>24.37</t>
  </si>
  <si>
    <t>24.38</t>
  </si>
  <si>
    <t>24.39</t>
  </si>
  <si>
    <t>24.40</t>
  </si>
  <si>
    <t>24.41</t>
  </si>
  <si>
    <t>24.42</t>
  </si>
  <si>
    <t>24.43</t>
  </si>
  <si>
    <t>24.44</t>
  </si>
  <si>
    <t>24.45</t>
  </si>
  <si>
    <t>24.46</t>
  </si>
  <si>
    <t>24.47</t>
  </si>
  <si>
    <t>24.48</t>
  </si>
  <si>
    <t>24.49</t>
  </si>
  <si>
    <t>24.51</t>
  </si>
  <si>
    <t>24.52</t>
  </si>
  <si>
    <t>24.53</t>
  </si>
  <si>
    <t>24.54</t>
  </si>
  <si>
    <t>24.55</t>
  </si>
  <si>
    <t>24.56</t>
  </si>
  <si>
    <t>24.57</t>
  </si>
  <si>
    <t>24.58</t>
  </si>
  <si>
    <t>24.59</t>
  </si>
  <si>
    <t>24.60</t>
  </si>
  <si>
    <t>24.61</t>
  </si>
  <si>
    <t>24.62</t>
  </si>
  <si>
    <t>24.63</t>
  </si>
  <si>
    <t>24.64</t>
  </si>
  <si>
    <t>24.65</t>
  </si>
  <si>
    <t>24.66</t>
  </si>
  <si>
    <t>24.67</t>
  </si>
  <si>
    <t>24.68</t>
  </si>
  <si>
    <t>24.69</t>
  </si>
  <si>
    <t>24.70</t>
  </si>
  <si>
    <t>24.71</t>
  </si>
  <si>
    <t>24.72</t>
  </si>
  <si>
    <t>24.73</t>
  </si>
  <si>
    <t>24.74</t>
  </si>
  <si>
    <t>24.76</t>
  </si>
  <si>
    <t>24.77</t>
  </si>
  <si>
    <t>24.78</t>
  </si>
  <si>
    <t>24.79</t>
  </si>
  <si>
    <t>24.80</t>
  </si>
  <si>
    <t>24.81</t>
  </si>
  <si>
    <t>24.82</t>
  </si>
  <si>
    <t>24.83</t>
  </si>
  <si>
    <t>24.84</t>
  </si>
  <si>
    <t>24.85</t>
  </si>
  <si>
    <t>24.86</t>
  </si>
  <si>
    <t>24.87</t>
  </si>
  <si>
    <t>24.88</t>
  </si>
  <si>
    <t>24.89</t>
  </si>
  <si>
    <t>24.90</t>
  </si>
  <si>
    <t>24.91</t>
  </si>
  <si>
    <t>24.92</t>
  </si>
  <si>
    <t>24.93</t>
  </si>
  <si>
    <t>24.94</t>
  </si>
  <si>
    <t>24.95</t>
  </si>
  <si>
    <t>24.96</t>
  </si>
  <si>
    <t>24.97</t>
  </si>
  <si>
    <t>24.98</t>
  </si>
  <si>
    <t>24.99</t>
  </si>
  <si>
    <t>25.01</t>
  </si>
  <si>
    <t>25.02</t>
  </si>
  <si>
    <t>25.03</t>
  </si>
  <si>
    <t>25.04</t>
  </si>
  <si>
    <t>25.05</t>
  </si>
  <si>
    <t>25.06</t>
  </si>
  <si>
    <t>25.07</t>
  </si>
  <si>
    <t>25.08</t>
  </si>
  <si>
    <t>25.09</t>
  </si>
  <si>
    <t>25.10</t>
  </si>
  <si>
    <t>LB</t>
  </si>
  <si>
    <t>Single Common Leads</t>
  </si>
  <si>
    <t>Advance Plastics Unltd Inc</t>
  </si>
  <si>
    <t>LG</t>
  </si>
  <si>
    <t>Single Leads Vertical</t>
  </si>
  <si>
    <t>Advance Proto Type Molding</t>
  </si>
  <si>
    <t>LH</t>
  </si>
  <si>
    <t>Leads Each End</t>
  </si>
  <si>
    <t>Advanced Technical Solutions LLC</t>
  </si>
  <si>
    <t>LP</t>
  </si>
  <si>
    <t>Leads Low Box</t>
  </si>
  <si>
    <t>Aerofab</t>
  </si>
  <si>
    <t>PB</t>
  </si>
  <si>
    <t>European Plug Horizontal</t>
  </si>
  <si>
    <t>Aetna Felt Corp.</t>
  </si>
  <si>
    <t>Non Standard</t>
  </si>
  <si>
    <t>PC</t>
  </si>
  <si>
    <t>European Plug Vertical</t>
  </si>
  <si>
    <t>Agape Plastics Inc</t>
  </si>
  <si>
    <t>0.75</t>
  </si>
  <si>
    <t>PT</t>
  </si>
  <si>
    <t>European Plug Horizontal Box</t>
  </si>
  <si>
    <t>Aire Plastics</t>
  </si>
  <si>
    <t>PX</t>
  </si>
  <si>
    <t>European Plug Vertical Box</t>
  </si>
  <si>
    <t>Alamo Packing Co.</t>
  </si>
  <si>
    <t>1.00</t>
  </si>
  <si>
    <t>RA</t>
  </si>
  <si>
    <t>Armor Removable Fitting</t>
  </si>
  <si>
    <t>Alcoa Fujikura LTD</t>
  </si>
  <si>
    <t>RB</t>
  </si>
  <si>
    <t>Braided Removable Fitting</t>
  </si>
  <si>
    <t>Allen's Molding</t>
  </si>
  <si>
    <t>1.25</t>
  </si>
  <si>
    <t>RF</t>
  </si>
  <si>
    <t>Removable Fitting</t>
  </si>
  <si>
    <t>Alpha Plastics, Inc.</t>
  </si>
  <si>
    <t>TA</t>
  </si>
  <si>
    <t>Post Terminals Each End</t>
  </si>
  <si>
    <t>Alpha Pointe</t>
  </si>
  <si>
    <t>1.50</t>
  </si>
  <si>
    <t>TB</t>
  </si>
  <si>
    <t>Post Terminals Horizontal</t>
  </si>
  <si>
    <t>Altra Automation</t>
  </si>
  <si>
    <t>TC</t>
  </si>
  <si>
    <t>Post Terminals Vertical</t>
  </si>
  <si>
    <t>Ameren</t>
  </si>
  <si>
    <t>1.75</t>
  </si>
  <si>
    <t>TT</t>
  </si>
  <si>
    <t>Post Terminal Single</t>
  </si>
  <si>
    <t>American Graphic Arts, Inc.</t>
  </si>
  <si>
    <t>XB</t>
  </si>
  <si>
    <t>Post Terminals Horizontal Box</t>
  </si>
  <si>
    <t>American Leistritz</t>
  </si>
  <si>
    <t>2.00</t>
  </si>
  <si>
    <t>XC</t>
  </si>
  <si>
    <t>Post Terminals Vertical Box</t>
  </si>
  <si>
    <t>American Plastic Molding Corp.</t>
  </si>
  <si>
    <t>Amerityre Corp.</t>
  </si>
  <si>
    <t>2.25</t>
  </si>
  <si>
    <t>AMS Industrial Supplies</t>
  </si>
  <si>
    <t>Antech Sales</t>
  </si>
  <si>
    <t>2.50</t>
  </si>
  <si>
    <t>Apollo Endosurgery, Inc.</t>
  </si>
  <si>
    <t>Applied Thermal Systems</t>
  </si>
  <si>
    <t>2.75</t>
  </si>
  <si>
    <t>ARC Equipment, Inc.</t>
  </si>
  <si>
    <t>Armstrong Transmitter Corp</t>
  </si>
  <si>
    <t>3.00</t>
  </si>
  <si>
    <t>56.64</t>
  </si>
  <si>
    <t>56.65</t>
  </si>
  <si>
    <t>56.66</t>
  </si>
  <si>
    <t>56.67</t>
  </si>
  <si>
    <t>56.68</t>
  </si>
  <si>
    <t>56.69</t>
  </si>
  <si>
    <t>56.70</t>
  </si>
  <si>
    <t>56.71</t>
  </si>
  <si>
    <t>56.72</t>
  </si>
  <si>
    <t>56.73</t>
  </si>
  <si>
    <t>56.74</t>
  </si>
  <si>
    <t>56.76</t>
  </si>
  <si>
    <t>56.77</t>
  </si>
  <si>
    <t>56.78</t>
  </si>
  <si>
    <t>56.79</t>
  </si>
  <si>
    <t>56.80</t>
  </si>
  <si>
    <t>56.81</t>
  </si>
  <si>
    <t>56.82</t>
  </si>
  <si>
    <t>56.83</t>
  </si>
  <si>
    <t>56.84</t>
  </si>
  <si>
    <t>56.85</t>
  </si>
  <si>
    <t>56.86</t>
  </si>
  <si>
    <t>56.87</t>
  </si>
  <si>
    <t>56.89</t>
  </si>
  <si>
    <t>56.90</t>
  </si>
  <si>
    <t>56.91</t>
  </si>
  <si>
    <t>56.92</t>
  </si>
  <si>
    <t>56.93</t>
  </si>
  <si>
    <t>56.94</t>
  </si>
  <si>
    <t>56.95</t>
  </si>
  <si>
    <t>56.96</t>
  </si>
  <si>
    <t>56.97</t>
  </si>
  <si>
    <t>56.98</t>
  </si>
  <si>
    <t>56.99</t>
  </si>
  <si>
    <t>57.01</t>
  </si>
  <si>
    <t>57.02</t>
  </si>
  <si>
    <t>57.03</t>
  </si>
  <si>
    <t>57.04</t>
  </si>
  <si>
    <t>57.05</t>
  </si>
  <si>
    <t>57.06</t>
  </si>
  <si>
    <t>57.07</t>
  </si>
  <si>
    <t>57.08</t>
  </si>
  <si>
    <t>57.09</t>
  </si>
  <si>
    <t>57.10</t>
  </si>
  <si>
    <t>57.11</t>
  </si>
  <si>
    <t>57.12</t>
  </si>
  <si>
    <t>57.14</t>
  </si>
  <si>
    <t>57.15</t>
  </si>
  <si>
    <t>57.16</t>
  </si>
  <si>
    <t>57.17</t>
  </si>
  <si>
    <t>57.18</t>
  </si>
  <si>
    <t>57.19</t>
  </si>
  <si>
    <t>57.20</t>
  </si>
  <si>
    <t>57.21</t>
  </si>
  <si>
    <t>57.22</t>
  </si>
  <si>
    <t>57.23</t>
  </si>
  <si>
    <t>57.24</t>
  </si>
  <si>
    <t>57.26</t>
  </si>
  <si>
    <t>57.27</t>
  </si>
  <si>
    <t>57.28</t>
  </si>
  <si>
    <t>57.29</t>
  </si>
  <si>
    <t>57.30</t>
  </si>
  <si>
    <t>57.31</t>
  </si>
  <si>
    <t>57.32</t>
  </si>
  <si>
    <t>57.33</t>
  </si>
  <si>
    <t>57.34</t>
  </si>
  <si>
    <t>57.35</t>
  </si>
  <si>
    <t>57.36</t>
  </si>
  <si>
    <t>57.37</t>
  </si>
  <si>
    <t>57.39</t>
  </si>
  <si>
    <t>57.40</t>
  </si>
  <si>
    <t>57.41</t>
  </si>
  <si>
    <t>57.42</t>
  </si>
  <si>
    <t>57.43</t>
  </si>
  <si>
    <t>57.44</t>
  </si>
  <si>
    <t>57.45</t>
  </si>
  <si>
    <t>57.46</t>
  </si>
  <si>
    <t>57.47</t>
  </si>
  <si>
    <t>57.48</t>
  </si>
  <si>
    <t>57.49</t>
  </si>
  <si>
    <t>57.51</t>
  </si>
  <si>
    <t>57.52</t>
  </si>
  <si>
    <t>57.53</t>
  </si>
  <si>
    <t>57.54</t>
  </si>
  <si>
    <t>57.55</t>
  </si>
  <si>
    <t>57.56</t>
  </si>
  <si>
    <t>57.57</t>
  </si>
  <si>
    <t>57.58</t>
  </si>
  <si>
    <t>57.59</t>
  </si>
  <si>
    <t>57.60</t>
  </si>
  <si>
    <t>57.61</t>
  </si>
  <si>
    <t>57.62</t>
  </si>
  <si>
    <t>57.64</t>
  </si>
  <si>
    <t>57.65</t>
  </si>
  <si>
    <t>57.66</t>
  </si>
  <si>
    <t>57.67</t>
  </si>
  <si>
    <t>57.68</t>
  </si>
  <si>
    <t>57.69</t>
  </si>
  <si>
    <t>57.70</t>
  </si>
  <si>
    <t>57.71</t>
  </si>
  <si>
    <t>57.72</t>
  </si>
  <si>
    <t>57.73</t>
  </si>
  <si>
    <t>57.74</t>
  </si>
  <si>
    <t>57.76</t>
  </si>
  <si>
    <t>57.77</t>
  </si>
  <si>
    <t>57.78</t>
  </si>
  <si>
    <t>57.79</t>
  </si>
  <si>
    <t>57.80</t>
  </si>
  <si>
    <t>57.81</t>
  </si>
  <si>
    <t>57.82</t>
  </si>
  <si>
    <t>57.83</t>
  </si>
  <si>
    <t>57.84</t>
  </si>
  <si>
    <t>57.85</t>
  </si>
  <si>
    <t>57.86</t>
  </si>
  <si>
    <t>57.87</t>
  </si>
  <si>
    <t>57.89</t>
  </si>
  <si>
    <t>57.90</t>
  </si>
  <si>
    <t>57.91</t>
  </si>
  <si>
    <t>57.92</t>
  </si>
  <si>
    <t>57.93</t>
  </si>
  <si>
    <t>57.94</t>
  </si>
  <si>
    <t>57.95</t>
  </si>
  <si>
    <t>57.96</t>
  </si>
  <si>
    <t>57.97</t>
  </si>
  <si>
    <t>57.98</t>
  </si>
  <si>
    <t>57.99</t>
  </si>
  <si>
    <t>58.01</t>
  </si>
  <si>
    <t>58.02</t>
  </si>
  <si>
    <t>58.03</t>
  </si>
  <si>
    <t>58.04</t>
  </si>
  <si>
    <t>58.05</t>
  </si>
  <si>
    <t>58.06</t>
  </si>
  <si>
    <t>58.07</t>
  </si>
  <si>
    <t>58.08</t>
  </si>
  <si>
    <t>58.09</t>
  </si>
  <si>
    <t>58.10</t>
  </si>
  <si>
    <t>58.11</t>
  </si>
  <si>
    <t>58.12</t>
  </si>
  <si>
    <t>58.14</t>
  </si>
  <si>
    <t>58.15</t>
  </si>
  <si>
    <t>58.16</t>
  </si>
  <si>
    <t>58.17</t>
  </si>
  <si>
    <t>58.18</t>
  </si>
  <si>
    <t>58.19</t>
  </si>
  <si>
    <t>58.20</t>
  </si>
  <si>
    <t>58.21</t>
  </si>
  <si>
    <t>58.22</t>
  </si>
  <si>
    <t>58.23</t>
  </si>
  <si>
    <t>58.24</t>
  </si>
  <si>
    <t>58.26</t>
  </si>
  <si>
    <t>58.27</t>
  </si>
  <si>
    <t>58.28</t>
  </si>
  <si>
    <t>58.29</t>
  </si>
  <si>
    <t>58.30</t>
  </si>
  <si>
    <t>58.31</t>
  </si>
  <si>
    <t>58.32</t>
  </si>
  <si>
    <t>58.33</t>
  </si>
  <si>
    <t>58.34</t>
  </si>
  <si>
    <t>58.35</t>
  </si>
  <si>
    <t>58.36</t>
  </si>
  <si>
    <t>58.37</t>
  </si>
  <si>
    <t>58.39</t>
  </si>
  <si>
    <t>58.40</t>
  </si>
  <si>
    <t>58.41</t>
  </si>
  <si>
    <t>58.42</t>
  </si>
  <si>
    <t>58.43</t>
  </si>
  <si>
    <t>58.44</t>
  </si>
  <si>
    <t>58.45</t>
  </si>
  <si>
    <t>58.46</t>
  </si>
  <si>
    <t>58.47</t>
  </si>
  <si>
    <t>58.48</t>
  </si>
  <si>
    <t>58.49</t>
  </si>
  <si>
    <t>58.51</t>
  </si>
  <si>
    <t>58.52</t>
  </si>
  <si>
    <t>58.53</t>
  </si>
  <si>
    <t>58.54</t>
  </si>
  <si>
    <t>58.55</t>
  </si>
  <si>
    <t>58.56</t>
  </si>
  <si>
    <t>58.57</t>
  </si>
  <si>
    <t>58.58</t>
  </si>
  <si>
    <t>58.59</t>
  </si>
  <si>
    <t>58.60</t>
  </si>
  <si>
    <t>58.61</t>
  </si>
  <si>
    <t>58.62</t>
  </si>
  <si>
    <t>58.64</t>
  </si>
  <si>
    <t>58.65</t>
  </si>
  <si>
    <t>58.66</t>
  </si>
  <si>
    <t>58.67</t>
  </si>
  <si>
    <t>58.68</t>
  </si>
  <si>
    <t>58.69</t>
  </si>
  <si>
    <t>58.70</t>
  </si>
  <si>
    <t>58.71</t>
  </si>
  <si>
    <t>58.72</t>
  </si>
  <si>
    <t>58.73</t>
  </si>
  <si>
    <t>58.74</t>
  </si>
  <si>
    <t>58.76</t>
  </si>
  <si>
    <t>58.77</t>
  </si>
  <si>
    <t>58.78</t>
  </si>
  <si>
    <t>58.79</t>
  </si>
  <si>
    <t>58.80</t>
  </si>
  <si>
    <t>58.81</t>
  </si>
  <si>
    <t>58.82</t>
  </si>
  <si>
    <t>58.83</t>
  </si>
  <si>
    <t>58.84</t>
  </si>
  <si>
    <t>58.85</t>
  </si>
  <si>
    <t>58.86</t>
  </si>
  <si>
    <t>58.87</t>
  </si>
  <si>
    <t>58.89</t>
  </si>
  <si>
    <t>58.90</t>
  </si>
  <si>
    <t>58.91</t>
  </si>
  <si>
    <t>58.92</t>
  </si>
  <si>
    <t>58.93</t>
  </si>
  <si>
    <t>58.94</t>
  </si>
  <si>
    <t>58.95</t>
  </si>
  <si>
    <t>58.96</t>
  </si>
  <si>
    <t>58.97</t>
  </si>
  <si>
    <t>58.98</t>
  </si>
  <si>
    <t>58.99</t>
  </si>
  <si>
    <t>59.01</t>
  </si>
  <si>
    <t>59.02</t>
  </si>
  <si>
    <t>59.03</t>
  </si>
  <si>
    <t>59.04</t>
  </si>
  <si>
    <t>59.05</t>
  </si>
  <si>
    <t>59.06</t>
  </si>
  <si>
    <t>59.07</t>
  </si>
  <si>
    <t>59.08</t>
  </si>
  <si>
    <t>59.09</t>
  </si>
  <si>
    <t>59.10</t>
  </si>
  <si>
    <t>59.11</t>
  </si>
  <si>
    <t>59.12</t>
  </si>
  <si>
    <t>59.14</t>
  </si>
  <si>
    <t>59.15</t>
  </si>
  <si>
    <t>59.16</t>
  </si>
  <si>
    <t>59.17</t>
  </si>
  <si>
    <t>59.18</t>
  </si>
  <si>
    <t>59.19</t>
  </si>
  <si>
    <t>59.20</t>
  </si>
  <si>
    <t>59.21</t>
  </si>
  <si>
    <t>59.22</t>
  </si>
  <si>
    <t>59.23</t>
  </si>
  <si>
    <t>59.24</t>
  </si>
  <si>
    <t>59.26</t>
  </si>
  <si>
    <t>59.27</t>
  </si>
  <si>
    <t>59.28</t>
  </si>
  <si>
    <t>59.29</t>
  </si>
  <si>
    <t>59.30</t>
  </si>
  <si>
    <t>59.31</t>
  </si>
  <si>
    <t>59.32</t>
  </si>
  <si>
    <t>59.33</t>
  </si>
  <si>
    <t>59.34</t>
  </si>
  <si>
    <t>59.35</t>
  </si>
  <si>
    <t>59.36</t>
  </si>
  <si>
    <t>59.37</t>
  </si>
  <si>
    <t>59.39</t>
  </si>
  <si>
    <t>59.40</t>
  </si>
  <si>
    <t>59.41</t>
  </si>
  <si>
    <t>59.42</t>
  </si>
  <si>
    <t>59.43</t>
  </si>
  <si>
    <t>59.44</t>
  </si>
  <si>
    <t>59.45</t>
  </si>
  <si>
    <t>59.46</t>
  </si>
  <si>
    <t>59.47</t>
  </si>
  <si>
    <t>59.48</t>
  </si>
  <si>
    <t>59.49</t>
  </si>
  <si>
    <t>59.51</t>
  </si>
  <si>
    <t>59.52</t>
  </si>
  <si>
    <t>59.53</t>
  </si>
  <si>
    <t>59.54</t>
  </si>
  <si>
    <t>59.55</t>
  </si>
  <si>
    <t>59.56</t>
  </si>
  <si>
    <t>59.57</t>
  </si>
  <si>
    <t>59.58</t>
  </si>
  <si>
    <t>59.59</t>
  </si>
  <si>
    <t>59.60</t>
  </si>
  <si>
    <t>59.61</t>
  </si>
  <si>
    <t>59.62</t>
  </si>
  <si>
    <t>59.64</t>
  </si>
  <si>
    <t>59.65</t>
  </si>
  <si>
    <t>59.66</t>
  </si>
  <si>
    <t>59.67</t>
  </si>
  <si>
    <t>59.68</t>
  </si>
  <si>
    <t>59.69</t>
  </si>
  <si>
    <t>59.70</t>
  </si>
  <si>
    <t>59.71</t>
  </si>
  <si>
    <t>59.72</t>
  </si>
  <si>
    <t>59.73</t>
  </si>
  <si>
    <t>59.74</t>
  </si>
  <si>
    <t>59.76</t>
  </si>
  <si>
    <t>59.77</t>
  </si>
  <si>
    <t>59.78</t>
  </si>
  <si>
    <t>59.79</t>
  </si>
  <si>
    <t>59.80</t>
  </si>
  <si>
    <t>59.81</t>
  </si>
  <si>
    <t>59.82</t>
  </si>
  <si>
    <t>59.83</t>
  </si>
  <si>
    <t>59.84</t>
  </si>
  <si>
    <t>59.85</t>
  </si>
  <si>
    <t>59.86</t>
  </si>
  <si>
    <t>59.87</t>
  </si>
  <si>
    <t>59.89</t>
  </si>
  <si>
    <t>59.90</t>
  </si>
  <si>
    <t>59.91</t>
  </si>
  <si>
    <t>59.92</t>
  </si>
  <si>
    <t>59.93</t>
  </si>
  <si>
    <t>59.94</t>
  </si>
  <si>
    <t>59.95</t>
  </si>
  <si>
    <t>59.96</t>
  </si>
  <si>
    <t>59.97</t>
  </si>
  <si>
    <t>59.98</t>
  </si>
  <si>
    <t>59.99</t>
  </si>
  <si>
    <t>15.66</t>
  </si>
  <si>
    <t>15.67</t>
  </si>
  <si>
    <t>15.68</t>
  </si>
  <si>
    <t>15.69</t>
  </si>
  <si>
    <t>15.70</t>
  </si>
  <si>
    <t>15.71</t>
  </si>
  <si>
    <t>15.72</t>
  </si>
  <si>
    <t>15.73</t>
  </si>
  <si>
    <t>15.74</t>
  </si>
  <si>
    <t>15.76</t>
  </si>
  <si>
    <t>15.77</t>
  </si>
  <si>
    <t>15.78</t>
  </si>
  <si>
    <t>15.79</t>
  </si>
  <si>
    <t>15.80</t>
  </si>
  <si>
    <t>15.81</t>
  </si>
  <si>
    <t>15.82</t>
  </si>
  <si>
    <t>15.83</t>
  </si>
  <si>
    <t>15.84</t>
  </si>
  <si>
    <t>15.85</t>
  </si>
  <si>
    <t>15.86</t>
  </si>
  <si>
    <t>15.87</t>
  </si>
  <si>
    <t>15.88</t>
  </si>
  <si>
    <t>15.89</t>
  </si>
  <si>
    <t>15.90</t>
  </si>
  <si>
    <t>15.91</t>
  </si>
  <si>
    <t>15.92</t>
  </si>
  <si>
    <t>15.93</t>
  </si>
  <si>
    <t>15.94</t>
  </si>
  <si>
    <t>15.95</t>
  </si>
  <si>
    <t>15.96</t>
  </si>
  <si>
    <t>15.97</t>
  </si>
  <si>
    <t>15.98</t>
  </si>
  <si>
    <t>15.99</t>
  </si>
  <si>
    <t>16.01</t>
  </si>
  <si>
    <t>16.02</t>
  </si>
  <si>
    <t>16.03</t>
  </si>
  <si>
    <t>16.04</t>
  </si>
  <si>
    <t>16.05</t>
  </si>
  <si>
    <t>16.06</t>
  </si>
  <si>
    <t>16.07</t>
  </si>
  <si>
    <t>16.08</t>
  </si>
  <si>
    <t>16.09</t>
  </si>
  <si>
    <t>16.10</t>
  </si>
  <si>
    <t>16.11</t>
  </si>
  <si>
    <t>16.12</t>
  </si>
  <si>
    <t>16.13</t>
  </si>
  <si>
    <t>16.14</t>
  </si>
  <si>
    <t>16.15</t>
  </si>
  <si>
    <t>16.16</t>
  </si>
  <si>
    <t>16.17</t>
  </si>
  <si>
    <t>16.18</t>
  </si>
  <si>
    <t>16.19</t>
  </si>
  <si>
    <t>16.20</t>
  </si>
  <si>
    <t>16.21</t>
  </si>
  <si>
    <t>16.22</t>
  </si>
  <si>
    <t>16.23</t>
  </si>
  <si>
    <t>16.24</t>
  </si>
  <si>
    <t>16.26</t>
  </si>
  <si>
    <t>16.27</t>
  </si>
  <si>
    <t>16.28</t>
  </si>
  <si>
    <t>16.29</t>
  </si>
  <si>
    <t>16.30</t>
  </si>
  <si>
    <t>16.31</t>
  </si>
  <si>
    <t>16.32</t>
  </si>
  <si>
    <t>16.33</t>
  </si>
  <si>
    <t>16.34</t>
  </si>
  <si>
    <t>16.35</t>
  </si>
  <si>
    <t>16.36</t>
  </si>
  <si>
    <t>16.37</t>
  </si>
  <si>
    <t>16.38</t>
  </si>
  <si>
    <t>16.39</t>
  </si>
  <si>
    <t>16.40</t>
  </si>
  <si>
    <t>16.41</t>
  </si>
  <si>
    <t>16.42</t>
  </si>
  <si>
    <t>16.43</t>
  </si>
  <si>
    <t>16.44</t>
  </si>
  <si>
    <t>16.45</t>
  </si>
  <si>
    <t>16.46</t>
  </si>
  <si>
    <t>16.47</t>
  </si>
  <si>
    <t>16.48</t>
  </si>
  <si>
    <t>16.49</t>
  </si>
  <si>
    <t>16.51</t>
  </si>
  <si>
    <t>16.52</t>
  </si>
  <si>
    <t>16.53</t>
  </si>
  <si>
    <t>16.54</t>
  </si>
  <si>
    <t>16.55</t>
  </si>
  <si>
    <t>16.56</t>
  </si>
  <si>
    <t>16.57</t>
  </si>
  <si>
    <t>16.58</t>
  </si>
  <si>
    <t>16.59</t>
  </si>
  <si>
    <t>16.60</t>
  </si>
  <si>
    <t>16.61</t>
  </si>
  <si>
    <t>16.62</t>
  </si>
  <si>
    <t>16.63</t>
  </si>
  <si>
    <t>16.64</t>
  </si>
  <si>
    <t>16.65</t>
  </si>
  <si>
    <t>16.66</t>
  </si>
  <si>
    <t>16.67</t>
  </si>
  <si>
    <t>16.68</t>
  </si>
  <si>
    <t>16.69</t>
  </si>
  <si>
    <t>16.70</t>
  </si>
  <si>
    <t>16.71</t>
  </si>
  <si>
    <t>16.72</t>
  </si>
  <si>
    <t>16.73</t>
  </si>
  <si>
    <t>16.74</t>
  </si>
  <si>
    <t>16.76</t>
  </si>
  <si>
    <t>16.77</t>
  </si>
  <si>
    <t>Kongsberg Automotive</t>
  </si>
  <si>
    <t>Korber Medipak</t>
  </si>
  <si>
    <t>21.75</t>
  </si>
  <si>
    <t>Kreyenborg</t>
  </si>
  <si>
    <t>Kruger Plastic Products - Galien Plant</t>
  </si>
  <si>
    <t>22.00</t>
  </si>
  <si>
    <t>K-Tec</t>
  </si>
  <si>
    <t>K-Tops Plastic Mfg. Inc.</t>
  </si>
  <si>
    <t>22.25</t>
  </si>
  <si>
    <t>L &amp; L Products</t>
  </si>
  <si>
    <t>L &amp; S Bait Company</t>
  </si>
  <si>
    <t>22.50</t>
  </si>
  <si>
    <t>Lane Enterprises</t>
  </si>
  <si>
    <t>Lang Exterior</t>
  </si>
  <si>
    <t>22.75</t>
  </si>
  <si>
    <t>Laser Industrial</t>
  </si>
  <si>
    <t>Leeco Equipment and Service</t>
  </si>
  <si>
    <t>23.00</t>
  </si>
  <si>
    <t>Liberty Electric</t>
  </si>
  <si>
    <t>Liberty Ribbon</t>
  </si>
  <si>
    <t>23.25</t>
  </si>
  <si>
    <t>Liquid Container</t>
  </si>
  <si>
    <t>Lomont Molding</t>
  </si>
  <si>
    <t>23.50</t>
  </si>
  <si>
    <t>Lonestar Elastomers</t>
  </si>
  <si>
    <t>Longhorn Packaging Inc.</t>
  </si>
  <si>
    <t>23.75</t>
  </si>
  <si>
    <t>Lousiana-Pacific Corp.</t>
  </si>
  <si>
    <t>Lucas Card Services</t>
  </si>
  <si>
    <t>24.00</t>
  </si>
  <si>
    <t>M &amp; G Polymers</t>
  </si>
  <si>
    <t>M.R. Mold &amp; Engineering Corp.</t>
  </si>
  <si>
    <t>24.25</t>
  </si>
  <si>
    <t>Majeske Machine, Inc.</t>
  </si>
  <si>
    <t>Mayer Molding Corp.</t>
  </si>
  <si>
    <t>24.50</t>
  </si>
  <si>
    <t>Mc Peak Co.</t>
  </si>
  <si>
    <t>Medical Accessories</t>
  </si>
  <si>
    <t>24.75</t>
  </si>
  <si>
    <t>Medler Electric Co.</t>
  </si>
  <si>
    <t>Mercedes Boot Co.</t>
  </si>
  <si>
    <t>25.00</t>
  </si>
  <si>
    <t>Merit Medical</t>
  </si>
  <si>
    <t>Mexico Industrial Supply (MIS)</t>
  </si>
  <si>
    <t>25.25</t>
  </si>
  <si>
    <t>Michigan Heater &amp; Control, Inc.</t>
  </si>
  <si>
    <t>Microsemi</t>
  </si>
  <si>
    <t>25.50</t>
  </si>
  <si>
    <t>Mid Atlantic Heater &amp; Control</t>
  </si>
  <si>
    <t>25.63</t>
  </si>
  <si>
    <t>Mid Coast Electric Supply</t>
  </si>
  <si>
    <t>25.75</t>
  </si>
  <si>
    <t>Midwest Mfg. Extrusion</t>
  </si>
  <si>
    <t>25.88</t>
  </si>
  <si>
    <t>Mile - X Equipment</t>
  </si>
  <si>
    <t>26.00</t>
  </si>
  <si>
    <t>Mission Plastics of Arkansas</t>
  </si>
  <si>
    <t>26.13</t>
  </si>
  <si>
    <t>Mivasa Worldwide, Inc.</t>
  </si>
  <si>
    <t>26.25</t>
  </si>
  <si>
    <t>Mobile Area Networks, Inc.</t>
  </si>
  <si>
    <t>26.38</t>
  </si>
  <si>
    <t>32.41</t>
  </si>
  <si>
    <t>32.42</t>
  </si>
  <si>
    <t>32.43</t>
  </si>
  <si>
    <t>32.44</t>
  </si>
  <si>
    <t>32.45</t>
  </si>
  <si>
    <t>32.46</t>
  </si>
  <si>
    <t>32.47</t>
  </si>
  <si>
    <t>32.48</t>
  </si>
  <si>
    <t>32.49</t>
  </si>
  <si>
    <t>32.51</t>
  </si>
  <si>
    <t>32.52</t>
  </si>
  <si>
    <t>32.53</t>
  </si>
  <si>
    <t>32.54</t>
  </si>
  <si>
    <t>32.55</t>
  </si>
  <si>
    <t>32.56</t>
  </si>
  <si>
    <t>32.57</t>
  </si>
  <si>
    <t>32.58</t>
  </si>
  <si>
    <t>32.59</t>
  </si>
  <si>
    <t>32.60</t>
  </si>
  <si>
    <t>32.61</t>
  </si>
  <si>
    <t>32.62</t>
  </si>
  <si>
    <t>32.64</t>
  </si>
  <si>
    <t>32.65</t>
  </si>
  <si>
    <t>32.66</t>
  </si>
  <si>
    <t>32.67</t>
  </si>
  <si>
    <t>32.68</t>
  </si>
  <si>
    <t>32.69</t>
  </si>
  <si>
    <t>32.70</t>
  </si>
  <si>
    <t>32.71</t>
  </si>
  <si>
    <t>32.72</t>
  </si>
  <si>
    <t>32.73</t>
  </si>
  <si>
    <t>32.74</t>
  </si>
  <si>
    <t>32.76</t>
  </si>
  <si>
    <t>32.77</t>
  </si>
  <si>
    <t>32.78</t>
  </si>
  <si>
    <t>32.79</t>
  </si>
  <si>
    <t>32.80</t>
  </si>
  <si>
    <t>32.81</t>
  </si>
  <si>
    <t>32.82</t>
  </si>
  <si>
    <t>32.83</t>
  </si>
  <si>
    <t>32.84</t>
  </si>
  <si>
    <t>32.85</t>
  </si>
  <si>
    <t>32.86</t>
  </si>
  <si>
    <t>32.87</t>
  </si>
  <si>
    <t>32.89</t>
  </si>
  <si>
    <t>32.90</t>
  </si>
  <si>
    <t>32.91</t>
  </si>
  <si>
    <t>32.92</t>
  </si>
  <si>
    <t>32.93</t>
  </si>
  <si>
    <t>32.94</t>
  </si>
  <si>
    <t>32.95</t>
  </si>
  <si>
    <t>32.96</t>
  </si>
  <si>
    <t>32.97</t>
  </si>
  <si>
    <t>32.98</t>
  </si>
  <si>
    <t>32.99</t>
  </si>
  <si>
    <t>33.01</t>
  </si>
  <si>
    <t>33.02</t>
  </si>
  <si>
    <t>33.03</t>
  </si>
  <si>
    <t>33.04</t>
  </si>
  <si>
    <t>33.05</t>
  </si>
  <si>
    <t>33.06</t>
  </si>
  <si>
    <t>33.07</t>
  </si>
  <si>
    <t>33.08</t>
  </si>
  <si>
    <t>33.09</t>
  </si>
  <si>
    <t>33.10</t>
  </si>
  <si>
    <t>33.11</t>
  </si>
  <si>
    <t>33.12</t>
  </si>
  <si>
    <t>33.14</t>
  </si>
  <si>
    <t>33.15</t>
  </si>
  <si>
    <t>33.16</t>
  </si>
  <si>
    <t>33.17</t>
  </si>
  <si>
    <t>33.18</t>
  </si>
  <si>
    <t>33.19</t>
  </si>
  <si>
    <t>33.20</t>
  </si>
  <si>
    <t>33.21</t>
  </si>
  <si>
    <t>33.22</t>
  </si>
  <si>
    <t>33.23</t>
  </si>
  <si>
    <t>33.24</t>
  </si>
  <si>
    <t>33.26</t>
  </si>
  <si>
    <t>33.27</t>
  </si>
  <si>
    <t>33.28</t>
  </si>
  <si>
    <t>33.29</t>
  </si>
  <si>
    <t>33.30</t>
  </si>
  <si>
    <t>33.31</t>
  </si>
  <si>
    <t>33.32</t>
  </si>
  <si>
    <t>33.33</t>
  </si>
  <si>
    <t>33.34</t>
  </si>
  <si>
    <t>33.35</t>
  </si>
  <si>
    <t>33.36</t>
  </si>
  <si>
    <t>33.37</t>
  </si>
  <si>
    <t>33.39</t>
  </si>
  <si>
    <t>33.40</t>
  </si>
  <si>
    <t>33.41</t>
  </si>
  <si>
    <t>33.42</t>
  </si>
  <si>
    <t>33.43</t>
  </si>
  <si>
    <t>33.44</t>
  </si>
  <si>
    <t>33.45</t>
  </si>
  <si>
    <t>33.46</t>
  </si>
  <si>
    <t>33.47</t>
  </si>
  <si>
    <t>33.48</t>
  </si>
  <si>
    <t>33.49</t>
  </si>
  <si>
    <t>33.51</t>
  </si>
  <si>
    <t>33.52</t>
  </si>
  <si>
    <t>33.53</t>
  </si>
  <si>
    <t>33.54</t>
  </si>
  <si>
    <t>33.55</t>
  </si>
  <si>
    <t>33.56</t>
  </si>
  <si>
    <t>33.57</t>
  </si>
  <si>
    <t>33.58</t>
  </si>
  <si>
    <t>33.59</t>
  </si>
  <si>
    <t>33.60</t>
  </si>
  <si>
    <t>33.61</t>
  </si>
  <si>
    <t>33.62</t>
  </si>
  <si>
    <t>33.64</t>
  </si>
  <si>
    <t>33.65</t>
  </si>
  <si>
    <t>33.66</t>
  </si>
  <si>
    <t>33.67</t>
  </si>
  <si>
    <t>33.68</t>
  </si>
  <si>
    <t>33.69</t>
  </si>
  <si>
    <t>33.70</t>
  </si>
  <si>
    <t>33.71</t>
  </si>
  <si>
    <t>33.72</t>
  </si>
  <si>
    <t>33.73</t>
  </si>
  <si>
    <t>33.74</t>
  </si>
  <si>
    <t>33.76</t>
  </si>
  <si>
    <t>33.77</t>
  </si>
  <si>
    <t>33.78</t>
  </si>
  <si>
    <t>8.56</t>
  </si>
  <si>
    <t>8.57</t>
  </si>
  <si>
    <t>8.58</t>
  </si>
  <si>
    <t>8.59</t>
  </si>
  <si>
    <t>8.60</t>
  </si>
  <si>
    <t>8.61</t>
  </si>
  <si>
    <t>8.62</t>
  </si>
  <si>
    <t>8.63</t>
  </si>
  <si>
    <t>8.64</t>
  </si>
  <si>
    <t>8.65</t>
  </si>
  <si>
    <t>8.66</t>
  </si>
  <si>
    <t>8.67</t>
  </si>
  <si>
    <t>8.68</t>
  </si>
  <si>
    <t>8.69</t>
  </si>
  <si>
    <t>8.70</t>
  </si>
  <si>
    <t>8.71</t>
  </si>
  <si>
    <t>8.72</t>
  </si>
  <si>
    <t>8.73</t>
  </si>
  <si>
    <t>8.74</t>
  </si>
  <si>
    <t>8.76</t>
  </si>
  <si>
    <t>8.77</t>
  </si>
  <si>
    <t>8.78</t>
  </si>
  <si>
    <t>8.79</t>
  </si>
  <si>
    <t>8.80</t>
  </si>
  <si>
    <t>8.81</t>
  </si>
  <si>
    <t>8.82</t>
  </si>
  <si>
    <t>8.83</t>
  </si>
  <si>
    <t>8.84</t>
  </si>
  <si>
    <t>8.85</t>
  </si>
  <si>
    <t>8.86</t>
  </si>
  <si>
    <t>8.87</t>
  </si>
  <si>
    <t>8.88</t>
  </si>
  <si>
    <t>8.89</t>
  </si>
  <si>
    <t>8.90</t>
  </si>
  <si>
    <t>8.91</t>
  </si>
  <si>
    <t>8.92</t>
  </si>
  <si>
    <t>8.93</t>
  </si>
  <si>
    <t>8.94</t>
  </si>
  <si>
    <t>8.95</t>
  </si>
  <si>
    <t>8.96</t>
  </si>
  <si>
    <t>8.97</t>
  </si>
  <si>
    <t>8.98</t>
  </si>
  <si>
    <t>8.99</t>
  </si>
  <si>
    <t>9.01</t>
  </si>
  <si>
    <t>9.02</t>
  </si>
  <si>
    <t>9.03</t>
  </si>
  <si>
    <t>9.04</t>
  </si>
  <si>
    <t>9.05</t>
  </si>
  <si>
    <t>9.06</t>
  </si>
  <si>
    <t>9.07</t>
  </si>
  <si>
    <t>9.08</t>
  </si>
  <si>
    <t>9.09</t>
  </si>
  <si>
    <t>9.10</t>
  </si>
  <si>
    <t>9.11</t>
  </si>
  <si>
    <t>9.12</t>
  </si>
  <si>
    <t>9.13</t>
  </si>
  <si>
    <t>9.14</t>
  </si>
  <si>
    <t>9.15</t>
  </si>
  <si>
    <t>9.16</t>
  </si>
  <si>
    <t>9.17</t>
  </si>
  <si>
    <t>9.18</t>
  </si>
  <si>
    <t>9.19</t>
  </si>
  <si>
    <t>9.20</t>
  </si>
  <si>
    <t>9.21</t>
  </si>
  <si>
    <t>9.22</t>
  </si>
  <si>
    <t>9.23</t>
  </si>
  <si>
    <t>9.24</t>
  </si>
  <si>
    <t>9.26</t>
  </si>
  <si>
    <t>9.27</t>
  </si>
  <si>
    <t>9.28</t>
  </si>
  <si>
    <t>9.29</t>
  </si>
  <si>
    <t>9.30</t>
  </si>
  <si>
    <t>9.31</t>
  </si>
  <si>
    <t>9.32</t>
  </si>
  <si>
    <t>9.33</t>
  </si>
  <si>
    <t>9.34</t>
  </si>
  <si>
    <t>9.35</t>
  </si>
  <si>
    <t>9.36</t>
  </si>
  <si>
    <t>9.37</t>
  </si>
  <si>
    <t>9.38</t>
  </si>
  <si>
    <t>9.39</t>
  </si>
  <si>
    <t>9.40</t>
  </si>
  <si>
    <t>9.41</t>
  </si>
  <si>
    <t>9.42</t>
  </si>
  <si>
    <t>9.43</t>
  </si>
  <si>
    <t>9.44</t>
  </si>
  <si>
    <t>9.45</t>
  </si>
  <si>
    <t>9.46</t>
  </si>
  <si>
    <t>9.47</t>
  </si>
  <si>
    <t>9.48</t>
  </si>
  <si>
    <t>9.49</t>
  </si>
  <si>
    <t>9.51</t>
  </si>
  <si>
    <t>9.52</t>
  </si>
  <si>
    <t>9.53</t>
  </si>
  <si>
    <t>9.54</t>
  </si>
  <si>
    <t>9.55</t>
  </si>
  <si>
    <t>9.56</t>
  </si>
  <si>
    <t>9.57</t>
  </si>
  <si>
    <t>9.58</t>
  </si>
  <si>
    <t>9.59</t>
  </si>
  <si>
    <t>9.60</t>
  </si>
  <si>
    <t>9.61</t>
  </si>
  <si>
    <t>9.62</t>
  </si>
  <si>
    <t>9.63</t>
  </si>
  <si>
    <t>9.64</t>
  </si>
  <si>
    <t>9.65</t>
  </si>
  <si>
    <t>9.66</t>
  </si>
  <si>
    <t>9.67</t>
  </si>
  <si>
    <t>9.68</t>
  </si>
  <si>
    <t>9.69</t>
  </si>
  <si>
    <t>9.70</t>
  </si>
  <si>
    <t>9.71</t>
  </si>
  <si>
    <t>9.72</t>
  </si>
  <si>
    <t>9.73</t>
  </si>
  <si>
    <t>9.74</t>
  </si>
  <si>
    <t>9.76</t>
  </si>
  <si>
    <t>9.77</t>
  </si>
  <si>
    <t>9.78</t>
  </si>
  <si>
    <t>9.79</t>
  </si>
  <si>
    <t>9.80</t>
  </si>
  <si>
    <t>9.81</t>
  </si>
  <si>
    <t>9.82</t>
  </si>
  <si>
    <t>9.83</t>
  </si>
  <si>
    <t>9.84</t>
  </si>
  <si>
    <t>9.85</t>
  </si>
  <si>
    <t>9.86</t>
  </si>
  <si>
    <t>9.87</t>
  </si>
  <si>
    <t>9.88</t>
  </si>
  <si>
    <t>9.89</t>
  </si>
  <si>
    <t>9.90</t>
  </si>
  <si>
    <t>9.91</t>
  </si>
  <si>
    <t>9.92</t>
  </si>
  <si>
    <t>9.93</t>
  </si>
  <si>
    <t>9.94</t>
  </si>
  <si>
    <t>9.95</t>
  </si>
  <si>
    <t>9.96</t>
  </si>
  <si>
    <t>9.97</t>
  </si>
  <si>
    <t>9.98</t>
  </si>
  <si>
    <t>9.99</t>
  </si>
  <si>
    <t>10.01</t>
  </si>
  <si>
    <t>10.02</t>
  </si>
  <si>
    <t>10.03</t>
  </si>
  <si>
    <t>10.04</t>
  </si>
  <si>
    <t>10.05</t>
  </si>
  <si>
    <t>10.06</t>
  </si>
  <si>
    <t>10.07</t>
  </si>
  <si>
    <t>10.08</t>
  </si>
  <si>
    <t>10.09</t>
  </si>
  <si>
    <t>10.10</t>
  </si>
  <si>
    <t>10.11</t>
  </si>
  <si>
    <t>10.12</t>
  </si>
  <si>
    <t>10.13</t>
  </si>
  <si>
    <t>10.14</t>
  </si>
  <si>
    <t>10.15</t>
  </si>
  <si>
    <t>10.16</t>
  </si>
  <si>
    <t>10.17</t>
  </si>
  <si>
    <t>10.18</t>
  </si>
  <si>
    <t>10.19</t>
  </si>
  <si>
    <t>10.20</t>
  </si>
  <si>
    <t>10.21</t>
  </si>
  <si>
    <t>10.22</t>
  </si>
  <si>
    <t>10.23</t>
  </si>
  <si>
    <t>10.24</t>
  </si>
  <si>
    <t>10.26</t>
  </si>
  <si>
    <t>10.27</t>
  </si>
  <si>
    <t>10.28</t>
  </si>
  <si>
    <t>10.29</t>
  </si>
  <si>
    <t>10.30</t>
  </si>
  <si>
    <t>10.31</t>
  </si>
  <si>
    <t>10.32</t>
  </si>
  <si>
    <t>10.33</t>
  </si>
  <si>
    <t>10.34</t>
  </si>
  <si>
    <t>10.35</t>
  </si>
  <si>
    <t>10.36</t>
  </si>
  <si>
    <t>10.37</t>
  </si>
  <si>
    <t>10.38</t>
  </si>
  <si>
    <t>10.39</t>
  </si>
  <si>
    <t>10.40</t>
  </si>
  <si>
    <t>10.41</t>
  </si>
  <si>
    <t>10.42</t>
  </si>
  <si>
    <t>10.43</t>
  </si>
  <si>
    <t>10.44</t>
  </si>
  <si>
    <t>10.45</t>
  </si>
  <si>
    <t>10.46</t>
  </si>
  <si>
    <t>10.47</t>
  </si>
  <si>
    <t>10.48</t>
  </si>
  <si>
    <t>10.49</t>
  </si>
  <si>
    <t>10.51</t>
  </si>
  <si>
    <t>10.52</t>
  </si>
  <si>
    <t>10.53</t>
  </si>
  <si>
    <t>10.54</t>
  </si>
  <si>
    <t>10.55</t>
  </si>
  <si>
    <t>10.56</t>
  </si>
  <si>
    <t>10.57</t>
  </si>
  <si>
    <t>10.58</t>
  </si>
  <si>
    <t>10.59</t>
  </si>
  <si>
    <t>10.60</t>
  </si>
  <si>
    <t>10.61</t>
  </si>
  <si>
    <t>10.62</t>
  </si>
  <si>
    <t>10.63</t>
  </si>
  <si>
    <t>10.64</t>
  </si>
  <si>
    <t>10.65</t>
  </si>
  <si>
    <t>10.66</t>
  </si>
  <si>
    <t>10.67</t>
  </si>
  <si>
    <t>10.68</t>
  </si>
  <si>
    <t>10.69</t>
  </si>
  <si>
    <t>10.70</t>
  </si>
  <si>
    <t>10.71</t>
  </si>
  <si>
    <t>10.72</t>
  </si>
  <si>
    <t>10.73</t>
  </si>
  <si>
    <t>10.74</t>
  </si>
  <si>
    <t>10.76</t>
  </si>
  <si>
    <t>10.77</t>
  </si>
  <si>
    <t>10.78</t>
  </si>
  <si>
    <t>10.79</t>
  </si>
  <si>
    <t>10.80</t>
  </si>
  <si>
    <t>10.81</t>
  </si>
  <si>
    <t>10.82</t>
  </si>
  <si>
    <t>10.83</t>
  </si>
  <si>
    <t>10.84</t>
  </si>
  <si>
    <t>10.85</t>
  </si>
  <si>
    <t>10.86</t>
  </si>
  <si>
    <t>10.87</t>
  </si>
  <si>
    <t>10.88</t>
  </si>
  <si>
    <t>10.89</t>
  </si>
  <si>
    <t>10.90</t>
  </si>
  <si>
    <t>10.91</t>
  </si>
  <si>
    <t>10.92</t>
  </si>
  <si>
    <t>10.93</t>
  </si>
  <si>
    <t>10.94</t>
  </si>
  <si>
    <t>10.95</t>
  </si>
  <si>
    <t>10.96</t>
  </si>
  <si>
    <t>10.97</t>
  </si>
  <si>
    <t>10.98</t>
  </si>
  <si>
    <t>10.99</t>
  </si>
  <si>
    <t>11.01</t>
  </si>
  <si>
    <t>11.02</t>
  </si>
  <si>
    <t>11.03</t>
  </si>
  <si>
    <t>11.04</t>
  </si>
  <si>
    <t>11.05</t>
  </si>
  <si>
    <t>11.06</t>
  </si>
  <si>
    <t>11.07</t>
  </si>
  <si>
    <t>11.08</t>
  </si>
  <si>
    <t>11.09</t>
  </si>
  <si>
    <t>11.10</t>
  </si>
  <si>
    <t>11.11</t>
  </si>
  <si>
    <t>11.12</t>
  </si>
  <si>
    <t>11.13</t>
  </si>
  <si>
    <t>11.14</t>
  </si>
  <si>
    <t>11.15</t>
  </si>
  <si>
    <t>11.16</t>
  </si>
  <si>
    <t>11.17</t>
  </si>
  <si>
    <t>11.18</t>
  </si>
  <si>
    <t>11.19</t>
  </si>
  <si>
    <t>11.20</t>
  </si>
  <si>
    <t>11.21</t>
  </si>
  <si>
    <t>11.22</t>
  </si>
  <si>
    <t>11.23</t>
  </si>
  <si>
    <t>11.24</t>
  </si>
  <si>
    <t>11.26</t>
  </si>
  <si>
    <t>11.27</t>
  </si>
  <si>
    <t>11.28</t>
  </si>
  <si>
    <t>11.29</t>
  </si>
  <si>
    <t>11.30</t>
  </si>
  <si>
    <t>11.31</t>
  </si>
  <si>
    <t>11.32</t>
  </si>
  <si>
    <t>11.33</t>
  </si>
  <si>
    <t>11.34</t>
  </si>
  <si>
    <t>11.35</t>
  </si>
  <si>
    <t>11.36</t>
  </si>
  <si>
    <t>11.37</t>
  </si>
  <si>
    <t>11.38</t>
  </si>
  <si>
    <t>11.39</t>
  </si>
  <si>
    <t>11.40</t>
  </si>
  <si>
    <t>11.41</t>
  </si>
  <si>
    <t>11.42</t>
  </si>
  <si>
    <t>11.43</t>
  </si>
  <si>
    <t>11.44</t>
  </si>
  <si>
    <t>11.45</t>
  </si>
  <si>
    <t>11.46</t>
  </si>
  <si>
    <t>11.47</t>
  </si>
  <si>
    <t>11.48</t>
  </si>
  <si>
    <t>11.49</t>
  </si>
  <si>
    <t>11.51</t>
  </si>
  <si>
    <t>11.52</t>
  </si>
  <si>
    <t>11.53</t>
  </si>
  <si>
    <t>11.54</t>
  </si>
  <si>
    <t>11.55</t>
  </si>
  <si>
    <t>11.56</t>
  </si>
  <si>
    <t>11.57</t>
  </si>
  <si>
    <t>11.58</t>
  </si>
  <si>
    <t>11.59</t>
  </si>
  <si>
    <t>11.60</t>
  </si>
  <si>
    <t>11.61</t>
  </si>
  <si>
    <t>11.62</t>
  </si>
  <si>
    <t>11.63</t>
  </si>
  <si>
    <t>11.64</t>
  </si>
  <si>
    <t>11.65</t>
  </si>
  <si>
    <t>11.66</t>
  </si>
  <si>
    <t>11.67</t>
  </si>
  <si>
    <t>11.68</t>
  </si>
  <si>
    <t>11.69</t>
  </si>
  <si>
    <t>11.70</t>
  </si>
  <si>
    <t>11.71</t>
  </si>
  <si>
    <t>11.72</t>
  </si>
  <si>
    <t>11.73</t>
  </si>
  <si>
    <t>11.74</t>
  </si>
  <si>
    <t>11.76</t>
  </si>
  <si>
    <t>11.77</t>
  </si>
  <si>
    <t>11.78</t>
  </si>
  <si>
    <t>11.79</t>
  </si>
  <si>
    <t>11.80</t>
  </si>
  <si>
    <t>11.81</t>
  </si>
  <si>
    <t>11.82</t>
  </si>
  <si>
    <t>11.83</t>
  </si>
  <si>
    <t>11.84</t>
  </si>
  <si>
    <t>11.85</t>
  </si>
  <si>
    <t>11.86</t>
  </si>
  <si>
    <t>11.87</t>
  </si>
  <si>
    <t>11.88</t>
  </si>
  <si>
    <t>11.89</t>
  </si>
  <si>
    <t>11.90</t>
  </si>
  <si>
    <t>11.91</t>
  </si>
  <si>
    <t>11.92</t>
  </si>
  <si>
    <t>11.93</t>
  </si>
  <si>
    <t>11.94</t>
  </si>
  <si>
    <t>11.95</t>
  </si>
  <si>
    <t>11.96</t>
  </si>
  <si>
    <t>11.97</t>
  </si>
  <si>
    <t>11.98</t>
  </si>
  <si>
    <t>11.99</t>
  </si>
  <si>
    <t>12.01</t>
  </si>
  <si>
    <t>Mica Strip Quote</t>
  </si>
  <si>
    <t>Time:</t>
  </si>
  <si>
    <t xml:space="preserve">Note: Standard Manufacturing Time (SMT) is currently </t>
  </si>
  <si>
    <t xml:space="preserve"> weeks approximately from date of order until shipment!</t>
  </si>
  <si>
    <t>in² Surface Area</t>
  </si>
  <si>
    <t>Watts per in²</t>
  </si>
  <si>
    <t>Adders:</t>
  </si>
  <si>
    <t>Adder Costs:</t>
  </si>
  <si>
    <t>Mounting Slots</t>
  </si>
  <si>
    <t>Lead Length</t>
  </si>
  <si>
    <t>Quoted For</t>
  </si>
  <si>
    <t>Quantity 1</t>
  </si>
  <si>
    <t>Quantity 3</t>
  </si>
  <si>
    <t>Quantity 4</t>
  </si>
  <si>
    <t>Construction</t>
  </si>
  <si>
    <t>Strip</t>
  </si>
  <si>
    <t>Rect</t>
  </si>
  <si>
    <t>top</t>
  </si>
  <si>
    <t>mica</t>
  </si>
  <si>
    <t>bottom</t>
  </si>
  <si>
    <t>Butt-case Strip Heater</t>
  </si>
  <si>
    <t>Built-in clamp with lockup on the short leg</t>
  </si>
  <si>
    <t>CE</t>
  </si>
  <si>
    <t>Built-in clamp with lockup on the long leg</t>
  </si>
  <si>
    <t>CM</t>
  </si>
  <si>
    <t>FC</t>
  </si>
  <si>
    <t>Built-in flange with lockup on the short leg</t>
  </si>
  <si>
    <t>FE</t>
  </si>
  <si>
    <t>Built-in flange with lockup on the long leg</t>
  </si>
  <si>
    <t>FM</t>
  </si>
  <si>
    <t>No lockup mechanism with gap in the corner</t>
  </si>
  <si>
    <t>NC</t>
  </si>
  <si>
    <t>No lockup mechanism with gap in the short leg</t>
  </si>
  <si>
    <t>NE</t>
  </si>
  <si>
    <t>No lockup mechanism with gap in the long leg</t>
  </si>
  <si>
    <t>NM</t>
  </si>
  <si>
    <t>Three-sided U-shaped rectangle</t>
  </si>
  <si>
    <t>NU</t>
  </si>
  <si>
    <t>Ring Heater</t>
  </si>
  <si>
    <t>RN</t>
  </si>
  <si>
    <t>Separate strap with lockup on the short leg</t>
  </si>
  <si>
    <t>SE</t>
  </si>
  <si>
    <t>Separate strap with lockup on the long leg</t>
  </si>
  <si>
    <t>SM</t>
  </si>
  <si>
    <t>Rectangle Heater</t>
  </si>
  <si>
    <t>U-Shaped Heater</t>
  </si>
  <si>
    <t>Low Profile Box with armor</t>
  </si>
  <si>
    <t>Removable fitting with braid.</t>
  </si>
  <si>
    <t>Post terminals, exits at each end</t>
  </si>
  <si>
    <t>Single common exit leads with armor exiting vertically</t>
  </si>
  <si>
    <t>Terminations at each end with armor exiting vertically</t>
  </si>
  <si>
    <t>Braided leads exiting horizontally at each end</t>
  </si>
  <si>
    <t>Single termination exit with braided leads exiting vertically</t>
  </si>
  <si>
    <t>Common braided leads exiting horizontally</t>
  </si>
  <si>
    <t>Terminations at each end with braid exiting vertically</t>
  </si>
  <si>
    <t>Low Profile Box with SS braid</t>
  </si>
  <si>
    <t>Fiberglass leads exiting horizontally at each end</t>
  </si>
  <si>
    <t>Single common exit with fiberglass leads exiting vertically</t>
  </si>
  <si>
    <t>Common fiberglass leads exiting horizontally</t>
  </si>
  <si>
    <t>Terminations at each end with fiberglass leads exiting vertically</t>
  </si>
  <si>
    <t>Low Profile Box with fiberglass leads</t>
  </si>
  <si>
    <t>European plug, tandem with heater (TB post configuration)</t>
  </si>
  <si>
    <t>European plug, parallel with gap (TC post configuration)</t>
  </si>
  <si>
    <t>Removable fitting with armor</t>
  </si>
  <si>
    <t>Removable fitting with fiberglass leads</t>
  </si>
  <si>
    <t>Post terminals, tandem with heater</t>
  </si>
  <si>
    <t>Post terminals, parallel with gap</t>
  </si>
  <si>
    <t>Post terminal, single</t>
  </si>
  <si>
    <t>Post terminals, tandem with heater with an outlet box (TB post terminal configuration)</t>
  </si>
  <si>
    <t>Post terminals, parallel with gap with an outlet box (TC post terminal configuration)</t>
  </si>
  <si>
    <t>Strip:</t>
  </si>
  <si>
    <t>Rect:</t>
  </si>
  <si>
    <t>Quantity 2</t>
  </si>
  <si>
    <t>Strips:</t>
  </si>
  <si>
    <t>strip/rec:</t>
  </si>
  <si>
    <t>Manual Adder:</t>
  </si>
  <si>
    <t>Rectangle Adder:</t>
  </si>
  <si>
    <t>Rectangle Outers:</t>
  </si>
  <si>
    <t>Rectangle Multi:</t>
  </si>
  <si>
    <t>Segments:</t>
  </si>
  <si>
    <t>R</t>
  </si>
  <si>
    <t/>
  </si>
  <si>
    <t>B &amp; L SOLUTECH</t>
  </si>
  <si>
    <t>SH1931-01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</si>
</sst>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\$#,##0.00"/>
    <numFmt numFmtId="165" formatCode="0.000"/>
    <numFmt numFmtId="166" formatCode="&quot;$&quot;#,##0.00"/>
  </numFmts>
  <fonts count="24" x14ac:knownFonts="1">
    <font>
      <sz val="10"/>
      <name val="Arial"/>
      <family val="2"/>
    </font>
    <font>
      <b/>
      <sz val="12"/>
      <name val="Arial"/>
      <family val="2"/>
    </font>
    <font>
      <sz val="10"/>
      <color indexed="9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b/>
      <sz val="22"/>
      <name val="Arial"/>
      <family val="2"/>
    </font>
    <font>
      <sz val="10"/>
      <color indexed="8"/>
      <name val="Arial"/>
      <family val="2"/>
    </font>
    <font>
      <b/>
      <sz val="16"/>
      <color indexed="9"/>
      <name val="Arial"/>
      <family val="2"/>
    </font>
    <font>
      <sz val="16"/>
      <name val="Arial"/>
      <family val="2"/>
    </font>
    <font>
      <sz val="16"/>
      <color indexed="9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sz val="14"/>
      <color indexed="9"/>
      <name val="Arial"/>
      <family val="2"/>
    </font>
    <font>
      <b/>
      <sz val="20"/>
      <name val="Arial"/>
      <family val="2"/>
    </font>
    <font>
      <sz val="10"/>
      <color indexed="9"/>
      <name val="Wingdings"/>
      <charset val="2"/>
    </font>
    <font>
      <b/>
      <sz val="26"/>
      <color indexed="8"/>
      <name val="Arial"/>
      <family val="2"/>
    </font>
    <font>
      <b/>
      <sz val="9"/>
      <color indexed="8"/>
      <name val="Arial"/>
      <family val="2"/>
    </font>
    <font>
      <sz val="9"/>
      <color indexed="8"/>
      <name val="Arial"/>
      <family val="2"/>
    </font>
    <font>
      <i/>
      <sz val="8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sz val="10"/>
      <color theme="0"/>
      <name val="Arial"/>
      <family val="2"/>
    </font>
    <font>
      <sz val="7"/>
      <name val="Arial"/>
      <family val="2"/>
    </font>
    <font>
      <sz val="12"/>
      <color theme="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47"/>
        <bgColor indexed="22"/>
      </patternFill>
    </fill>
    <fill>
      <patternFill patternType="solid">
        <fgColor indexed="10"/>
        <bgColor indexed="60"/>
      </patternFill>
    </fill>
    <fill>
      <patternFill patternType="solid">
        <fgColor indexed="8"/>
        <bgColor indexed="58"/>
      </patternFill>
    </fill>
    <fill>
      <patternFill patternType="solid">
        <fgColor theme="5" tint="0.79998168889431442"/>
        <bgColor indexed="22"/>
      </patternFill>
    </fill>
    <fill>
      <patternFill patternType="solid">
        <fgColor indexed="41"/>
        <bgColor indexed="42"/>
      </patternFill>
    </fill>
    <fill>
      <patternFill patternType="solid">
        <fgColor indexed="43"/>
        <bgColor indexed="26"/>
      </patternFill>
    </fill>
    <fill>
      <patternFill patternType="solid">
        <fgColor theme="0" tint="-0.14999847407452621"/>
        <bgColor indexed="64"/>
      </patternFill>
    </fill>
  </fills>
  <borders count="4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8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/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ck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ck">
        <color indexed="64"/>
      </right>
      <top style="thin">
        <color auto="1"/>
      </top>
      <bottom/>
      <diagonal/>
    </border>
    <border>
      <left/>
      <right style="thin">
        <color indexed="8"/>
      </right>
      <top/>
      <bottom/>
      <diagonal/>
    </border>
  </borders>
  <cellStyleXfs count="1">
    <xf numFmtId="0" fontId="0" fillId="0" borderId="0"/>
  </cellStyleXfs>
  <cellXfs count="202">
    <xf numFmtId="0" fontId="0" fillId="0" borderId="0" xfId="0"/>
    <xf numFmtId="0" fontId="0" fillId="0" borderId="0" xfId="0" applyProtection="1"/>
    <xf numFmtId="0" fontId="2" fillId="0" borderId="0" xfId="0" applyFont="1" applyProtection="1"/>
    <xf numFmtId="0" fontId="0" fillId="0" borderId="0" xfId="0" applyFont="1" applyAlignment="1" applyProtection="1">
      <alignment horizontal="center"/>
    </xf>
    <xf numFmtId="0" fontId="0" fillId="0" borderId="0" xfId="0" applyFont="1" applyProtection="1"/>
    <xf numFmtId="0" fontId="0" fillId="0" borderId="0" xfId="0" applyAlignment="1" applyProtection="1">
      <alignment horizontal="left"/>
    </xf>
    <xf numFmtId="0" fontId="2" fillId="0" borderId="0" xfId="0" applyFont="1" applyFill="1" applyProtection="1"/>
    <xf numFmtId="0" fontId="5" fillId="0" borderId="0" xfId="0" applyFont="1" applyAlignment="1" applyProtection="1"/>
    <xf numFmtId="0" fontId="5" fillId="0" borderId="0" xfId="0" applyFont="1" applyAlignment="1" applyProtection="1">
      <alignment horizontal="left"/>
    </xf>
    <xf numFmtId="0" fontId="0" fillId="0" borderId="0" xfId="0" applyAlignment="1" applyProtection="1"/>
    <xf numFmtId="0" fontId="0" fillId="0" borderId="0" xfId="0" applyBorder="1" applyAlignment="1" applyProtection="1">
      <alignment horizontal="center"/>
    </xf>
    <xf numFmtId="0" fontId="0" fillId="0" borderId="3" xfId="0" applyFont="1" applyBorder="1" applyAlignment="1" applyProtection="1">
      <alignment horizontal="center"/>
    </xf>
    <xf numFmtId="0" fontId="0" fillId="0" borderId="4" xfId="0" applyFont="1" applyBorder="1" applyAlignment="1" applyProtection="1">
      <alignment horizontal="left"/>
    </xf>
    <xf numFmtId="0" fontId="0" fillId="0" borderId="5" xfId="0" applyFont="1" applyBorder="1" applyAlignment="1" applyProtection="1">
      <alignment horizontal="center"/>
    </xf>
    <xf numFmtId="0" fontId="0" fillId="0" borderId="6" xfId="0" applyFont="1" applyFill="1" applyBorder="1" applyAlignment="1" applyProtection="1">
      <alignment horizontal="center"/>
    </xf>
    <xf numFmtId="0" fontId="0" fillId="0" borderId="7" xfId="0" applyFont="1" applyFill="1" applyBorder="1" applyAlignment="1" applyProtection="1">
      <alignment horizontal="center"/>
    </xf>
    <xf numFmtId="0" fontId="0" fillId="0" borderId="3" xfId="0" applyFont="1" applyBorder="1" applyProtection="1"/>
    <xf numFmtId="0" fontId="0" fillId="0" borderId="5" xfId="0" applyFont="1" applyBorder="1" applyProtection="1"/>
    <xf numFmtId="49" fontId="6" fillId="0" borderId="0" xfId="0" applyNumberFormat="1" applyFont="1" applyProtection="1"/>
    <xf numFmtId="0" fontId="0" fillId="0" borderId="8" xfId="0" applyFont="1" applyBorder="1" applyAlignment="1" applyProtection="1">
      <alignment horizontal="center"/>
    </xf>
    <xf numFmtId="0" fontId="0" fillId="0" borderId="9" xfId="0" applyFont="1" applyBorder="1" applyAlignment="1" applyProtection="1">
      <alignment horizontal="left"/>
    </xf>
    <xf numFmtId="0" fontId="0" fillId="0" borderId="10" xfId="0" applyFont="1" applyBorder="1" applyAlignment="1" applyProtection="1">
      <alignment horizontal="center"/>
    </xf>
    <xf numFmtId="0" fontId="0" fillId="0" borderId="11" xfId="0" applyFont="1" applyBorder="1" applyAlignment="1" applyProtection="1">
      <alignment horizontal="center"/>
    </xf>
    <xf numFmtId="0" fontId="0" fillId="0" borderId="10" xfId="0" applyFont="1" applyBorder="1" applyProtection="1"/>
    <xf numFmtId="0" fontId="0" fillId="0" borderId="11" xfId="0" applyFont="1" applyBorder="1" applyProtection="1"/>
    <xf numFmtId="0" fontId="6" fillId="0" borderId="0" xfId="0" applyNumberFormat="1" applyFont="1" applyProtection="1"/>
    <xf numFmtId="0" fontId="6" fillId="0" borderId="0" xfId="0" applyNumberFormat="1" applyFont="1" applyAlignment="1" applyProtection="1">
      <alignment horizontal="center"/>
    </xf>
    <xf numFmtId="0" fontId="0" fillId="0" borderId="0" xfId="0" applyBorder="1" applyAlignment="1" applyProtection="1">
      <alignment horizontal="left"/>
    </xf>
    <xf numFmtId="0" fontId="0" fillId="0" borderId="12" xfId="0" applyFont="1" applyBorder="1" applyAlignment="1" applyProtection="1">
      <alignment horizontal="center"/>
    </xf>
    <xf numFmtId="49" fontId="0" fillId="0" borderId="0" xfId="0" applyNumberFormat="1" applyFont="1" applyProtection="1"/>
    <xf numFmtId="0" fontId="0" fillId="0" borderId="8" xfId="0" applyFont="1" applyBorder="1" applyProtection="1"/>
    <xf numFmtId="0" fontId="0" fillId="0" borderId="12" xfId="0" applyFont="1" applyBorder="1" applyProtection="1"/>
    <xf numFmtId="0" fontId="3" fillId="0" borderId="0" xfId="0" applyFont="1"/>
    <xf numFmtId="0" fontId="7" fillId="3" borderId="1" xfId="0" applyFont="1" applyFill="1" applyBorder="1" applyAlignment="1">
      <alignment horizontal="center"/>
    </xf>
    <xf numFmtId="0" fontId="8" fillId="0" borderId="0" xfId="0" applyFont="1"/>
    <xf numFmtId="2" fontId="7" fillId="3" borderId="1" xfId="0" applyNumberFormat="1" applyFont="1" applyFill="1" applyBorder="1" applyAlignment="1">
      <alignment horizontal="center"/>
    </xf>
    <xf numFmtId="0" fontId="9" fillId="0" borderId="0" xfId="0" applyFont="1" applyFill="1"/>
    <xf numFmtId="0" fontId="4" fillId="0" borderId="0" xfId="0" applyFont="1"/>
    <xf numFmtId="0" fontId="0" fillId="0" borderId="1" xfId="0" applyFont="1" applyBorder="1"/>
    <xf numFmtId="2" fontId="0" fillId="0" borderId="1" xfId="0" applyNumberFormat="1" applyBorder="1"/>
    <xf numFmtId="164" fontId="0" fillId="0" borderId="1" xfId="0" applyNumberFormat="1" applyBorder="1"/>
    <xf numFmtId="164" fontId="0" fillId="0" borderId="0" xfId="0" applyNumberFormat="1"/>
    <xf numFmtId="0" fontId="3" fillId="0" borderId="0" xfId="0" applyFont="1" applyAlignment="1">
      <alignment horizontal="left"/>
    </xf>
    <xf numFmtId="0" fontId="0" fillId="0" borderId="0" xfId="0" applyFont="1" applyAlignment="1">
      <alignment horizontal="center"/>
    </xf>
    <xf numFmtId="0" fontId="10" fillId="2" borderId="13" xfId="0" applyFont="1" applyFill="1" applyBorder="1" applyAlignment="1">
      <alignment horizontal="center"/>
    </xf>
    <xf numFmtId="0" fontId="10" fillId="2" borderId="14" xfId="0" applyFont="1" applyFill="1" applyBorder="1" applyAlignment="1">
      <alignment horizontal="center"/>
    </xf>
    <xf numFmtId="0" fontId="10" fillId="2" borderId="15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11" fillId="0" borderId="0" xfId="0" applyFont="1"/>
    <xf numFmtId="0" fontId="10" fillId="0" borderId="16" xfId="0" applyFont="1" applyBorder="1" applyAlignment="1" applyProtection="1">
      <alignment horizontal="center"/>
      <protection locked="0"/>
    </xf>
    <xf numFmtId="0" fontId="10" fillId="0" borderId="17" xfId="0" applyFont="1" applyBorder="1" applyAlignment="1" applyProtection="1">
      <alignment horizontal="center"/>
      <protection locked="0"/>
    </xf>
    <xf numFmtId="164" fontId="10" fillId="0" borderId="17" xfId="0" applyNumberFormat="1" applyFont="1" applyBorder="1" applyAlignment="1" applyProtection="1">
      <alignment horizontal="center"/>
      <protection locked="0"/>
    </xf>
    <xf numFmtId="164" fontId="12" fillId="3" borderId="17" xfId="0" applyNumberFormat="1" applyFont="1" applyFill="1" applyBorder="1" applyAlignment="1" applyProtection="1">
      <alignment horizontal="center"/>
      <protection locked="0"/>
    </xf>
    <xf numFmtId="9" fontId="10" fillId="0" borderId="17" xfId="0" applyNumberFormat="1" applyFont="1" applyBorder="1" applyAlignment="1" applyProtection="1">
      <alignment horizontal="center"/>
      <protection locked="0"/>
    </xf>
    <xf numFmtId="164" fontId="10" fillId="0" borderId="18" xfId="0" applyNumberFormat="1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1" xfId="0" applyFont="1" applyBorder="1"/>
    <xf numFmtId="164" fontId="10" fillId="0" borderId="1" xfId="0" applyNumberFormat="1" applyFont="1" applyBorder="1" applyAlignment="1">
      <alignment horizontal="center"/>
    </xf>
    <xf numFmtId="164" fontId="10" fillId="0" borderId="1" xfId="0" applyNumberFormat="1" applyFont="1" applyBorder="1"/>
    <xf numFmtId="10" fontId="11" fillId="0" borderId="1" xfId="0" applyNumberFormat="1" applyFont="1" applyBorder="1" applyAlignment="1">
      <alignment horizontal="center"/>
    </xf>
    <xf numFmtId="10" fontId="11" fillId="4" borderId="1" xfId="0" applyNumberFormat="1" applyFont="1" applyFill="1" applyBorder="1" applyAlignment="1">
      <alignment horizontal="center"/>
    </xf>
    <xf numFmtId="9" fontId="11" fillId="0" borderId="1" xfId="0" applyNumberFormat="1" applyFont="1" applyFill="1" applyBorder="1" applyAlignment="1">
      <alignment horizontal="center"/>
    </xf>
    <xf numFmtId="0" fontId="11" fillId="4" borderId="0" xfId="0" applyFont="1" applyFill="1" applyAlignment="1">
      <alignment horizontal="center"/>
    </xf>
    <xf numFmtId="0" fontId="11" fillId="4" borderId="0" xfId="0" applyFont="1" applyFill="1"/>
    <xf numFmtId="0" fontId="0" fillId="0" borderId="0" xfId="0" applyNumberFormat="1"/>
    <xf numFmtId="0" fontId="0" fillId="0" borderId="1" xfId="0" applyFill="1" applyBorder="1"/>
    <xf numFmtId="14" fontId="14" fillId="0" borderId="0" xfId="0" applyNumberFormat="1" applyFont="1"/>
    <xf numFmtId="1" fontId="2" fillId="0" borderId="0" xfId="0" applyNumberFormat="1" applyFont="1"/>
    <xf numFmtId="0" fontId="2" fillId="0" borderId="0" xfId="0" applyFont="1"/>
    <xf numFmtId="0" fontId="0" fillId="0" borderId="0" xfId="0" applyAlignment="1">
      <alignment horizontal="right"/>
    </xf>
    <xf numFmtId="49" fontId="0" fillId="0" borderId="0" xfId="0" applyNumberFormat="1" applyFont="1" applyAlignment="1">
      <alignment horizontal="left"/>
    </xf>
    <xf numFmtId="0" fontId="6" fillId="0" borderId="0" xfId="0" applyFont="1" applyProtection="1"/>
    <xf numFmtId="49" fontId="0" fillId="0" borderId="0" xfId="0" applyNumberFormat="1" applyAlignment="1">
      <alignment horizontal="left"/>
    </xf>
    <xf numFmtId="0" fontId="0" fillId="0" borderId="0" xfId="0" applyFont="1" applyBorder="1" applyAlignment="1" applyProtection="1">
      <alignment horizontal="center"/>
    </xf>
    <xf numFmtId="0" fontId="2" fillId="0" borderId="0" xfId="0" applyFont="1" applyBorder="1" applyProtection="1"/>
    <xf numFmtId="0" fontId="0" fillId="0" borderId="0" xfId="0" applyBorder="1" applyProtection="1"/>
    <xf numFmtId="0" fontId="0" fillId="0" borderId="0" xfId="0" applyFont="1" applyBorder="1" applyProtection="1"/>
    <xf numFmtId="49" fontId="17" fillId="0" borderId="0" xfId="0" applyNumberFormat="1" applyFont="1" applyProtection="1"/>
    <xf numFmtId="0" fontId="17" fillId="0" borderId="0" xfId="0" applyFont="1" applyProtection="1"/>
    <xf numFmtId="0" fontId="0" fillId="0" borderId="0" xfId="0" applyAlignment="1" applyProtection="1">
      <alignment horizontal="right"/>
    </xf>
    <xf numFmtId="0" fontId="16" fillId="0" borderId="0" xfId="0" applyFont="1" applyAlignment="1" applyProtection="1">
      <alignment horizontal="right"/>
    </xf>
    <xf numFmtId="0" fontId="17" fillId="0" borderId="0" xfId="0" applyFont="1" applyAlignment="1" applyProtection="1">
      <alignment horizontal="right"/>
    </xf>
    <xf numFmtId="0" fontId="1" fillId="0" borderId="0" xfId="0" applyFont="1" applyFill="1" applyBorder="1" applyAlignment="1" applyProtection="1">
      <protection locked="0"/>
    </xf>
    <xf numFmtId="0" fontId="0" fillId="0" borderId="23" xfId="0" applyBorder="1" applyProtection="1"/>
    <xf numFmtId="2" fontId="4" fillId="0" borderId="0" xfId="0" applyNumberFormat="1" applyFont="1" applyBorder="1" applyAlignment="1" applyProtection="1"/>
    <xf numFmtId="2" fontId="0" fillId="0" borderId="0" xfId="0" applyNumberFormat="1" applyFont="1" applyBorder="1" applyAlignment="1" applyProtection="1"/>
    <xf numFmtId="0" fontId="1" fillId="0" borderId="0" xfId="0" applyFont="1" applyFill="1" applyBorder="1" applyAlignment="1" applyProtection="1">
      <alignment horizontal="left"/>
    </xf>
    <xf numFmtId="0" fontId="0" fillId="0" borderId="0" xfId="0" applyFont="1" applyFill="1" applyAlignment="1" applyProtection="1">
      <alignment horizontal="center"/>
    </xf>
    <xf numFmtId="2" fontId="0" fillId="0" borderId="0" xfId="0" applyNumberFormat="1" applyFont="1" applyFill="1" applyProtection="1"/>
    <xf numFmtId="0" fontId="0" fillId="0" borderId="0" xfId="0" applyFont="1" applyFill="1" applyProtection="1"/>
    <xf numFmtId="0" fontId="0" fillId="0" borderId="0" xfId="0" applyFont="1" applyFill="1" applyBorder="1" applyAlignment="1" applyProtection="1"/>
    <xf numFmtId="0" fontId="2" fillId="0" borderId="0" xfId="0" applyFont="1" applyFill="1" applyBorder="1" applyAlignment="1" applyProtection="1"/>
    <xf numFmtId="0" fontId="0" fillId="0" borderId="0" xfId="0" applyFont="1" applyAlignment="1" applyProtection="1">
      <alignment horizontal="right"/>
    </xf>
    <xf numFmtId="0" fontId="0" fillId="0" borderId="0" xfId="0" applyFont="1" applyFill="1" applyAlignment="1" applyProtection="1">
      <alignment horizontal="right"/>
    </xf>
    <xf numFmtId="0" fontId="0" fillId="0" borderId="4" xfId="0" applyFont="1" applyBorder="1" applyAlignment="1" applyProtection="1">
      <alignment horizontal="center"/>
    </xf>
    <xf numFmtId="0" fontId="0" fillId="0" borderId="9" xfId="0" applyFont="1" applyBorder="1" applyAlignment="1" applyProtection="1">
      <alignment horizontal="center"/>
    </xf>
    <xf numFmtId="0" fontId="0" fillId="0" borderId="22" xfId="0" applyBorder="1" applyProtection="1"/>
    <xf numFmtId="0" fontId="0" fillId="0" borderId="24" xfId="0" applyBorder="1" applyAlignment="1" applyProtection="1">
      <alignment horizontal="right"/>
    </xf>
    <xf numFmtId="0" fontId="0" fillId="0" borderId="25" xfId="0" applyBorder="1" applyProtection="1"/>
    <xf numFmtId="0" fontId="0" fillId="0" borderId="20" xfId="0" applyBorder="1" applyAlignment="1" applyProtection="1">
      <alignment horizontal="right"/>
    </xf>
    <xf numFmtId="0" fontId="0" fillId="0" borderId="20" xfId="0" applyFont="1" applyBorder="1" applyAlignment="1" applyProtection="1">
      <alignment horizontal="right"/>
    </xf>
    <xf numFmtId="0" fontId="2" fillId="0" borderId="25" xfId="0" applyFont="1" applyBorder="1" applyProtection="1"/>
    <xf numFmtId="0" fontId="2" fillId="0" borderId="20" xfId="0" applyFont="1" applyBorder="1" applyProtection="1"/>
    <xf numFmtId="0" fontId="2" fillId="0" borderId="26" xfId="0" applyFont="1" applyBorder="1" applyProtection="1"/>
    <xf numFmtId="0" fontId="2" fillId="0" borderId="27" xfId="0" applyFont="1" applyFill="1" applyBorder="1" applyAlignment="1" applyProtection="1"/>
    <xf numFmtId="0" fontId="0" fillId="0" borderId="27" xfId="0" applyFont="1" applyFill="1" applyBorder="1" applyProtection="1"/>
    <xf numFmtId="0" fontId="2" fillId="0" borderId="27" xfId="0" applyFont="1" applyBorder="1" applyProtection="1"/>
    <xf numFmtId="0" fontId="0" fillId="0" borderId="28" xfId="0" applyFont="1" applyFill="1" applyBorder="1" applyAlignment="1" applyProtection="1">
      <alignment horizontal="right"/>
    </xf>
    <xf numFmtId="0" fontId="21" fillId="0" borderId="0" xfId="0" applyFont="1" applyBorder="1" applyProtection="1"/>
    <xf numFmtId="0" fontId="4" fillId="0" borderId="0" xfId="0" applyFont="1" applyAlignment="1" applyProtection="1">
      <alignment horizontal="right"/>
    </xf>
    <xf numFmtId="2" fontId="7" fillId="3" borderId="31" xfId="0" applyNumberFormat="1" applyFont="1" applyFill="1" applyBorder="1" applyAlignment="1">
      <alignment horizontal="center"/>
    </xf>
    <xf numFmtId="0" fontId="0" fillId="0" borderId="0" xfId="0" applyFont="1"/>
    <xf numFmtId="0" fontId="4" fillId="0" borderId="0" xfId="0" applyFont="1" applyAlignment="1">
      <alignment horizontal="right"/>
    </xf>
    <xf numFmtId="0" fontId="4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49" fontId="4" fillId="0" borderId="2" xfId="0" applyNumberFormat="1" applyFont="1" applyBorder="1" applyAlignment="1" applyProtection="1">
      <alignment horizontal="center"/>
    </xf>
    <xf numFmtId="49" fontId="0" fillId="0" borderId="0" xfId="0" applyNumberFormat="1" applyFont="1" applyAlignment="1" applyProtection="1">
      <alignment horizontal="center"/>
    </xf>
    <xf numFmtId="0" fontId="0" fillId="0" borderId="0" xfId="0" applyNumberFormat="1" applyFont="1" applyProtection="1"/>
    <xf numFmtId="0" fontId="0" fillId="0" borderId="0" xfId="0" applyNumberFormat="1" applyFont="1" applyAlignment="1" applyProtection="1">
      <alignment horizontal="center"/>
    </xf>
    <xf numFmtId="0" fontId="0" fillId="0" borderId="0" xfId="0" applyFont="1" applyFill="1" applyBorder="1"/>
    <xf numFmtId="0" fontId="0" fillId="6" borderId="0" xfId="0" applyFont="1" applyFill="1" applyBorder="1" applyAlignment="1">
      <alignment horizontal="center"/>
    </xf>
    <xf numFmtId="0" fontId="0" fillId="0" borderId="0" xfId="0" applyFont="1" applyBorder="1"/>
    <xf numFmtId="0" fontId="0" fillId="0" borderId="0" xfId="0" applyFont="1" applyFill="1" applyBorder="1" applyAlignment="1">
      <alignment horizontal="center"/>
    </xf>
    <xf numFmtId="0" fontId="4" fillId="0" borderId="0" xfId="0" applyFont="1" applyProtection="1"/>
    <xf numFmtId="0" fontId="4" fillId="0" borderId="0" xfId="0" applyFont="1" applyAlignment="1" applyProtection="1">
      <alignment horizontal="center"/>
    </xf>
    <xf numFmtId="0" fontId="22" fillId="6" borderId="32" xfId="0" applyFont="1" applyFill="1" applyBorder="1"/>
    <xf numFmtId="0" fontId="0" fillId="7" borderId="32" xfId="0" applyFont="1" applyFill="1" applyBorder="1" applyAlignment="1">
      <alignment horizontal="center"/>
    </xf>
    <xf numFmtId="0" fontId="22" fillId="6" borderId="0" xfId="0" applyFont="1" applyFill="1" applyBorder="1"/>
    <xf numFmtId="0" fontId="0" fillId="7" borderId="0" xfId="0" applyFont="1" applyFill="1" applyBorder="1" applyAlignment="1">
      <alignment horizontal="center"/>
    </xf>
    <xf numFmtId="0" fontId="22" fillId="6" borderId="33" xfId="0" applyFont="1" applyFill="1" applyBorder="1"/>
    <xf numFmtId="0" fontId="0" fillId="6" borderId="33" xfId="0" applyFont="1" applyFill="1" applyBorder="1" applyAlignment="1">
      <alignment horizontal="center"/>
    </xf>
    <xf numFmtId="0" fontId="0" fillId="8" borderId="34" xfId="0" applyFill="1" applyBorder="1" applyProtection="1"/>
    <xf numFmtId="0" fontId="0" fillId="8" borderId="35" xfId="0" applyFill="1" applyBorder="1" applyProtection="1"/>
    <xf numFmtId="0" fontId="0" fillId="8" borderId="36" xfId="0" applyFill="1" applyBorder="1" applyProtection="1"/>
    <xf numFmtId="0" fontId="0" fillId="8" borderId="37" xfId="0" applyFill="1" applyBorder="1" applyProtection="1"/>
    <xf numFmtId="0" fontId="0" fillId="8" borderId="0" xfId="0" applyFill="1" applyBorder="1" applyProtection="1"/>
    <xf numFmtId="0" fontId="0" fillId="8" borderId="38" xfId="0" applyFill="1" applyBorder="1" applyProtection="1"/>
    <xf numFmtId="0" fontId="0" fillId="8" borderId="39" xfId="0" applyFill="1" applyBorder="1" applyProtection="1"/>
    <xf numFmtId="0" fontId="0" fillId="8" borderId="40" xfId="0" applyFill="1" applyBorder="1" applyProtection="1"/>
    <xf numFmtId="0" fontId="0" fillId="8" borderId="41" xfId="0" applyFill="1" applyBorder="1" applyProtection="1"/>
    <xf numFmtId="0" fontId="0" fillId="0" borderId="0" xfId="0" applyFont="1" applyAlignment="1" applyProtection="1"/>
    <xf numFmtId="0" fontId="1" fillId="0" borderId="0" xfId="0" applyFont="1"/>
    <xf numFmtId="0" fontId="0" fillId="0" borderId="0" xfId="0" applyFont="1" applyFill="1" applyAlignment="1">
      <alignment horizontal="center" vertical="center"/>
    </xf>
    <xf numFmtId="166" fontId="0" fillId="0" borderId="0" xfId="0" applyNumberFormat="1" applyAlignment="1" applyProtection="1">
      <alignment horizontal="right"/>
    </xf>
    <xf numFmtId="166" fontId="0" fillId="0" borderId="0" xfId="0" applyNumberFormat="1" applyFont="1" applyAlignment="1" applyProtection="1">
      <alignment horizontal="right"/>
    </xf>
    <xf numFmtId="166" fontId="0" fillId="0" borderId="0" xfId="0" applyNumberFormat="1" applyProtection="1"/>
    <xf numFmtId="0" fontId="1" fillId="0" borderId="42" xfId="0" applyFont="1" applyBorder="1" applyAlignment="1" applyProtection="1">
      <alignment horizontal="center"/>
    </xf>
    <xf numFmtId="0" fontId="0" fillId="0" borderId="32" xfId="0" applyBorder="1" applyProtection="1"/>
    <xf numFmtId="0" fontId="1" fillId="0" borderId="32" xfId="0" applyFont="1" applyBorder="1" applyAlignment="1" applyProtection="1">
      <alignment horizontal="center"/>
    </xf>
    <xf numFmtId="0" fontId="1" fillId="0" borderId="43" xfId="0" applyFont="1" applyBorder="1" applyAlignment="1" applyProtection="1">
      <alignment horizontal="center"/>
    </xf>
    <xf numFmtId="0" fontId="0" fillId="0" borderId="0" xfId="0" applyAlignment="1" applyProtection="1">
      <alignment horizontal="center"/>
    </xf>
    <xf numFmtId="0" fontId="7" fillId="3" borderId="44" xfId="0" applyFont="1" applyFill="1" applyBorder="1" applyAlignment="1">
      <alignment horizontal="center"/>
    </xf>
    <xf numFmtId="0" fontId="0" fillId="0" borderId="0" xfId="0" applyNumberFormat="1" applyAlignment="1" applyProtection="1">
      <alignment horizontal="center"/>
    </xf>
    <xf numFmtId="166" fontId="1" fillId="0" borderId="25" xfId="0" applyNumberFormat="1" applyFont="1" applyBorder="1" applyAlignment="1" applyProtection="1">
      <alignment horizontal="center" vertical="center"/>
    </xf>
    <xf numFmtId="0" fontId="0" fillId="0" borderId="0" xfId="0" applyFont="1" applyBorder="1" applyAlignment="1" applyProtection="1">
      <alignment horizontal="center" vertical="center"/>
    </xf>
    <xf numFmtId="164" fontId="1" fillId="0" borderId="0" xfId="0" applyNumberFormat="1" applyFont="1" applyBorder="1" applyAlignment="1" applyProtection="1">
      <alignment horizontal="center" vertical="center"/>
    </xf>
    <xf numFmtId="164" fontId="1" fillId="0" borderId="20" xfId="0" applyNumberFormat="1" applyFont="1" applyBorder="1" applyAlignment="1" applyProtection="1">
      <alignment horizontal="center" vertical="center"/>
    </xf>
    <xf numFmtId="166" fontId="1" fillId="0" borderId="26" xfId="0" applyNumberFormat="1" applyFont="1" applyBorder="1" applyAlignment="1" applyProtection="1">
      <alignment horizontal="center" vertical="center"/>
    </xf>
    <xf numFmtId="0" fontId="0" fillId="0" borderId="27" xfId="0" applyFont="1" applyBorder="1" applyAlignment="1" applyProtection="1">
      <alignment horizontal="center" vertical="center"/>
    </xf>
    <xf numFmtId="164" fontId="1" fillId="0" borderId="27" xfId="0" applyNumberFormat="1" applyFont="1" applyBorder="1" applyAlignment="1" applyProtection="1">
      <alignment horizontal="center" vertical="center"/>
    </xf>
    <xf numFmtId="164" fontId="1" fillId="0" borderId="28" xfId="0" applyNumberFormat="1" applyFont="1" applyBorder="1" applyAlignment="1" applyProtection="1">
      <alignment horizontal="center" vertical="center"/>
    </xf>
    <xf numFmtId="0" fontId="1" fillId="5" borderId="30" xfId="0" applyFont="1" applyFill="1" applyBorder="1" applyAlignment="1" applyProtection="1">
      <alignment horizontal="right" vertical="center"/>
    </xf>
    <xf numFmtId="0" fontId="19" fillId="0" borderId="24" xfId="0" applyFont="1" applyFill="1" applyBorder="1" applyAlignment="1" applyProtection="1">
      <alignment horizontal="center" vertical="center"/>
      <protection locked="0"/>
    </xf>
    <xf numFmtId="0" fontId="1" fillId="5" borderId="19" xfId="0" applyFont="1" applyFill="1" applyBorder="1" applyAlignment="1" applyProtection="1">
      <alignment horizontal="right" vertical="center"/>
    </xf>
    <xf numFmtId="0" fontId="19" fillId="0" borderId="20" xfId="0" applyFont="1" applyFill="1" applyBorder="1" applyAlignment="1" applyProtection="1">
      <alignment horizontal="center" vertical="center"/>
      <protection locked="0"/>
    </xf>
    <xf numFmtId="165" fontId="19" fillId="0" borderId="20" xfId="0" applyNumberFormat="1" applyFont="1" applyFill="1" applyBorder="1" applyAlignment="1" applyProtection="1">
      <alignment horizontal="center" vertical="center"/>
      <protection locked="0"/>
    </xf>
    <xf numFmtId="0" fontId="1" fillId="5" borderId="21" xfId="0" applyFont="1" applyFill="1" applyBorder="1" applyAlignment="1" applyProtection="1">
      <alignment horizontal="right" vertical="center"/>
    </xf>
    <xf numFmtId="0" fontId="23" fillId="0" borderId="28" xfId="0" applyFont="1" applyFill="1" applyBorder="1" applyAlignment="1" applyProtection="1">
      <alignment horizontal="center" vertical="center"/>
      <protection locked="0"/>
    </xf>
    <xf numFmtId="0" fontId="0" fillId="0" borderId="0" xfId="0" applyFont="1" applyBorder="1" applyAlignment="1" applyProtection="1">
      <alignment horizontal="center"/>
    </xf>
    <xf numFmtId="0" fontId="0" fillId="0" borderId="0" xfId="0" applyFont="1" applyFill="1" applyBorder="1" applyAlignment="1" applyProtection="1">
      <alignment horizontal="center" vertical="top" wrapText="1"/>
    </xf>
    <xf numFmtId="164" fontId="18" fillId="0" borderId="0" xfId="0" applyNumberFormat="1" applyFont="1" applyFill="1" applyBorder="1" applyAlignment="1" applyProtection="1">
      <alignment horizontal="center" vertical="top" wrapText="1"/>
    </xf>
    <xf numFmtId="0" fontId="4" fillId="0" borderId="22" xfId="0" applyFont="1" applyBorder="1" applyAlignment="1" applyProtection="1">
      <alignment horizontal="center"/>
    </xf>
    <xf numFmtId="0" fontId="4" fillId="0" borderId="23" xfId="0" applyFont="1" applyBorder="1" applyAlignment="1" applyProtection="1">
      <alignment horizontal="center"/>
    </xf>
    <xf numFmtId="0" fontId="4" fillId="0" borderId="24" xfId="0" applyFont="1" applyBorder="1" applyAlignment="1" applyProtection="1">
      <alignment horizontal="center"/>
    </xf>
    <xf numFmtId="0" fontId="4" fillId="0" borderId="25" xfId="0" applyFont="1" applyBorder="1" applyAlignment="1" applyProtection="1">
      <alignment horizontal="center"/>
    </xf>
    <xf numFmtId="0" fontId="4" fillId="0" borderId="0" xfId="0" applyFont="1" applyBorder="1" applyAlignment="1" applyProtection="1">
      <alignment horizontal="center"/>
    </xf>
    <xf numFmtId="0" fontId="4" fillId="0" borderId="20" xfId="0" applyFont="1" applyBorder="1" applyAlignment="1" applyProtection="1">
      <alignment horizontal="center"/>
    </xf>
    <xf numFmtId="0" fontId="0" fillId="0" borderId="0" xfId="0" applyFont="1" applyBorder="1" applyAlignment="1" applyProtection="1">
      <alignment horizontal="left"/>
    </xf>
    <xf numFmtId="0" fontId="1" fillId="0" borderId="29" xfId="0" applyFont="1" applyBorder="1" applyAlignment="1" applyProtection="1">
      <alignment horizontal="center" vertical="center" textRotation="90"/>
    </xf>
    <xf numFmtId="0" fontId="4" fillId="0" borderId="26" xfId="0" applyFont="1" applyBorder="1" applyAlignment="1" applyProtection="1">
      <alignment horizontal="center"/>
    </xf>
    <xf numFmtId="0" fontId="4" fillId="0" borderId="27" xfId="0" applyFont="1" applyBorder="1" applyAlignment="1" applyProtection="1">
      <alignment horizontal="center"/>
    </xf>
    <xf numFmtId="0" fontId="4" fillId="0" borderId="28" xfId="0" applyFont="1" applyBorder="1" applyAlignment="1" applyProtection="1">
      <alignment horizontal="center"/>
    </xf>
    <xf numFmtId="0" fontId="0" fillId="0" borderId="22" xfId="0" applyFont="1" applyBorder="1" applyAlignment="1" applyProtection="1">
      <alignment horizontal="center" vertical="top" wrapText="1"/>
    </xf>
    <xf numFmtId="0" fontId="0" fillId="0" borderId="23" xfId="0" applyFont="1" applyBorder="1" applyAlignment="1" applyProtection="1">
      <alignment horizontal="center" vertical="top" wrapText="1"/>
    </xf>
    <xf numFmtId="0" fontId="0" fillId="0" borderId="24" xfId="0" applyFont="1" applyBorder="1" applyAlignment="1" applyProtection="1">
      <alignment horizontal="center" vertical="top" wrapText="1"/>
    </xf>
    <xf numFmtId="0" fontId="0" fillId="0" borderId="25" xfId="0" applyFont="1" applyBorder="1" applyAlignment="1" applyProtection="1">
      <alignment horizontal="center" vertical="top" wrapText="1"/>
    </xf>
    <xf numFmtId="0" fontId="0" fillId="0" borderId="0" xfId="0" applyFont="1" applyBorder="1" applyAlignment="1" applyProtection="1">
      <alignment horizontal="center" vertical="top" wrapText="1"/>
    </xf>
    <xf numFmtId="0" fontId="0" fillId="0" borderId="20" xfId="0" applyFont="1" applyBorder="1" applyAlignment="1" applyProtection="1">
      <alignment horizontal="center" vertical="top" wrapText="1"/>
    </xf>
    <xf numFmtId="0" fontId="0" fillId="0" borderId="26" xfId="0" applyFont="1" applyBorder="1" applyAlignment="1" applyProtection="1">
      <alignment horizontal="center" vertical="top" wrapText="1"/>
    </xf>
    <xf numFmtId="0" fontId="0" fillId="0" borderId="27" xfId="0" applyFont="1" applyBorder="1" applyAlignment="1" applyProtection="1">
      <alignment horizontal="center" vertical="top" wrapText="1"/>
    </xf>
    <xf numFmtId="0" fontId="0" fillId="0" borderId="28" xfId="0" applyFont="1" applyBorder="1" applyAlignment="1" applyProtection="1">
      <alignment horizontal="center" vertical="top" wrapText="1"/>
    </xf>
    <xf numFmtId="0" fontId="15" fillId="0" borderId="33" xfId="0" applyFont="1" applyBorder="1" applyAlignment="1" applyProtection="1">
      <alignment horizontal="center"/>
    </xf>
    <xf numFmtId="0" fontId="5" fillId="0" borderId="33" xfId="0" applyFont="1" applyBorder="1" applyAlignment="1" applyProtection="1">
      <alignment horizontal="center"/>
    </xf>
    <xf numFmtId="0" fontId="20" fillId="0" borderId="0" xfId="0" applyFont="1" applyBorder="1" applyAlignment="1" applyProtection="1">
      <alignment horizontal="center"/>
    </xf>
    <xf numFmtId="0" fontId="13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 vertical="center" textRotation="90"/>
    </xf>
    <xf numFmtId="0" fontId="10" fillId="0" borderId="13" xfId="0" applyFont="1" applyBorder="1" applyAlignment="1">
      <alignment horizontal="center"/>
    </xf>
    <xf numFmtId="164" fontId="10" fillId="0" borderId="15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10" fontId="10" fillId="0" borderId="18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0" fontId="3" fillId="0" borderId="1" xfId="0" applyNumberFormat="1" applyFont="1" applyBorder="1" applyAlignment="1">
      <alignment horizontal="center"/>
    </xf>
  </cellXfs>
  <cellStyles count="1">
    <cellStyle name="Normal" xfId="0" builtinId="0"/>
  </cellStyles>
  <dxfs count="6">
    <dxf>
      <font>
        <b/>
        <i val="0"/>
        <condense val="0"/>
        <extend val="0"/>
        <color indexed="8"/>
      </font>
      <fill>
        <patternFill patternType="solid">
          <fgColor indexed="31"/>
          <bgColor indexed="22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8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8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8"/>
      </font>
      <fill>
        <patternFill patternType="solid">
          <fgColor indexed="60"/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0</xdr:row>
      <xdr:rowOff>0</xdr:rowOff>
    </xdr:from>
    <xdr:to>
      <xdr:col>2</xdr:col>
      <xdr:colOff>2143125</xdr:colOff>
      <xdr:row>0</xdr:row>
      <xdr:rowOff>600075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6671E851-B3D2-41E9-B665-B7DB0C9CDB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5325" y="0"/>
          <a:ext cx="2143125" cy="600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D6046"/>
  <sheetViews>
    <sheetView tabSelected="1" workbookViewId="0">
      <selection activeCell="D5" sqref="D5"/>
    </sheetView>
  </sheetViews>
  <sheetFormatPr defaultColWidth="9" defaultRowHeight="13.2" x14ac:dyDescent="0.25"/>
  <cols>
    <col min="1" max="1" width="9" style="1"/>
    <col min="2" max="2" width="1.44140625" style="1" customWidth="1"/>
    <col min="3" max="3" width="32.44140625" style="1" customWidth="1"/>
    <col min="4" max="4" width="29.6640625" style="1" customWidth="1"/>
    <col min="5" max="5" width="2" style="1" customWidth="1"/>
    <col min="6" max="6" width="3.109375" style="1" customWidth="1"/>
    <col min="7" max="7" width="16.109375" style="1" customWidth="1"/>
    <col min="8" max="8" width="3.44140625" style="1" customWidth="1"/>
    <col min="9" max="9" width="16.109375" style="1" customWidth="1"/>
    <col min="10" max="10" width="3.44140625" style="1" customWidth="1"/>
    <col min="11" max="11" width="16.109375" style="1" customWidth="1"/>
    <col min="12" max="12" width="1.44140625" style="1" customWidth="1"/>
    <col min="13" max="13" width="20.33203125" style="1" customWidth="1"/>
    <col min="14" max="14" width="9" style="1" customWidth="1"/>
    <col min="15" max="15" width="10.6640625" style="1" customWidth="1"/>
    <col min="16" max="16" width="9.6640625" style="1" customWidth="1"/>
    <col min="17" max="17" width="8.44140625" style="1" customWidth="1"/>
    <col min="18" max="25" width="9" style="1" customWidth="1"/>
    <col min="26" max="26" width="11" style="1" customWidth="1"/>
    <col min="27" max="16384" width="9" style="1"/>
  </cols>
  <sheetData>
    <row r="1" spans="2:29" ht="48.75" customHeight="1" x14ac:dyDescent="0.6">
      <c r="D1" s="192" t="str">
        <f>D22</f>
        <v>SHNT1.97-10.63LB</v>
      </c>
      <c r="E1" s="192"/>
      <c r="F1" s="192"/>
      <c r="G1" s="192"/>
      <c r="H1" s="191" t="s">
        <v>6531</v>
      </c>
      <c r="I1" s="191"/>
      <c r="J1" s="191"/>
      <c r="K1" s="191"/>
      <c r="L1" s="191"/>
      <c r="M1" s="79"/>
      <c r="Q1" s="123" t="s">
        <v>6604</v>
      </c>
      <c r="R1" s="131" t="str">
        <f>W7&amp;", "</f>
        <v xml:space="preserve">Strip Heater, </v>
      </c>
      <c r="S1" s="132" t="str">
        <f>LOOKUP(M21,E32:E38,G32:G38)</f>
        <v>No Mounting Slots</v>
      </c>
      <c r="T1" s="132" t="str">
        <f>FIXED(D10+0,2)</f>
        <v>1.97</v>
      </c>
      <c r="U1" s="132" t="s">
        <v>1981</v>
      </c>
      <c r="V1" s="132" t="str">
        <f>FIXED(D11,2)</f>
        <v>10.63</v>
      </c>
      <c r="W1" s="132" t="s">
        <v>1981</v>
      </c>
      <c r="X1" s="133" t="str">
        <f>FIXED(D12,2)</f>
        <v>0.00</v>
      </c>
    </row>
    <row r="2" spans="2:29" ht="7.5" customHeight="1" x14ac:dyDescent="0.25">
      <c r="B2" s="96"/>
      <c r="C2" s="83"/>
      <c r="D2" s="83"/>
      <c r="E2" s="83"/>
      <c r="F2" s="83"/>
      <c r="G2" s="83"/>
      <c r="H2" s="83"/>
      <c r="I2" s="83"/>
      <c r="J2" s="83"/>
      <c r="K2" s="83"/>
      <c r="L2" s="97"/>
      <c r="M2" s="79"/>
      <c r="R2" s="134"/>
      <c r="S2" s="135"/>
      <c r="T2" s="135"/>
      <c r="U2" s="135"/>
      <c r="V2" s="135"/>
      <c r="W2" s="135"/>
      <c r="X2" s="136"/>
      <c r="AB2" s="125" t="s">
        <v>6580</v>
      </c>
      <c r="AC2" s="126" t="s">
        <v>2003</v>
      </c>
    </row>
    <row r="3" spans="2:29" ht="17.25" customHeight="1" thickBot="1" x14ac:dyDescent="0.35">
      <c r="B3" s="98"/>
      <c r="C3" s="161" t="s">
        <v>6541</v>
      </c>
      <c r="D3" s="162" t="s">
        <v>6613</v>
      </c>
      <c r="E3" s="74">
        <v>1</v>
      </c>
      <c r="F3" s="74"/>
      <c r="G3" s="146" t="s">
        <v>4185</v>
      </c>
      <c r="H3" s="147"/>
      <c r="I3" s="148" t="s">
        <v>4186</v>
      </c>
      <c r="J3" s="147"/>
      <c r="K3" s="149" t="s">
        <v>622</v>
      </c>
      <c r="L3" s="99"/>
      <c r="M3" s="80" t="s">
        <v>6532</v>
      </c>
      <c r="N3" s="77" t="s">
        <v>6612</v>
      </c>
      <c r="R3" s="137" t="str">
        <f>LOOKUP(D13,AC2:AC27,AB2:AB27)</f>
        <v>Single common exit with fiberglass leads exiting vertically</v>
      </c>
      <c r="S3" s="138" t="str">
        <f>IF(OR(D14&lt;&gt;"",D14&lt;&gt;0),D14&amp;"'' Leads, ","")</f>
        <v xml:space="preserve">80'' Leads, </v>
      </c>
      <c r="T3" s="138"/>
      <c r="U3" s="138"/>
      <c r="V3" s="138"/>
      <c r="W3" s="138"/>
      <c r="X3" s="139"/>
      <c r="AB3" s="127" t="s">
        <v>6581</v>
      </c>
      <c r="AC3" s="128" t="s">
        <v>2011</v>
      </c>
    </row>
    <row r="4" spans="2:29" ht="17.25" customHeight="1" x14ac:dyDescent="0.25">
      <c r="B4" s="98"/>
      <c r="C4" s="163" t="s">
        <v>6542</v>
      </c>
      <c r="D4" s="164">
        <v>1</v>
      </c>
      <c r="E4" s="75"/>
      <c r="F4" s="75"/>
      <c r="G4" s="153">
        <f ca="1">IF(D4=0,0,((Sheet3!G26+E17+E19+E20+E8+E9)*E3)+N11+N18+N19)</f>
        <v>102.55530382000001</v>
      </c>
      <c r="H4" s="154" t="s">
        <v>4187</v>
      </c>
      <c r="I4" s="155">
        <f ca="1">IF(G4="","",G4*1.5)</f>
        <v>153.83295573000001</v>
      </c>
      <c r="J4" s="154" t="s">
        <v>4187</v>
      </c>
      <c r="K4" s="156">
        <f ca="1">IF(G4="","",G4*2.2)</f>
        <v>225.62166840400002</v>
      </c>
      <c r="L4" s="99"/>
      <c r="M4" s="81"/>
      <c r="N4" s="78" t="s">
        <v>6533</v>
      </c>
      <c r="AB4" s="127" t="s">
        <v>6577</v>
      </c>
      <c r="AC4" s="128" t="s">
        <v>2016</v>
      </c>
    </row>
    <row r="5" spans="2:29" ht="17.25" customHeight="1" x14ac:dyDescent="0.25">
      <c r="B5" s="98"/>
      <c r="C5" s="163" t="s">
        <v>6603</v>
      </c>
      <c r="D5" s="164">
        <v>2</v>
      </c>
      <c r="E5" s="75"/>
      <c r="F5" s="75"/>
      <c r="G5" s="153">
        <f ca="1">IF(D5=0,0,((Sheet3!G39+E17+E19+E20+E8+E9)*E3*1.1)+N11+N18+N19)</f>
        <v>84.607120202000004</v>
      </c>
      <c r="H5" s="154" t="s">
        <v>4187</v>
      </c>
      <c r="I5" s="155">
        <f t="shared" ref="I5:I7" ca="1" si="0">IF(G5="","",G5*1.5)</f>
        <v>126.91068030300001</v>
      </c>
      <c r="J5" s="154" t="s">
        <v>4187</v>
      </c>
      <c r="K5" s="156">
        <f t="shared" ref="K5:K7" ca="1" si="1">IF(G5="","",G5*2.2)</f>
        <v>186.13566444440002</v>
      </c>
      <c r="L5" s="99"/>
      <c r="M5" s="81"/>
      <c r="N5" s="78" t="s">
        <v>6534</v>
      </c>
      <c r="U5" s="109" t="s">
        <v>6609</v>
      </c>
      <c r="V5" s="150" t="str">
        <f>"1."&amp;D20</f>
        <v>1.</v>
      </c>
      <c r="W5" s="150">
        <f>V5+0</f>
        <v>1</v>
      </c>
      <c r="AB5" s="127" t="s">
        <v>6582</v>
      </c>
      <c r="AC5" s="128" t="s">
        <v>2020</v>
      </c>
    </row>
    <row r="6" spans="2:29" ht="17.25" customHeight="1" x14ac:dyDescent="0.25">
      <c r="B6" s="98"/>
      <c r="C6" s="163" t="s">
        <v>6543</v>
      </c>
      <c r="D6" s="164">
        <v>3</v>
      </c>
      <c r="E6" s="75"/>
      <c r="F6" s="75"/>
      <c r="G6" s="153">
        <f ca="1">IF(D6=0,0,((Sheet3!G52+E17+E19+E20+E8+E9)*E3*1.08)+N11+N18+N19)</f>
        <v>73.83850252560002</v>
      </c>
      <c r="H6" s="154" t="s">
        <v>4187</v>
      </c>
      <c r="I6" s="155">
        <f t="shared" ca="1" si="0"/>
        <v>110.75775378840004</v>
      </c>
      <c r="J6" s="154" t="s">
        <v>4187</v>
      </c>
      <c r="K6" s="156">
        <f t="shared" ca="1" si="1"/>
        <v>162.44470555632006</v>
      </c>
      <c r="L6" s="99"/>
      <c r="M6" s="79"/>
      <c r="U6" s="109" t="s">
        <v>6608</v>
      </c>
      <c r="V6" s="150">
        <f>((D10*2)+(D11*2))*1.25</f>
        <v>31.500000000000004</v>
      </c>
      <c r="W6" s="150">
        <f>V6*W5</f>
        <v>31.500000000000004</v>
      </c>
      <c r="AB6" s="127" t="s">
        <v>6583</v>
      </c>
      <c r="AC6" s="128" t="s">
        <v>1974</v>
      </c>
    </row>
    <row r="7" spans="2:29" ht="17.25" customHeight="1" thickBot="1" x14ac:dyDescent="0.3">
      <c r="B7" s="98"/>
      <c r="C7" s="163" t="s">
        <v>6544</v>
      </c>
      <c r="D7" s="164">
        <v>5</v>
      </c>
      <c r="E7" s="75"/>
      <c r="F7" s="75"/>
      <c r="G7" s="157">
        <f ca="1">IF(D7=0,0,((Sheet3!G65+E17+E19+E20+E8+E9)*E3*1.05)+N11+N18+N19)</f>
        <v>64.608305811000008</v>
      </c>
      <c r="H7" s="158" t="s">
        <v>4187</v>
      </c>
      <c r="I7" s="159">
        <f t="shared" ca="1" si="0"/>
        <v>96.912458716500012</v>
      </c>
      <c r="J7" s="158" t="s">
        <v>4187</v>
      </c>
      <c r="K7" s="160">
        <f t="shared" ca="1" si="1"/>
        <v>142.13827278420004</v>
      </c>
      <c r="L7" s="99"/>
      <c r="M7" s="79"/>
      <c r="N7" s="1" t="str">
        <f>D20&amp;"pc. "</f>
        <v xml:space="preserve">pc. </v>
      </c>
      <c r="O7" s="1" t="str">
        <f>W7&amp;" - "</f>
        <v xml:space="preserve">Strip Heater - </v>
      </c>
      <c r="P7" s="1" t="str">
        <f>S7&amp;", "</f>
        <v xml:space="preserve">Strip Heater, </v>
      </c>
      <c r="R7" s="123">
        <f>LOOKUP(V7,V8:V21,R8:R21)</f>
        <v>1</v>
      </c>
      <c r="S7" s="123" t="str">
        <f>LOOKUP(V7,V8:V21,S8:S21)</f>
        <v>Strip Heater</v>
      </c>
      <c r="T7" s="123"/>
      <c r="U7" s="123"/>
      <c r="V7" s="124" t="str">
        <f>LOOKUP(D8,V8:V21,V8:V21)</f>
        <v>SH</v>
      </c>
      <c r="W7" s="123" t="str">
        <f>LOOKUP(V7,V8:V21,W8:W21)</f>
        <v>Strip Heater</v>
      </c>
      <c r="X7" s="123"/>
      <c r="AB7" s="127" t="s">
        <v>6584</v>
      </c>
      <c r="AC7" s="128" t="s">
        <v>2026</v>
      </c>
    </row>
    <row r="8" spans="2:29" ht="17.25" customHeight="1" thickTop="1" x14ac:dyDescent="0.25">
      <c r="B8" s="98"/>
      <c r="C8" s="163" t="s">
        <v>6545</v>
      </c>
      <c r="D8" s="164" t="s">
        <v>2007</v>
      </c>
      <c r="E8" s="74">
        <f>IF(D8="SH",0,3)</f>
        <v>0</v>
      </c>
      <c r="F8" s="74"/>
      <c r="G8" s="170" t="str">
        <f>N3&amp;N4&amp;N5</f>
        <v>Note: Standard Manufacturing Time (SMT) is currently  weeks approximately from date of order until shipment!</v>
      </c>
      <c r="H8" s="170"/>
      <c r="I8" s="170"/>
      <c r="J8" s="170"/>
      <c r="K8" s="170"/>
      <c r="L8" s="99"/>
      <c r="M8" s="79"/>
      <c r="N8" s="1" t="str">
        <f>FIXED(D10,2)&amp;"'' Long Leg, "</f>
        <v xml:space="preserve">1.97'' Long Leg, </v>
      </c>
      <c r="O8" s="1" t="str">
        <f>FIXED(D11,2)&amp;"'' Short Leg, "</f>
        <v xml:space="preserve">10.63'' Short Leg, </v>
      </c>
      <c r="P8" s="1" t="str">
        <f>FIXED(D12,2)&amp;"'' Width, "</f>
        <v xml:space="preserve">0.00'' Width, </v>
      </c>
      <c r="R8" s="1">
        <v>1</v>
      </c>
      <c r="S8" s="119" t="s">
        <v>6551</v>
      </c>
      <c r="T8" s="121"/>
      <c r="U8" s="119"/>
      <c r="V8" s="122" t="s">
        <v>1972</v>
      </c>
      <c r="W8" s="1" t="s">
        <v>2008</v>
      </c>
      <c r="AB8" s="127" t="s">
        <v>6585</v>
      </c>
      <c r="AC8" s="128" t="s">
        <v>2029</v>
      </c>
    </row>
    <row r="9" spans="2:29" ht="17.25" customHeight="1" x14ac:dyDescent="0.25">
      <c r="B9" s="98"/>
      <c r="C9" s="163" t="s">
        <v>6539</v>
      </c>
      <c r="D9" s="164" t="s">
        <v>1973</v>
      </c>
      <c r="E9" s="74">
        <f>IF(D9="NT",0,4.5)</f>
        <v>0</v>
      </c>
      <c r="F9" s="74"/>
      <c r="G9" s="170"/>
      <c r="H9" s="170"/>
      <c r="I9" s="170"/>
      <c r="J9" s="170"/>
      <c r="K9" s="170"/>
      <c r="L9" s="99"/>
      <c r="M9" s="79"/>
      <c r="N9" s="1" t="str">
        <f>LOOKUP(D13,AC2:AC27,AB2:AB27)&amp;", "</f>
        <v xml:space="preserve">Single common exit with fiberglass leads exiting vertically, </v>
      </c>
      <c r="P9" s="1" t="str">
        <f>IF(OR(D14&lt;&gt;"",D14&lt;&gt;0),D14&amp;"'' Leads, ","")</f>
        <v xml:space="preserve">80'' Leads, </v>
      </c>
      <c r="R9" s="1">
        <v>2</v>
      </c>
      <c r="S9" s="121" t="s">
        <v>6552</v>
      </c>
      <c r="T9" s="121"/>
      <c r="U9" s="119"/>
      <c r="V9" s="122" t="s">
        <v>6553</v>
      </c>
      <c r="W9" s="1" t="s">
        <v>6575</v>
      </c>
      <c r="AB9" s="127" t="s">
        <v>6586</v>
      </c>
      <c r="AC9" s="128" t="s">
        <v>2032</v>
      </c>
    </row>
    <row r="10" spans="2:29" ht="17.25" customHeight="1" x14ac:dyDescent="0.25">
      <c r="B10" s="98"/>
      <c r="C10" s="163" t="s">
        <v>860</v>
      </c>
      <c r="D10" s="165">
        <v>1.97</v>
      </c>
      <c r="E10" s="75"/>
      <c r="F10" s="75"/>
      <c r="G10" s="84">
        <f>D10*D11</f>
        <v>20.941100000000002</v>
      </c>
      <c r="H10" s="177" t="s">
        <v>6535</v>
      </c>
      <c r="I10" s="177"/>
      <c r="J10" s="75"/>
      <c r="K10" s="75"/>
      <c r="L10" s="99"/>
      <c r="M10" s="79"/>
      <c r="N10" s="1" t="str">
        <f>D16&amp;" Watts, "</f>
        <v xml:space="preserve">400 Watts, </v>
      </c>
      <c r="O10" s="1" t="str">
        <f>D17&amp;" Volts, "</f>
        <v xml:space="preserve">220 Volts, </v>
      </c>
      <c r="R10" s="1">
        <v>2</v>
      </c>
      <c r="S10" s="121" t="s">
        <v>6554</v>
      </c>
      <c r="T10" s="119"/>
      <c r="U10" s="119"/>
      <c r="V10" s="122" t="s">
        <v>6555</v>
      </c>
      <c r="W10" s="1" t="s">
        <v>6575</v>
      </c>
      <c r="AB10" s="127" t="s">
        <v>6587</v>
      </c>
      <c r="AC10" s="128" t="s">
        <v>2035</v>
      </c>
    </row>
    <row r="11" spans="2:29" ht="17.25" customHeight="1" x14ac:dyDescent="0.25">
      <c r="B11" s="98"/>
      <c r="C11" s="163" t="s">
        <v>1994</v>
      </c>
      <c r="D11" s="165">
        <v>10.63</v>
      </c>
      <c r="E11" s="84"/>
      <c r="F11" s="84"/>
      <c r="G11" s="84">
        <f>D16/G10</f>
        <v>19.101193347054355</v>
      </c>
      <c r="H11" s="177" t="s">
        <v>6536</v>
      </c>
      <c r="I11" s="177"/>
      <c r="J11" s="75"/>
      <c r="K11" s="75"/>
      <c r="L11" s="99"/>
      <c r="M11" s="109" t="s">
        <v>6538</v>
      </c>
      <c r="N11" s="145">
        <f>SUM(M12:M17)</f>
        <v>0</v>
      </c>
      <c r="R11" s="1">
        <v>2</v>
      </c>
      <c r="S11" s="121" t="str">
        <f>"Built-in flange with lockup in the corner"&amp;IF(D20&gt;1,"s","")</f>
        <v>Built-in flange with lockup in the corner</v>
      </c>
      <c r="T11" s="119"/>
      <c r="U11" s="119"/>
      <c r="V11" s="122" t="s">
        <v>6556</v>
      </c>
      <c r="W11" s="1" t="s">
        <v>6575</v>
      </c>
      <c r="AB11" s="127" t="s">
        <v>6588</v>
      </c>
      <c r="AC11" s="128" t="s">
        <v>5524</v>
      </c>
    </row>
    <row r="12" spans="2:29" ht="17.25" customHeight="1" x14ac:dyDescent="0.25">
      <c r="B12" s="98"/>
      <c r="C12" s="163" t="str">
        <f>IF(OR(D12&lt;&gt;0,D12&lt;&gt;""),"Height","")</f>
        <v/>
      </c>
      <c r="D12" s="165"/>
      <c r="E12" s="76"/>
      <c r="F12" s="178" t="s">
        <v>6537</v>
      </c>
      <c r="G12" s="171"/>
      <c r="H12" s="172"/>
      <c r="I12" s="172"/>
      <c r="J12" s="172"/>
      <c r="K12" s="173"/>
      <c r="L12" s="99"/>
      <c r="M12" s="143"/>
      <c r="N12" s="152">
        <f>IF(G12="Ground Wire",1,0)</f>
        <v>0</v>
      </c>
      <c r="R12" s="1">
        <v>2</v>
      </c>
      <c r="S12" s="121" t="s">
        <v>6557</v>
      </c>
      <c r="T12" s="119"/>
      <c r="U12" s="119"/>
      <c r="V12" s="122" t="s">
        <v>6558</v>
      </c>
      <c r="W12" s="1" t="s">
        <v>6575</v>
      </c>
      <c r="AB12" s="127" t="s">
        <v>6589</v>
      </c>
      <c r="AC12" s="128" t="s">
        <v>5527</v>
      </c>
    </row>
    <row r="13" spans="2:29" ht="17.25" customHeight="1" x14ac:dyDescent="0.25">
      <c r="B13" s="98"/>
      <c r="C13" s="163" t="s">
        <v>1995</v>
      </c>
      <c r="D13" s="164" t="s">
        <v>5524</v>
      </c>
      <c r="E13" s="76"/>
      <c r="F13" s="178"/>
      <c r="G13" s="174"/>
      <c r="H13" s="175"/>
      <c r="I13" s="175"/>
      <c r="J13" s="175"/>
      <c r="K13" s="176"/>
      <c r="L13" s="99"/>
      <c r="M13" s="143"/>
      <c r="N13" s="152">
        <f t="shared" ref="N13:N17" si="2">IF(G13="Ground Wire",1,0)</f>
        <v>0</v>
      </c>
      <c r="R13" s="1">
        <v>2</v>
      </c>
      <c r="S13" s="121" t="s">
        <v>6559</v>
      </c>
      <c r="T13" s="119"/>
      <c r="U13" s="121"/>
      <c r="V13" s="122" t="s">
        <v>6560</v>
      </c>
      <c r="W13" s="1" t="s">
        <v>6575</v>
      </c>
      <c r="AB13" s="127" t="s">
        <v>6590</v>
      </c>
      <c r="AC13" s="128" t="s">
        <v>5530</v>
      </c>
    </row>
    <row r="14" spans="2:29" ht="17.25" customHeight="1" x14ac:dyDescent="0.25">
      <c r="B14" s="98"/>
      <c r="C14" s="163" t="s">
        <v>6540</v>
      </c>
      <c r="D14" s="164">
        <v>80</v>
      </c>
      <c r="E14" s="76"/>
      <c r="F14" s="178"/>
      <c r="G14" s="174"/>
      <c r="H14" s="175"/>
      <c r="I14" s="175"/>
      <c r="J14" s="175"/>
      <c r="K14" s="176"/>
      <c r="L14" s="99"/>
      <c r="M14" s="143"/>
      <c r="N14" s="152">
        <f t="shared" si="2"/>
        <v>0</v>
      </c>
      <c r="R14" s="1">
        <v>2</v>
      </c>
      <c r="S14" s="121" t="s">
        <v>6561</v>
      </c>
      <c r="T14" s="119"/>
      <c r="U14" s="119"/>
      <c r="V14" s="122" t="s">
        <v>6562</v>
      </c>
      <c r="W14" s="1" t="s">
        <v>6575</v>
      </c>
      <c r="AB14" s="127" t="s">
        <v>6591</v>
      </c>
      <c r="AC14" s="128" t="s">
        <v>5533</v>
      </c>
    </row>
    <row r="15" spans="2:29" ht="17.25" customHeight="1" x14ac:dyDescent="0.25">
      <c r="B15" s="98"/>
      <c r="C15" s="163" t="s">
        <v>1975</v>
      </c>
      <c r="D15" s="164">
        <v>78</v>
      </c>
      <c r="E15" s="76"/>
      <c r="F15" s="178"/>
      <c r="G15" s="174"/>
      <c r="H15" s="175"/>
      <c r="I15" s="175"/>
      <c r="J15" s="175"/>
      <c r="K15" s="176"/>
      <c r="L15" s="100"/>
      <c r="M15" s="144"/>
      <c r="N15" s="152">
        <f t="shared" si="2"/>
        <v>0</v>
      </c>
      <c r="R15" s="1">
        <v>2</v>
      </c>
      <c r="S15" s="121" t="s">
        <v>6563</v>
      </c>
      <c r="T15" s="119"/>
      <c r="U15" s="119"/>
      <c r="V15" s="122" t="s">
        <v>6564</v>
      </c>
      <c r="W15" s="1" t="s">
        <v>6575</v>
      </c>
      <c r="AB15" s="127" t="s">
        <v>6592</v>
      </c>
      <c r="AC15" s="120" t="s">
        <v>5536</v>
      </c>
    </row>
    <row r="16" spans="2:29" ht="17.25" customHeight="1" x14ac:dyDescent="0.25">
      <c r="B16" s="98"/>
      <c r="C16" s="163" t="s">
        <v>1976</v>
      </c>
      <c r="D16" s="164">
        <v>400</v>
      </c>
      <c r="E16" s="85"/>
      <c r="F16" s="178"/>
      <c r="G16" s="174"/>
      <c r="H16" s="175"/>
      <c r="I16" s="175"/>
      <c r="J16" s="175"/>
      <c r="K16" s="176"/>
      <c r="L16" s="100"/>
      <c r="M16" s="144"/>
      <c r="N16" s="152">
        <f t="shared" si="2"/>
        <v>0</v>
      </c>
      <c r="R16" s="1">
        <v>2</v>
      </c>
      <c r="S16" s="121" t="s">
        <v>6565</v>
      </c>
      <c r="T16" s="119"/>
      <c r="U16" s="119"/>
      <c r="V16" s="122" t="s">
        <v>6566</v>
      </c>
      <c r="W16" s="1" t="s">
        <v>6575</v>
      </c>
      <c r="AB16" s="127" t="s">
        <v>6593</v>
      </c>
      <c r="AC16" s="120" t="s">
        <v>5540</v>
      </c>
    </row>
    <row r="17" spans="1:30" ht="17.25" customHeight="1" thickBot="1" x14ac:dyDescent="0.3">
      <c r="B17" s="98"/>
      <c r="C17" s="163" t="s">
        <v>1977</v>
      </c>
      <c r="D17" s="164">
        <v>220</v>
      </c>
      <c r="E17" s="108">
        <f>IF(D18="standard",0,0.75)</f>
        <v>0</v>
      </c>
      <c r="F17" s="178"/>
      <c r="G17" s="179"/>
      <c r="H17" s="180"/>
      <c r="I17" s="180"/>
      <c r="J17" s="180"/>
      <c r="K17" s="181"/>
      <c r="L17" s="100"/>
      <c r="M17" s="144"/>
      <c r="N17" s="152">
        <f t="shared" si="2"/>
        <v>0</v>
      </c>
      <c r="R17" s="1">
        <v>1</v>
      </c>
      <c r="S17" s="121" t="s">
        <v>6567</v>
      </c>
      <c r="T17" s="119"/>
      <c r="U17" s="119"/>
      <c r="V17" s="122" t="s">
        <v>6568</v>
      </c>
      <c r="W17" s="1" t="s">
        <v>6576</v>
      </c>
      <c r="AB17" s="127" t="s">
        <v>5545</v>
      </c>
      <c r="AC17" s="128" t="s">
        <v>5544</v>
      </c>
    </row>
    <row r="18" spans="1:30" ht="17.25" customHeight="1" thickTop="1" x14ac:dyDescent="0.25">
      <c r="B18" s="98"/>
      <c r="C18" s="163" t="s">
        <v>1978</v>
      </c>
      <c r="D18" s="164" t="s">
        <v>1979</v>
      </c>
      <c r="F18" s="76"/>
      <c r="G18" s="76"/>
      <c r="H18" s="76"/>
      <c r="I18" s="76"/>
      <c r="J18" s="76"/>
      <c r="K18" s="76"/>
      <c r="L18" s="100"/>
      <c r="M18" s="109" t="s">
        <v>6606</v>
      </c>
      <c r="N18" s="145"/>
      <c r="R18" s="1">
        <v>1</v>
      </c>
      <c r="S18" s="119" t="s">
        <v>6569</v>
      </c>
      <c r="T18" s="119"/>
      <c r="U18" s="119"/>
      <c r="V18" s="122" t="s">
        <v>6570</v>
      </c>
      <c r="W18" s="1" t="s">
        <v>6569</v>
      </c>
      <c r="AB18" s="127" t="s">
        <v>5548</v>
      </c>
      <c r="AC18" s="128" t="s">
        <v>5547</v>
      </c>
    </row>
    <row r="19" spans="1:30" ht="17.25" customHeight="1" x14ac:dyDescent="0.25">
      <c r="B19" s="98"/>
      <c r="C19" s="163" t="s">
        <v>1980</v>
      </c>
      <c r="D19" s="164">
        <v>4</v>
      </c>
      <c r="E19" s="108">
        <f>IF(D19=0,0,D19*2.5)</f>
        <v>10</v>
      </c>
      <c r="F19" s="76"/>
      <c r="G19" s="182" t="s">
        <v>6614</v>
      </c>
      <c r="H19" s="183"/>
      <c r="I19" s="183"/>
      <c r="J19" s="183"/>
      <c r="K19" s="184"/>
      <c r="L19" s="100"/>
      <c r="M19" s="109" t="s">
        <v>6607</v>
      </c>
      <c r="N19" s="145">
        <f>IF(R7=1,0,W6)</f>
        <v>0</v>
      </c>
      <c r="R19" s="1">
        <v>2</v>
      </c>
      <c r="S19" s="121" t="s">
        <v>6571</v>
      </c>
      <c r="T19" s="119"/>
      <c r="U19" s="119"/>
      <c r="V19" s="122" t="s">
        <v>6572</v>
      </c>
      <c r="W19" s="1" t="s">
        <v>6575</v>
      </c>
      <c r="AB19" s="127" t="s">
        <v>6594</v>
      </c>
      <c r="AC19" s="128" t="s">
        <v>5551</v>
      </c>
    </row>
    <row r="20" spans="1:30" ht="17.25" customHeight="1" x14ac:dyDescent="0.3">
      <c r="B20" s="98"/>
      <c r="C20" s="163" t="str">
        <f>IF(OR(D20&lt;&gt;0,D20&lt;&gt;""),"Segments","")</f>
        <v/>
      </c>
      <c r="D20" s="164"/>
      <c r="E20" s="108">
        <v>0</v>
      </c>
      <c r="F20" s="82"/>
      <c r="G20" s="185"/>
      <c r="H20" s="186"/>
      <c r="I20" s="186"/>
      <c r="J20" s="186"/>
      <c r="K20" s="187"/>
      <c r="L20" s="100"/>
      <c r="M20" s="92"/>
      <c r="R20" s="1">
        <v>1</v>
      </c>
      <c r="S20" s="119" t="s">
        <v>2008</v>
      </c>
      <c r="T20" s="119"/>
      <c r="U20" s="119"/>
      <c r="V20" s="122" t="s">
        <v>2007</v>
      </c>
      <c r="W20" s="1" t="s">
        <v>2008</v>
      </c>
      <c r="AB20" s="127" t="s">
        <v>6578</v>
      </c>
      <c r="AC20" s="128" t="s">
        <v>5554</v>
      </c>
    </row>
    <row r="21" spans="1:30" ht="17.25" customHeight="1" thickBot="1" x14ac:dyDescent="0.35">
      <c r="B21" s="98"/>
      <c r="C21" s="166"/>
      <c r="D21" s="167">
        <v>1.35</v>
      </c>
      <c r="E21" s="86"/>
      <c r="F21" s="86"/>
      <c r="G21" s="188"/>
      <c r="H21" s="189"/>
      <c r="I21" s="189"/>
      <c r="J21" s="189"/>
      <c r="K21" s="190"/>
      <c r="L21" s="100"/>
      <c r="M21" s="90" t="str">
        <f>D9</f>
        <v>NT</v>
      </c>
      <c r="N21" s="88">
        <f>D10</f>
        <v>1.97</v>
      </c>
      <c r="O21" s="87" t="s">
        <v>1981</v>
      </c>
      <c r="P21" s="88">
        <f>D11</f>
        <v>10.63</v>
      </c>
      <c r="Q21" s="90" t="str">
        <f>D13</f>
        <v>LB</v>
      </c>
      <c r="R21" s="4">
        <v>2</v>
      </c>
      <c r="S21" s="121" t="s">
        <v>6573</v>
      </c>
      <c r="T21" s="119"/>
      <c r="U21" s="119"/>
      <c r="V21" s="122" t="s">
        <v>6574</v>
      </c>
      <c r="W21" s="4" t="s">
        <v>6575</v>
      </c>
      <c r="X21" s="4"/>
      <c r="Y21" s="4"/>
      <c r="Z21" s="4"/>
      <c r="AA21" s="4"/>
      <c r="AB21" s="127" t="s">
        <v>6595</v>
      </c>
      <c r="AC21" s="128" t="s">
        <v>5558</v>
      </c>
      <c r="AD21" s="4"/>
    </row>
    <row r="22" spans="1:30" ht="28.5" customHeight="1" thickTop="1" x14ac:dyDescent="0.4">
      <c r="B22" s="98"/>
      <c r="C22" s="75"/>
      <c r="D22" s="193" t="str">
        <f>IF(R7=1,CONCATENATE(C23,M21,N22,O21,O22,Q21),N28&amp;O28&amp;P28&amp;Q28&amp;R28&amp;S28&amp;T28)</f>
        <v>SHNT1.97-10.63LB</v>
      </c>
      <c r="E22" s="193"/>
      <c r="F22" s="193"/>
      <c r="G22" s="193"/>
      <c r="H22" s="193"/>
      <c r="I22" s="193"/>
      <c r="J22" s="193"/>
      <c r="K22" s="193"/>
      <c r="L22" s="100"/>
      <c r="M22" s="92"/>
      <c r="N22" s="89" t="str">
        <f>LOOKUP(N21,C46:C6046,D46:D6046)</f>
        <v>1.97</v>
      </c>
      <c r="O22" s="89" t="str">
        <f>LOOKUP(P21,C46:C6046,D46:D6046)</f>
        <v>10.63</v>
      </c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127" t="s">
        <v>6579</v>
      </c>
      <c r="AC22" s="120" t="s">
        <v>5561</v>
      </c>
      <c r="AD22" s="4"/>
    </row>
    <row r="23" spans="1:30" s="2" customFormat="1" ht="57.75" customHeight="1" x14ac:dyDescent="0.25">
      <c r="B23" s="101"/>
      <c r="C23" s="91" t="str">
        <f>D8</f>
        <v>SH</v>
      </c>
      <c r="D23" s="169" t="str">
        <f>IF(R7=1,C27,C26)&amp;C28&amp;G19</f>
        <v>Strip Heater, No Mounting Slots, 1.97'' wide 10.63'' long, Single common exit with fiberglass leads exiting vertically, 80'' Leads, 400 Watts, 220 Volts, Standard Fold Over, 4 Holes, 0 Term. Loc., SH1931-01</v>
      </c>
      <c r="E23" s="169"/>
      <c r="F23" s="169"/>
      <c r="G23" s="169"/>
      <c r="H23" s="169"/>
      <c r="I23" s="169"/>
      <c r="J23" s="169"/>
      <c r="K23" s="169"/>
      <c r="L23" s="102"/>
      <c r="M23" s="89"/>
      <c r="N23" s="89" t="s">
        <v>1982</v>
      </c>
      <c r="O23" s="88">
        <f>N21</f>
        <v>1.97</v>
      </c>
      <c r="P23" s="89" t="s">
        <v>1983</v>
      </c>
      <c r="Q23" s="88">
        <f>P21</f>
        <v>10.63</v>
      </c>
      <c r="R23" s="93" t="s">
        <v>1984</v>
      </c>
      <c r="S23" s="93" t="str">
        <f>LOOKUP(Q21,L32:L57,M32:M57)</f>
        <v>Single Common Leads</v>
      </c>
      <c r="T23" s="89"/>
      <c r="U23" s="89"/>
      <c r="V23" s="89"/>
      <c r="W23" s="89"/>
      <c r="X23" s="89"/>
      <c r="Y23" s="89"/>
      <c r="Z23" s="89"/>
      <c r="AA23" s="89"/>
      <c r="AB23" s="127" t="s">
        <v>6596</v>
      </c>
      <c r="AC23" s="120" t="s">
        <v>5565</v>
      </c>
      <c r="AD23" s="4"/>
    </row>
    <row r="24" spans="1:30" s="2" customFormat="1" ht="5.25" customHeight="1" thickBot="1" x14ac:dyDescent="0.3">
      <c r="B24" s="103"/>
      <c r="C24" s="104"/>
      <c r="D24" s="104"/>
      <c r="E24" s="105"/>
      <c r="F24" s="105"/>
      <c r="G24" s="105"/>
      <c r="H24" s="105"/>
      <c r="I24" s="106"/>
      <c r="J24" s="105"/>
      <c r="K24" s="106"/>
      <c r="L24" s="107"/>
      <c r="M24" s="93"/>
      <c r="N24" s="6"/>
      <c r="O24" s="89"/>
      <c r="P24" s="89"/>
      <c r="Q24" s="89"/>
      <c r="R24" s="89"/>
      <c r="S24" s="89"/>
      <c r="T24" s="89"/>
      <c r="U24" s="89"/>
      <c r="V24" s="89"/>
      <c r="W24" s="89"/>
      <c r="X24" s="89"/>
      <c r="Y24" s="89"/>
      <c r="Z24" s="89"/>
      <c r="AA24" s="89"/>
      <c r="AB24" s="127" t="s">
        <v>6597</v>
      </c>
      <c r="AC24" s="120" t="s">
        <v>5568</v>
      </c>
      <c r="AD24" s="4"/>
    </row>
    <row r="25" spans="1:30" s="2" customFormat="1" ht="13.8" thickTop="1" x14ac:dyDescent="0.25">
      <c r="C25" s="91" t="str">
        <f>LOOKUP(C23,C32:C37,D32:D37)</f>
        <v>Strip Heater</v>
      </c>
      <c r="D25" s="91"/>
      <c r="E25" s="6" t="s">
        <v>1982</v>
      </c>
      <c r="F25" s="6"/>
      <c r="N25" s="6" t="s">
        <v>1982</v>
      </c>
      <c r="O25" s="89">
        <f>D14</f>
        <v>80</v>
      </c>
      <c r="P25" s="89" t="s">
        <v>1985</v>
      </c>
      <c r="Q25" s="89">
        <f>D16</f>
        <v>400</v>
      </c>
      <c r="R25" s="89" t="s">
        <v>1986</v>
      </c>
      <c r="S25" s="89">
        <f>D17</f>
        <v>220</v>
      </c>
      <c r="T25" s="89" t="s">
        <v>1987</v>
      </c>
      <c r="U25" s="89" t="str">
        <f>D18</f>
        <v>Standard</v>
      </c>
      <c r="V25" s="89" t="s">
        <v>1988</v>
      </c>
      <c r="W25" s="89">
        <f>D19</f>
        <v>4</v>
      </c>
      <c r="X25" s="89" t="s">
        <v>1989</v>
      </c>
      <c r="Y25" s="89">
        <f>D20</f>
        <v>0</v>
      </c>
      <c r="Z25" s="89" t="s">
        <v>1990</v>
      </c>
      <c r="AA25" s="89"/>
      <c r="AB25" s="127" t="s">
        <v>6598</v>
      </c>
      <c r="AC25" s="120" t="s">
        <v>5572</v>
      </c>
      <c r="AD25" s="4"/>
    </row>
    <row r="26" spans="1:30" ht="28.2" x14ac:dyDescent="0.5">
      <c r="A26" s="123" t="s">
        <v>6602</v>
      </c>
      <c r="C26" s="140" t="str">
        <f>N7&amp;O7&amp;P7&amp;N8&amp;O8&amp;P8&amp;N9&amp;P9&amp;N10&amp;O10</f>
        <v xml:space="preserve">pc. Strip Heater - Strip Heater, 1.97'' Long Leg, 10.63'' Short Leg, 0.00'' Width, Single common exit with fiberglass leads exiting vertically, 80'' Leads, 400 Watts, 220 Volts, </v>
      </c>
      <c r="D26" s="7"/>
      <c r="E26" s="7"/>
      <c r="F26" s="7"/>
      <c r="G26" s="7"/>
      <c r="H26" s="8"/>
      <c r="L26" s="79"/>
      <c r="M26" s="79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127" t="s">
        <v>6599</v>
      </c>
      <c r="AC26" s="120" t="s">
        <v>5575</v>
      </c>
      <c r="AD26" s="4"/>
    </row>
    <row r="27" spans="1:30" x14ac:dyDescent="0.25">
      <c r="A27" s="123" t="s">
        <v>6601</v>
      </c>
      <c r="C27" s="9" t="str">
        <f>CONCATENATE(R1,S1,M23,N23,T1,"'' wide ",V1,"'' long, ",R3,N25,S3,Q25,R25,S25,T25)</f>
        <v xml:space="preserve">Strip Heater, No Mounting Slots, 1.97'' wide 10.63'' long, Single common exit with fiberglass leads exiting vertically, 80'' Leads, 400 Watts, 220 Volts, </v>
      </c>
      <c r="D27" s="9"/>
      <c r="E27" s="9"/>
      <c r="F27" s="9"/>
      <c r="G27" s="9"/>
      <c r="H27" s="9"/>
      <c r="I27" s="9"/>
      <c r="J27" s="9"/>
      <c r="K27" s="9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129" t="s">
        <v>6600</v>
      </c>
      <c r="AC27" s="130" t="s">
        <v>5579</v>
      </c>
      <c r="AD27" s="4"/>
    </row>
    <row r="28" spans="1:30" x14ac:dyDescent="0.25">
      <c r="C28" s="9" t="str">
        <f>CONCATENATE(U25,V25,W25,X25,Y25,Z25,AA25)</f>
        <v xml:space="preserve">Standard Fold Over, 4 Holes, 0 Term. Loc., </v>
      </c>
      <c r="D28" s="9"/>
      <c r="E28" s="9"/>
      <c r="F28" s="9"/>
      <c r="G28" s="9"/>
      <c r="N28" s="1">
        <f>D20</f>
        <v>0</v>
      </c>
      <c r="O28" s="4" t="s">
        <v>6611</v>
      </c>
      <c r="P28" s="4" t="str">
        <f>D8</f>
        <v>SH</v>
      </c>
      <c r="Q28" s="4" t="str">
        <f>FIXED(D11,2)&amp;"-"</f>
        <v>10.63-</v>
      </c>
      <c r="R28" s="4" t="str">
        <f>FIXED(D10,2)&amp;"-"</f>
        <v>1.97-</v>
      </c>
      <c r="S28" s="4" t="str">
        <f>FIXED(D12,2)</f>
        <v>0.00</v>
      </c>
      <c r="T28" s="4" t="str">
        <f>D13</f>
        <v>LB</v>
      </c>
      <c r="U28" s="4"/>
      <c r="V28" s="4"/>
      <c r="W28" s="4"/>
      <c r="X28" s="4"/>
      <c r="Y28" s="4"/>
      <c r="Z28" s="4"/>
      <c r="AA28" s="4"/>
      <c r="AB28" s="4"/>
      <c r="AC28" s="4"/>
      <c r="AD28" s="4"/>
    </row>
    <row r="29" spans="1:30" x14ac:dyDescent="0.25">
      <c r="C29" s="5"/>
      <c r="D29" s="5"/>
      <c r="E29" s="5"/>
      <c r="F29" s="5"/>
      <c r="G29" s="5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</row>
    <row r="30" spans="1:30" x14ac:dyDescent="0.25">
      <c r="C30" s="5"/>
      <c r="D30" s="5"/>
      <c r="E30" s="5"/>
      <c r="F30" s="5"/>
      <c r="G30" s="5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</row>
    <row r="31" spans="1:30" ht="13.5" customHeight="1" thickBot="1" x14ac:dyDescent="0.3">
      <c r="C31" s="168" t="s">
        <v>1991</v>
      </c>
      <c r="D31" s="168"/>
      <c r="E31" s="168" t="s">
        <v>1992</v>
      </c>
      <c r="F31" s="168"/>
      <c r="G31" s="168"/>
      <c r="H31" s="10"/>
      <c r="I31" s="3" t="s">
        <v>1993</v>
      </c>
      <c r="J31" s="3" t="s">
        <v>1981</v>
      </c>
      <c r="K31" s="1" t="s">
        <v>1994</v>
      </c>
      <c r="L31" s="168" t="s">
        <v>1995</v>
      </c>
      <c r="M31" s="168"/>
      <c r="O31" s="115" t="s">
        <v>1996</v>
      </c>
      <c r="P31" s="115" t="s">
        <v>1997</v>
      </c>
      <c r="Q31" s="3" t="s">
        <v>1998</v>
      </c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</row>
    <row r="32" spans="1:30" ht="14.4" thickTop="1" thickBot="1" x14ac:dyDescent="0.3">
      <c r="C32" s="11" t="s">
        <v>1972</v>
      </c>
      <c r="D32" s="12" t="s">
        <v>1999</v>
      </c>
      <c r="E32" s="11" t="s">
        <v>2000</v>
      </c>
      <c r="F32" s="94"/>
      <c r="G32" s="13" t="s">
        <v>2001</v>
      </c>
      <c r="H32" s="13"/>
      <c r="I32" s="14" t="s">
        <v>2002</v>
      </c>
      <c r="J32" s="3" t="s">
        <v>1981</v>
      </c>
      <c r="K32" s="15" t="s">
        <v>2002</v>
      </c>
      <c r="L32" s="16" t="s">
        <v>2003</v>
      </c>
      <c r="M32" s="17" t="s">
        <v>2004</v>
      </c>
      <c r="O32" s="29" t="s">
        <v>2005</v>
      </c>
      <c r="P32" s="116" t="s">
        <v>2006</v>
      </c>
      <c r="Q32" s="4">
        <v>2</v>
      </c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</row>
    <row r="33" spans="3:30" ht="13.8" thickBot="1" x14ac:dyDescent="0.3">
      <c r="C33" s="19" t="s">
        <v>2007</v>
      </c>
      <c r="D33" s="20" t="s">
        <v>2008</v>
      </c>
      <c r="E33" s="21" t="s">
        <v>2009</v>
      </c>
      <c r="F33" s="73"/>
      <c r="G33" s="22" t="s">
        <v>2010</v>
      </c>
      <c r="H33" s="10"/>
      <c r="L33" s="23" t="s">
        <v>2011</v>
      </c>
      <c r="M33" s="24" t="s">
        <v>2012</v>
      </c>
      <c r="O33" s="117" t="s">
        <v>2013</v>
      </c>
      <c r="P33" s="118" t="s">
        <v>2014</v>
      </c>
      <c r="Q33" s="4">
        <v>0.9</v>
      </c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</row>
    <row r="34" spans="3:30" ht="13.8" thickBot="1" x14ac:dyDescent="0.3">
      <c r="C34" s="10"/>
      <c r="D34" s="27"/>
      <c r="E34" s="19" t="s">
        <v>1973</v>
      </c>
      <c r="F34" s="95"/>
      <c r="G34" s="28" t="s">
        <v>2015</v>
      </c>
      <c r="H34" s="10"/>
      <c r="L34" s="23" t="s">
        <v>2016</v>
      </c>
      <c r="M34" s="24" t="s">
        <v>2017</v>
      </c>
      <c r="O34" s="25" t="s">
        <v>2018</v>
      </c>
      <c r="P34" s="26" t="s">
        <v>2019</v>
      </c>
      <c r="Q34" s="1">
        <v>1.25</v>
      </c>
    </row>
    <row r="35" spans="3:30" x14ac:dyDescent="0.25">
      <c r="C35" s="10"/>
      <c r="D35" s="27"/>
      <c r="E35" s="10"/>
      <c r="F35" s="10"/>
      <c r="G35" s="10"/>
      <c r="H35" s="10"/>
      <c r="L35" s="23" t="s">
        <v>2020</v>
      </c>
      <c r="M35" s="24" t="s">
        <v>2021</v>
      </c>
      <c r="O35" s="18" t="s">
        <v>2022</v>
      </c>
      <c r="P35" s="26" t="s">
        <v>2023</v>
      </c>
      <c r="Q35" s="1">
        <v>1</v>
      </c>
    </row>
    <row r="36" spans="3:30" x14ac:dyDescent="0.25">
      <c r="C36" s="10"/>
      <c r="D36" s="27"/>
      <c r="E36" s="10"/>
      <c r="F36" s="10"/>
      <c r="G36" s="10"/>
      <c r="H36" s="10"/>
      <c r="L36" s="23" t="s">
        <v>1974</v>
      </c>
      <c r="M36" s="24" t="s">
        <v>2024</v>
      </c>
      <c r="O36" s="25" t="s">
        <v>2025</v>
      </c>
      <c r="P36" s="26" t="s">
        <v>2006</v>
      </c>
      <c r="Q36" s="1">
        <v>2</v>
      </c>
    </row>
    <row r="37" spans="3:30" x14ac:dyDescent="0.25">
      <c r="C37" s="10"/>
      <c r="D37" s="27"/>
      <c r="E37" s="10"/>
      <c r="F37" s="10"/>
      <c r="G37" s="10"/>
      <c r="H37" s="10"/>
      <c r="L37" s="23" t="s">
        <v>2026</v>
      </c>
      <c r="M37" s="24" t="s">
        <v>2027</v>
      </c>
      <c r="O37" s="25" t="s">
        <v>2028</v>
      </c>
      <c r="P37" s="26" t="s">
        <v>2014</v>
      </c>
      <c r="Q37" s="1">
        <v>0.9</v>
      </c>
    </row>
    <row r="38" spans="3:30" x14ac:dyDescent="0.25">
      <c r="C38" s="3"/>
      <c r="D38" s="3"/>
      <c r="E38" s="10"/>
      <c r="F38" s="10"/>
      <c r="G38" s="10"/>
      <c r="H38" s="10"/>
      <c r="L38" s="23" t="s">
        <v>2029</v>
      </c>
      <c r="M38" s="24" t="s">
        <v>2030</v>
      </c>
      <c r="O38" s="25" t="s">
        <v>2031</v>
      </c>
      <c r="P38" s="26" t="s">
        <v>2019</v>
      </c>
      <c r="Q38" s="1">
        <v>1.25</v>
      </c>
    </row>
    <row r="39" spans="3:30" x14ac:dyDescent="0.25">
      <c r="L39" s="23" t="s">
        <v>2032</v>
      </c>
      <c r="M39" s="24" t="s">
        <v>2033</v>
      </c>
      <c r="O39" s="25" t="s">
        <v>2034</v>
      </c>
      <c r="P39" s="26" t="s">
        <v>2006</v>
      </c>
      <c r="Q39" s="1">
        <v>2</v>
      </c>
    </row>
    <row r="40" spans="3:30" x14ac:dyDescent="0.25">
      <c r="L40" s="23" t="s">
        <v>2035</v>
      </c>
      <c r="M40" s="24" t="s">
        <v>2036</v>
      </c>
      <c r="O40" s="25" t="s">
        <v>2037</v>
      </c>
      <c r="P40" s="26" t="s">
        <v>2006</v>
      </c>
      <c r="Q40" s="1">
        <v>2</v>
      </c>
    </row>
    <row r="41" spans="3:30" x14ac:dyDescent="0.25">
      <c r="L41" s="23" t="s">
        <v>5524</v>
      </c>
      <c r="M41" s="24" t="s">
        <v>5525</v>
      </c>
      <c r="O41" s="25" t="s">
        <v>5526</v>
      </c>
      <c r="P41" s="26" t="s">
        <v>2006</v>
      </c>
      <c r="Q41" s="1">
        <v>2</v>
      </c>
    </row>
    <row r="42" spans="3:30" x14ac:dyDescent="0.25">
      <c r="L42" s="23" t="s">
        <v>5527</v>
      </c>
      <c r="M42" s="24" t="s">
        <v>5528</v>
      </c>
      <c r="O42" s="25" t="s">
        <v>5529</v>
      </c>
      <c r="P42" s="26" t="s">
        <v>2006</v>
      </c>
      <c r="Q42" s="1">
        <v>2</v>
      </c>
    </row>
    <row r="43" spans="3:30" x14ac:dyDescent="0.25">
      <c r="L43" s="23" t="s">
        <v>5530</v>
      </c>
      <c r="M43" s="24" t="s">
        <v>5531</v>
      </c>
      <c r="O43" s="25" t="s">
        <v>5532</v>
      </c>
      <c r="P43" s="26" t="s">
        <v>2006</v>
      </c>
      <c r="Q43" s="1">
        <v>2</v>
      </c>
    </row>
    <row r="44" spans="3:30" x14ac:dyDescent="0.25">
      <c r="L44" s="23" t="s">
        <v>5533</v>
      </c>
      <c r="M44" s="24" t="s">
        <v>5534</v>
      </c>
      <c r="O44" s="25" t="s">
        <v>5535</v>
      </c>
      <c r="P44" s="26" t="s">
        <v>2006</v>
      </c>
      <c r="Q44" s="1">
        <v>2</v>
      </c>
    </row>
    <row r="45" spans="3:30" x14ac:dyDescent="0.25">
      <c r="L45" s="23" t="s">
        <v>5536</v>
      </c>
      <c r="M45" s="24" t="s">
        <v>5537</v>
      </c>
      <c r="O45" s="25" t="s">
        <v>5538</v>
      </c>
      <c r="P45" s="26" t="s">
        <v>2006</v>
      </c>
      <c r="Q45" s="1">
        <v>2</v>
      </c>
    </row>
    <row r="46" spans="3:30" x14ac:dyDescent="0.25">
      <c r="C46" s="69">
        <v>0.01</v>
      </c>
      <c r="D46" s="70" t="s">
        <v>900</v>
      </c>
      <c r="G46" s="1" t="s">
        <v>5539</v>
      </c>
      <c r="L46" s="23" t="s">
        <v>5540</v>
      </c>
      <c r="M46" s="24" t="s">
        <v>5541</v>
      </c>
      <c r="O46" s="25" t="s">
        <v>5542</v>
      </c>
      <c r="P46" s="26" t="s">
        <v>2006</v>
      </c>
      <c r="Q46" s="1">
        <v>2</v>
      </c>
    </row>
    <row r="47" spans="3:30" x14ac:dyDescent="0.25">
      <c r="C47" s="71">
        <v>0.02</v>
      </c>
      <c r="D47" s="70" t="s">
        <v>901</v>
      </c>
      <c r="G47" s="1" t="s">
        <v>1979</v>
      </c>
      <c r="L47" s="23" t="s">
        <v>5544</v>
      </c>
      <c r="M47" s="24" t="s">
        <v>5545</v>
      </c>
      <c r="O47" s="25" t="s">
        <v>5546</v>
      </c>
      <c r="P47" s="26" t="s">
        <v>2006</v>
      </c>
      <c r="Q47" s="1">
        <v>2</v>
      </c>
    </row>
    <row r="48" spans="3:30" x14ac:dyDescent="0.25">
      <c r="C48" s="69">
        <v>0.03</v>
      </c>
      <c r="D48" s="70" t="s">
        <v>902</v>
      </c>
      <c r="L48" s="23" t="s">
        <v>5547</v>
      </c>
      <c r="M48" s="24" t="s">
        <v>5548</v>
      </c>
      <c r="O48" s="25" t="s">
        <v>5549</v>
      </c>
      <c r="P48" s="26" t="s">
        <v>2006</v>
      </c>
      <c r="Q48" s="1">
        <v>2</v>
      </c>
    </row>
    <row r="49" spans="3:17" x14ac:dyDescent="0.25">
      <c r="C49" s="71">
        <v>0.04</v>
      </c>
      <c r="D49" s="70" t="s">
        <v>903</v>
      </c>
      <c r="L49" s="23" t="s">
        <v>5551</v>
      </c>
      <c r="M49" s="24" t="s">
        <v>5552</v>
      </c>
      <c r="O49" s="25" t="s">
        <v>5553</v>
      </c>
      <c r="P49" s="26" t="s">
        <v>2023</v>
      </c>
      <c r="Q49" s="1">
        <v>1</v>
      </c>
    </row>
    <row r="50" spans="3:17" x14ac:dyDescent="0.25">
      <c r="C50" s="69">
        <v>0.05</v>
      </c>
      <c r="D50" s="70" t="s">
        <v>904</v>
      </c>
      <c r="L50" s="23" t="s">
        <v>5554</v>
      </c>
      <c r="M50" s="24" t="s">
        <v>5555</v>
      </c>
      <c r="O50" s="25" t="s">
        <v>5556</v>
      </c>
      <c r="P50" s="26" t="s">
        <v>2019</v>
      </c>
      <c r="Q50" s="1">
        <v>1.25</v>
      </c>
    </row>
    <row r="51" spans="3:17" x14ac:dyDescent="0.25">
      <c r="C51" s="71">
        <v>0.06</v>
      </c>
      <c r="D51" s="70" t="s">
        <v>905</v>
      </c>
      <c r="L51" s="23" t="s">
        <v>5558</v>
      </c>
      <c r="M51" s="24" t="s">
        <v>5559</v>
      </c>
      <c r="O51" s="25" t="s">
        <v>5560</v>
      </c>
      <c r="P51" s="26" t="s">
        <v>2006</v>
      </c>
      <c r="Q51" s="1">
        <v>2</v>
      </c>
    </row>
    <row r="52" spans="3:17" x14ac:dyDescent="0.25">
      <c r="C52" s="69">
        <v>7.0000000000000007E-2</v>
      </c>
      <c r="D52" s="70" t="s">
        <v>906</v>
      </c>
      <c r="L52" s="23" t="s">
        <v>5561</v>
      </c>
      <c r="M52" s="24" t="s">
        <v>5562</v>
      </c>
      <c r="O52" s="25" t="s">
        <v>5563</v>
      </c>
      <c r="P52" s="26" t="s">
        <v>2006</v>
      </c>
      <c r="Q52" s="1">
        <v>2</v>
      </c>
    </row>
    <row r="53" spans="3:17" x14ac:dyDescent="0.25">
      <c r="C53" s="71">
        <v>0.08</v>
      </c>
      <c r="D53" s="70" t="s">
        <v>907</v>
      </c>
      <c r="L53" s="23" t="s">
        <v>5565</v>
      </c>
      <c r="M53" s="24" t="s">
        <v>5566</v>
      </c>
      <c r="O53" s="25" t="s">
        <v>5567</v>
      </c>
      <c r="P53" s="26" t="s">
        <v>2019</v>
      </c>
      <c r="Q53" s="1">
        <v>1.25</v>
      </c>
    </row>
    <row r="54" spans="3:17" x14ac:dyDescent="0.25">
      <c r="C54" s="69">
        <v>0.09</v>
      </c>
      <c r="D54" s="70" t="s">
        <v>908</v>
      </c>
      <c r="L54" s="23" t="s">
        <v>5568</v>
      </c>
      <c r="M54" s="24" t="s">
        <v>5569</v>
      </c>
      <c r="O54" s="25" t="s">
        <v>5570</v>
      </c>
      <c r="P54" s="26" t="s">
        <v>2006</v>
      </c>
      <c r="Q54" s="1">
        <v>2</v>
      </c>
    </row>
    <row r="55" spans="3:17" x14ac:dyDescent="0.25">
      <c r="C55" s="71">
        <v>0.1</v>
      </c>
      <c r="D55" s="70" t="s">
        <v>909</v>
      </c>
      <c r="L55" s="23" t="s">
        <v>5572</v>
      </c>
      <c r="M55" s="24" t="s">
        <v>5573</v>
      </c>
      <c r="O55" s="25" t="s">
        <v>5574</v>
      </c>
      <c r="P55" s="26" t="s">
        <v>2006</v>
      </c>
      <c r="Q55" s="1">
        <v>2</v>
      </c>
    </row>
    <row r="56" spans="3:17" x14ac:dyDescent="0.25">
      <c r="C56" s="69">
        <v>0.11</v>
      </c>
      <c r="D56" s="70" t="s">
        <v>910</v>
      </c>
      <c r="L56" s="23" t="s">
        <v>5575</v>
      </c>
      <c r="M56" s="24" t="s">
        <v>5576</v>
      </c>
      <c r="O56" s="25" t="s">
        <v>5577</v>
      </c>
      <c r="P56" s="26" t="s">
        <v>2019</v>
      </c>
      <c r="Q56" s="1">
        <v>1.25</v>
      </c>
    </row>
    <row r="57" spans="3:17" ht="13.8" thickBot="1" x14ac:dyDescent="0.3">
      <c r="C57" s="71">
        <v>0.12</v>
      </c>
      <c r="D57" s="70" t="s">
        <v>911</v>
      </c>
      <c r="L57" s="30" t="s">
        <v>5579</v>
      </c>
      <c r="M57" s="31" t="s">
        <v>5580</v>
      </c>
      <c r="O57" s="25" t="s">
        <v>5581</v>
      </c>
      <c r="P57" s="26" t="s">
        <v>2006</v>
      </c>
      <c r="Q57" s="1">
        <v>2</v>
      </c>
    </row>
    <row r="58" spans="3:17" x14ac:dyDescent="0.25">
      <c r="C58" s="69">
        <v>0.13</v>
      </c>
      <c r="D58" s="70" t="s">
        <v>912</v>
      </c>
      <c r="O58" s="25" t="s">
        <v>5582</v>
      </c>
      <c r="P58" s="26" t="s">
        <v>2006</v>
      </c>
      <c r="Q58" s="1">
        <v>2</v>
      </c>
    </row>
    <row r="59" spans="3:17" x14ac:dyDescent="0.25">
      <c r="C59" s="71">
        <v>0.14000000000000001</v>
      </c>
      <c r="D59" s="70" t="s">
        <v>913</v>
      </c>
      <c r="O59" s="25" t="s">
        <v>5584</v>
      </c>
      <c r="P59" s="26" t="s">
        <v>2019</v>
      </c>
      <c r="Q59" s="1">
        <v>1.25</v>
      </c>
    </row>
    <row r="60" spans="3:17" x14ac:dyDescent="0.25">
      <c r="C60" s="69">
        <v>0.15</v>
      </c>
      <c r="D60" s="70" t="s">
        <v>914</v>
      </c>
      <c r="O60" s="25" t="s">
        <v>5585</v>
      </c>
      <c r="P60" s="26" t="s">
        <v>2019</v>
      </c>
      <c r="Q60" s="1">
        <v>1.25</v>
      </c>
    </row>
    <row r="61" spans="3:17" x14ac:dyDescent="0.25">
      <c r="C61" s="71">
        <v>0.16</v>
      </c>
      <c r="D61" s="70" t="s">
        <v>915</v>
      </c>
      <c r="O61" s="25" t="s">
        <v>5587</v>
      </c>
      <c r="P61" s="26" t="s">
        <v>2006</v>
      </c>
      <c r="Q61" s="1">
        <v>2</v>
      </c>
    </row>
    <row r="62" spans="3:17" x14ac:dyDescent="0.25">
      <c r="C62" s="69">
        <v>0.17</v>
      </c>
      <c r="D62" s="70" t="s">
        <v>916</v>
      </c>
      <c r="O62" s="25" t="s">
        <v>5588</v>
      </c>
      <c r="P62" s="26" t="s">
        <v>2019</v>
      </c>
      <c r="Q62" s="1">
        <v>1.25</v>
      </c>
    </row>
    <row r="63" spans="3:17" x14ac:dyDescent="0.25">
      <c r="C63" s="71">
        <v>0.18</v>
      </c>
      <c r="D63" s="70" t="s">
        <v>917</v>
      </c>
      <c r="O63" s="25" t="s">
        <v>5590</v>
      </c>
      <c r="P63" s="26" t="s">
        <v>2006</v>
      </c>
      <c r="Q63" s="1">
        <v>2</v>
      </c>
    </row>
    <row r="64" spans="3:17" x14ac:dyDescent="0.25">
      <c r="C64" s="69">
        <v>0.19</v>
      </c>
      <c r="D64" s="70" t="s">
        <v>918</v>
      </c>
      <c r="O64" s="25" t="s">
        <v>5591</v>
      </c>
      <c r="P64" s="26" t="s">
        <v>2014</v>
      </c>
      <c r="Q64" s="1">
        <v>0.9</v>
      </c>
    </row>
    <row r="65" spans="3:17" x14ac:dyDescent="0.25">
      <c r="C65" s="71">
        <v>0.2</v>
      </c>
      <c r="D65" s="70" t="s">
        <v>919</v>
      </c>
      <c r="O65" s="25" t="s">
        <v>3444</v>
      </c>
      <c r="P65" s="26" t="s">
        <v>2019</v>
      </c>
      <c r="Q65" s="1">
        <v>1.25</v>
      </c>
    </row>
    <row r="66" spans="3:17" x14ac:dyDescent="0.25">
      <c r="C66" s="69">
        <v>0.21</v>
      </c>
      <c r="D66" s="70" t="s">
        <v>920</v>
      </c>
      <c r="O66" s="25" t="s">
        <v>3446</v>
      </c>
      <c r="P66" s="26" t="s">
        <v>2019</v>
      </c>
      <c r="Q66" s="1">
        <v>1.25</v>
      </c>
    </row>
    <row r="67" spans="3:17" x14ac:dyDescent="0.25">
      <c r="C67" s="71">
        <v>0.22</v>
      </c>
      <c r="D67" s="70" t="s">
        <v>921</v>
      </c>
      <c r="O67" s="25" t="s">
        <v>3448</v>
      </c>
      <c r="P67" s="26" t="s">
        <v>2006</v>
      </c>
      <c r="Q67" s="1">
        <v>2</v>
      </c>
    </row>
    <row r="68" spans="3:17" x14ac:dyDescent="0.25">
      <c r="C68" s="69">
        <v>0.23</v>
      </c>
      <c r="D68" s="70" t="s">
        <v>922</v>
      </c>
      <c r="O68" s="25" t="s">
        <v>3450</v>
      </c>
      <c r="P68" s="26" t="s">
        <v>2014</v>
      </c>
      <c r="Q68" s="1">
        <v>0.9</v>
      </c>
    </row>
    <row r="69" spans="3:17" x14ac:dyDescent="0.25">
      <c r="C69" s="71">
        <v>0.24</v>
      </c>
      <c r="D69" s="70" t="s">
        <v>923</v>
      </c>
      <c r="O69" s="25" t="s">
        <v>3452</v>
      </c>
      <c r="P69" s="26" t="s">
        <v>2006</v>
      </c>
      <c r="Q69" s="1">
        <v>2</v>
      </c>
    </row>
    <row r="70" spans="3:17" x14ac:dyDescent="0.25">
      <c r="C70" s="69">
        <v>0.25</v>
      </c>
      <c r="D70" s="70" t="s">
        <v>924</v>
      </c>
      <c r="O70" s="25" t="s">
        <v>3454</v>
      </c>
      <c r="P70" s="26" t="s">
        <v>2019</v>
      </c>
      <c r="Q70" s="1">
        <v>1.25</v>
      </c>
    </row>
    <row r="71" spans="3:17" x14ac:dyDescent="0.25">
      <c r="C71" s="71">
        <v>0.26</v>
      </c>
      <c r="D71" s="70" t="s">
        <v>925</v>
      </c>
      <c r="O71" s="25" t="s">
        <v>3456</v>
      </c>
      <c r="P71" s="26" t="s">
        <v>2019</v>
      </c>
      <c r="Q71" s="1">
        <v>1.25</v>
      </c>
    </row>
    <row r="72" spans="3:17" x14ac:dyDescent="0.25">
      <c r="C72" s="69">
        <v>0.27</v>
      </c>
      <c r="D72" s="70" t="s">
        <v>926</v>
      </c>
      <c r="O72" s="25" t="s">
        <v>3457</v>
      </c>
      <c r="P72" s="26" t="s">
        <v>2006</v>
      </c>
      <c r="Q72" s="1">
        <v>2</v>
      </c>
    </row>
    <row r="73" spans="3:17" x14ac:dyDescent="0.25">
      <c r="C73" s="71">
        <v>0.28000000000000003</v>
      </c>
      <c r="D73" s="70" t="s">
        <v>927</v>
      </c>
      <c r="O73" s="25" t="s">
        <v>3459</v>
      </c>
      <c r="P73" s="26" t="s">
        <v>2006</v>
      </c>
      <c r="Q73" s="1">
        <v>2</v>
      </c>
    </row>
    <row r="74" spans="3:17" x14ac:dyDescent="0.25">
      <c r="C74" s="69">
        <v>0.28999999999999998</v>
      </c>
      <c r="D74" s="70" t="s">
        <v>928</v>
      </c>
      <c r="O74" s="25" t="s">
        <v>3460</v>
      </c>
      <c r="P74" s="26" t="s">
        <v>2006</v>
      </c>
      <c r="Q74" s="1">
        <v>2</v>
      </c>
    </row>
    <row r="75" spans="3:17" x14ac:dyDescent="0.25">
      <c r="C75" s="71">
        <v>0.3</v>
      </c>
      <c r="D75" s="70" t="s">
        <v>929</v>
      </c>
      <c r="O75" s="25" t="s">
        <v>3462</v>
      </c>
      <c r="P75" s="26" t="s">
        <v>2019</v>
      </c>
      <c r="Q75" s="1">
        <v>1.25</v>
      </c>
    </row>
    <row r="76" spans="3:17" x14ac:dyDescent="0.25">
      <c r="C76" s="69">
        <v>0.31</v>
      </c>
      <c r="D76" s="70" t="s">
        <v>930</v>
      </c>
      <c r="O76" s="25" t="s">
        <v>3463</v>
      </c>
      <c r="P76" s="26" t="s">
        <v>2019</v>
      </c>
      <c r="Q76" s="1">
        <v>1.25</v>
      </c>
    </row>
    <row r="77" spans="3:17" x14ac:dyDescent="0.25">
      <c r="C77" s="71">
        <v>0.32</v>
      </c>
      <c r="D77" s="70" t="s">
        <v>931</v>
      </c>
      <c r="O77" s="25" t="s">
        <v>3465</v>
      </c>
      <c r="P77" s="26" t="s">
        <v>2006</v>
      </c>
      <c r="Q77" s="1">
        <v>2</v>
      </c>
    </row>
    <row r="78" spans="3:17" x14ac:dyDescent="0.25">
      <c r="C78" s="69">
        <v>0.33</v>
      </c>
      <c r="D78" s="70" t="s">
        <v>932</v>
      </c>
      <c r="O78" s="25" t="s">
        <v>3466</v>
      </c>
      <c r="P78" s="26" t="s">
        <v>2019</v>
      </c>
      <c r="Q78" s="1">
        <v>1.25</v>
      </c>
    </row>
    <row r="79" spans="3:17" x14ac:dyDescent="0.25">
      <c r="C79" s="71">
        <v>0.34</v>
      </c>
      <c r="D79" s="70" t="s">
        <v>933</v>
      </c>
      <c r="O79" s="25" t="s">
        <v>3468</v>
      </c>
      <c r="P79" s="26" t="s">
        <v>2006</v>
      </c>
      <c r="Q79" s="1">
        <v>2</v>
      </c>
    </row>
    <row r="80" spans="3:17" x14ac:dyDescent="0.25">
      <c r="C80" s="69">
        <v>0.35</v>
      </c>
      <c r="D80" s="70" t="s">
        <v>934</v>
      </c>
      <c r="O80" s="25" t="s">
        <v>3469</v>
      </c>
      <c r="P80" s="26" t="s">
        <v>2014</v>
      </c>
      <c r="Q80" s="1">
        <v>0.9</v>
      </c>
    </row>
    <row r="81" spans="3:17" x14ac:dyDescent="0.25">
      <c r="C81" s="71">
        <v>0.36</v>
      </c>
      <c r="D81" s="70" t="s">
        <v>935</v>
      </c>
      <c r="O81" s="25" t="s">
        <v>3471</v>
      </c>
      <c r="P81" s="26" t="s">
        <v>2006</v>
      </c>
      <c r="Q81" s="1">
        <v>2</v>
      </c>
    </row>
    <row r="82" spans="3:17" x14ac:dyDescent="0.25">
      <c r="C82" s="69">
        <v>0.37</v>
      </c>
      <c r="D82" s="70" t="s">
        <v>936</v>
      </c>
      <c r="O82" s="25" t="s">
        <v>3472</v>
      </c>
      <c r="P82" s="26" t="s">
        <v>2019</v>
      </c>
      <c r="Q82" s="1">
        <v>1.25</v>
      </c>
    </row>
    <row r="83" spans="3:17" x14ac:dyDescent="0.25">
      <c r="C83" s="71">
        <v>0.38</v>
      </c>
      <c r="D83" s="70" t="s">
        <v>937</v>
      </c>
      <c r="O83" s="25" t="s">
        <v>3474</v>
      </c>
      <c r="P83" s="26" t="s">
        <v>2006</v>
      </c>
      <c r="Q83" s="1">
        <v>2</v>
      </c>
    </row>
    <row r="84" spans="3:17" x14ac:dyDescent="0.25">
      <c r="C84" s="69">
        <v>0.39</v>
      </c>
      <c r="D84" s="70" t="s">
        <v>938</v>
      </c>
      <c r="O84" s="25" t="s">
        <v>3475</v>
      </c>
      <c r="P84" s="26" t="s">
        <v>2006</v>
      </c>
      <c r="Q84" s="1">
        <v>2</v>
      </c>
    </row>
    <row r="85" spans="3:17" x14ac:dyDescent="0.25">
      <c r="C85" s="71">
        <v>0.4</v>
      </c>
      <c r="D85" s="70" t="s">
        <v>939</v>
      </c>
      <c r="O85" s="25" t="s">
        <v>3477</v>
      </c>
      <c r="P85" s="26" t="s">
        <v>2006</v>
      </c>
      <c r="Q85" s="1">
        <v>2</v>
      </c>
    </row>
    <row r="86" spans="3:17" x14ac:dyDescent="0.25">
      <c r="C86" s="69">
        <v>0.41</v>
      </c>
      <c r="D86" s="70" t="s">
        <v>940</v>
      </c>
      <c r="O86" s="25" t="s">
        <v>3478</v>
      </c>
      <c r="P86" s="26" t="s">
        <v>2006</v>
      </c>
      <c r="Q86" s="1">
        <v>2</v>
      </c>
    </row>
    <row r="87" spans="3:17" x14ac:dyDescent="0.25">
      <c r="C87" s="71">
        <v>0.42</v>
      </c>
      <c r="D87" s="70" t="s">
        <v>941</v>
      </c>
      <c r="O87" s="25" t="s">
        <v>3480</v>
      </c>
      <c r="P87" s="26" t="s">
        <v>2006</v>
      </c>
      <c r="Q87" s="1">
        <v>2</v>
      </c>
    </row>
    <row r="88" spans="3:17" x14ac:dyDescent="0.25">
      <c r="C88" s="69">
        <v>0.43</v>
      </c>
      <c r="D88" s="70" t="s">
        <v>942</v>
      </c>
      <c r="O88" s="25" t="s">
        <v>3481</v>
      </c>
      <c r="P88" s="26" t="s">
        <v>2006</v>
      </c>
      <c r="Q88" s="1">
        <v>2</v>
      </c>
    </row>
    <row r="89" spans="3:17" x14ac:dyDescent="0.25">
      <c r="C89" s="71">
        <v>0.44</v>
      </c>
      <c r="D89" s="70" t="s">
        <v>943</v>
      </c>
      <c r="O89" s="25" t="s">
        <v>3483</v>
      </c>
      <c r="P89" s="26" t="s">
        <v>2019</v>
      </c>
      <c r="Q89" s="1">
        <v>1.25</v>
      </c>
    </row>
    <row r="90" spans="3:17" x14ac:dyDescent="0.25">
      <c r="C90" s="69">
        <v>0.45</v>
      </c>
      <c r="D90" s="70" t="s">
        <v>944</v>
      </c>
      <c r="O90" s="25" t="s">
        <v>3484</v>
      </c>
      <c r="P90" s="26" t="s">
        <v>2019</v>
      </c>
      <c r="Q90" s="1">
        <v>1.25</v>
      </c>
    </row>
    <row r="91" spans="3:17" x14ac:dyDescent="0.25">
      <c r="C91" s="71">
        <v>0.46</v>
      </c>
      <c r="D91" s="70" t="s">
        <v>945</v>
      </c>
      <c r="O91" s="25" t="s">
        <v>3486</v>
      </c>
      <c r="P91" s="26" t="s">
        <v>2006</v>
      </c>
      <c r="Q91" s="1">
        <v>2</v>
      </c>
    </row>
    <row r="92" spans="3:17" x14ac:dyDescent="0.25">
      <c r="C92" s="69">
        <v>0.47</v>
      </c>
      <c r="D92" s="70" t="s">
        <v>946</v>
      </c>
      <c r="O92" s="25" t="s">
        <v>3487</v>
      </c>
      <c r="P92" s="26" t="s">
        <v>2006</v>
      </c>
      <c r="Q92" s="1">
        <v>2</v>
      </c>
    </row>
    <row r="93" spans="3:17" x14ac:dyDescent="0.25">
      <c r="C93" s="71">
        <v>0.48</v>
      </c>
      <c r="D93" s="70" t="s">
        <v>947</v>
      </c>
      <c r="O93" s="25" t="s">
        <v>3489</v>
      </c>
      <c r="P93" s="26" t="s">
        <v>2006</v>
      </c>
      <c r="Q93" s="1">
        <v>2</v>
      </c>
    </row>
    <row r="94" spans="3:17" x14ac:dyDescent="0.25">
      <c r="C94" s="69">
        <v>0.49</v>
      </c>
      <c r="D94" s="70" t="s">
        <v>948</v>
      </c>
      <c r="O94" s="25" t="s">
        <v>3490</v>
      </c>
      <c r="P94" s="26" t="s">
        <v>2019</v>
      </c>
      <c r="Q94" s="1">
        <v>1.25</v>
      </c>
    </row>
    <row r="95" spans="3:17" x14ac:dyDescent="0.25">
      <c r="C95" s="71">
        <v>0.5</v>
      </c>
      <c r="D95" s="70" t="s">
        <v>949</v>
      </c>
      <c r="O95" s="25" t="s">
        <v>3492</v>
      </c>
      <c r="P95" s="26" t="s">
        <v>2006</v>
      </c>
      <c r="Q95" s="1">
        <v>2</v>
      </c>
    </row>
    <row r="96" spans="3:17" x14ac:dyDescent="0.25">
      <c r="C96" s="69">
        <v>0.51</v>
      </c>
      <c r="D96" s="70" t="s">
        <v>950</v>
      </c>
      <c r="O96" s="25" t="s">
        <v>3493</v>
      </c>
      <c r="P96" s="26" t="s">
        <v>2006</v>
      </c>
      <c r="Q96" s="1">
        <v>2</v>
      </c>
    </row>
    <row r="97" spans="3:17" x14ac:dyDescent="0.25">
      <c r="C97" s="71">
        <v>0.52</v>
      </c>
      <c r="D97" s="70" t="s">
        <v>951</v>
      </c>
      <c r="O97" s="25" t="s">
        <v>3495</v>
      </c>
      <c r="P97" s="26" t="s">
        <v>2006</v>
      </c>
      <c r="Q97" s="1">
        <v>2</v>
      </c>
    </row>
    <row r="98" spans="3:17" x14ac:dyDescent="0.25">
      <c r="C98" s="69">
        <v>0.53</v>
      </c>
      <c r="D98" s="70" t="s">
        <v>952</v>
      </c>
      <c r="O98" s="25" t="s">
        <v>3496</v>
      </c>
      <c r="P98" s="26" t="s">
        <v>2019</v>
      </c>
      <c r="Q98" s="1">
        <v>1.25</v>
      </c>
    </row>
    <row r="99" spans="3:17" x14ac:dyDescent="0.25">
      <c r="C99" s="71">
        <v>0.54</v>
      </c>
      <c r="D99" s="70" t="s">
        <v>953</v>
      </c>
      <c r="O99" s="25" t="s">
        <v>3498</v>
      </c>
      <c r="P99" s="26" t="s">
        <v>2019</v>
      </c>
      <c r="Q99" s="1">
        <v>1.25</v>
      </c>
    </row>
    <row r="100" spans="3:17" x14ac:dyDescent="0.25">
      <c r="C100" s="69">
        <v>0.55000000000000004</v>
      </c>
      <c r="D100" s="70" t="s">
        <v>954</v>
      </c>
      <c r="O100" s="25" t="s">
        <v>3499</v>
      </c>
      <c r="P100" s="26" t="s">
        <v>2006</v>
      </c>
      <c r="Q100" s="1">
        <v>2</v>
      </c>
    </row>
    <row r="101" spans="3:17" x14ac:dyDescent="0.25">
      <c r="C101" s="71">
        <v>0.56000000000000005</v>
      </c>
      <c r="D101" s="70" t="s">
        <v>955</v>
      </c>
      <c r="O101" s="25" t="s">
        <v>3501</v>
      </c>
      <c r="P101" s="26" t="s">
        <v>2006</v>
      </c>
      <c r="Q101" s="1">
        <v>2</v>
      </c>
    </row>
    <row r="102" spans="3:17" x14ac:dyDescent="0.25">
      <c r="C102" s="69">
        <v>0.56999999999999995</v>
      </c>
      <c r="D102" s="70" t="s">
        <v>956</v>
      </c>
      <c r="O102" s="25" t="s">
        <v>3502</v>
      </c>
      <c r="P102" s="26" t="s">
        <v>2006</v>
      </c>
      <c r="Q102" s="1">
        <v>2</v>
      </c>
    </row>
    <row r="103" spans="3:17" x14ac:dyDescent="0.25">
      <c r="C103" s="71">
        <v>0.57999999999999996</v>
      </c>
      <c r="D103" s="70" t="s">
        <v>957</v>
      </c>
      <c r="O103" s="25" t="s">
        <v>3504</v>
      </c>
      <c r="P103" s="26" t="s">
        <v>2006</v>
      </c>
      <c r="Q103" s="1">
        <v>2</v>
      </c>
    </row>
    <row r="104" spans="3:17" x14ac:dyDescent="0.25">
      <c r="C104" s="69">
        <v>0.59</v>
      </c>
      <c r="D104" s="70" t="s">
        <v>958</v>
      </c>
      <c r="O104" s="25" t="s">
        <v>3505</v>
      </c>
      <c r="P104" s="26" t="s">
        <v>2014</v>
      </c>
      <c r="Q104" s="1">
        <v>0.9</v>
      </c>
    </row>
    <row r="105" spans="3:17" x14ac:dyDescent="0.25">
      <c r="C105" s="71">
        <v>0.6</v>
      </c>
      <c r="D105" s="70" t="s">
        <v>959</v>
      </c>
      <c r="O105" s="25" t="s">
        <v>3507</v>
      </c>
      <c r="P105" s="26" t="s">
        <v>2006</v>
      </c>
      <c r="Q105" s="1">
        <v>2</v>
      </c>
    </row>
    <row r="106" spans="3:17" x14ac:dyDescent="0.25">
      <c r="C106" s="69">
        <v>0.61</v>
      </c>
      <c r="D106" s="70" t="s">
        <v>960</v>
      </c>
      <c r="O106" s="25" t="s">
        <v>3508</v>
      </c>
      <c r="P106" s="26" t="s">
        <v>2014</v>
      </c>
      <c r="Q106" s="1">
        <v>0.9</v>
      </c>
    </row>
    <row r="107" spans="3:17" x14ac:dyDescent="0.25">
      <c r="C107" s="71">
        <v>0.62</v>
      </c>
      <c r="D107" s="70" t="s">
        <v>961</v>
      </c>
      <c r="O107" s="25" t="s">
        <v>3510</v>
      </c>
      <c r="P107" s="26" t="s">
        <v>2006</v>
      </c>
      <c r="Q107" s="1">
        <v>2</v>
      </c>
    </row>
    <row r="108" spans="3:17" x14ac:dyDescent="0.25">
      <c r="C108" s="69">
        <v>0.63</v>
      </c>
      <c r="D108" s="70" t="s">
        <v>962</v>
      </c>
      <c r="O108" s="25" t="s">
        <v>3511</v>
      </c>
      <c r="P108" s="26" t="s">
        <v>2006</v>
      </c>
      <c r="Q108" s="1">
        <v>2</v>
      </c>
    </row>
    <row r="109" spans="3:17" x14ac:dyDescent="0.25">
      <c r="C109" s="71">
        <v>0.64</v>
      </c>
      <c r="D109" s="70" t="s">
        <v>963</v>
      </c>
      <c r="O109" s="25" t="s">
        <v>3513</v>
      </c>
      <c r="P109" s="26" t="s">
        <v>2019</v>
      </c>
      <c r="Q109" s="1">
        <v>1.25</v>
      </c>
    </row>
    <row r="110" spans="3:17" x14ac:dyDescent="0.25">
      <c r="C110" s="69">
        <v>0.65</v>
      </c>
      <c r="D110" s="70" t="s">
        <v>964</v>
      </c>
      <c r="O110" s="25" t="s">
        <v>3514</v>
      </c>
      <c r="P110" s="26" t="s">
        <v>2019</v>
      </c>
      <c r="Q110" s="1">
        <v>1.25</v>
      </c>
    </row>
    <row r="111" spans="3:17" x14ac:dyDescent="0.25">
      <c r="C111" s="71">
        <v>0.66</v>
      </c>
      <c r="D111" s="70" t="s">
        <v>965</v>
      </c>
      <c r="O111" s="25" t="s">
        <v>3516</v>
      </c>
      <c r="P111" s="26" t="s">
        <v>2006</v>
      </c>
      <c r="Q111" s="1">
        <v>2</v>
      </c>
    </row>
    <row r="112" spans="3:17" x14ac:dyDescent="0.25">
      <c r="C112" s="69">
        <v>0.67</v>
      </c>
      <c r="D112" s="70" t="s">
        <v>966</v>
      </c>
      <c r="O112" s="25" t="s">
        <v>3517</v>
      </c>
      <c r="P112" s="26" t="s">
        <v>2006</v>
      </c>
      <c r="Q112" s="1">
        <v>2</v>
      </c>
    </row>
    <row r="113" spans="3:17" x14ac:dyDescent="0.25">
      <c r="C113" s="71">
        <v>0.68</v>
      </c>
      <c r="D113" s="70" t="s">
        <v>967</v>
      </c>
      <c r="O113" s="25" t="s">
        <v>3519</v>
      </c>
      <c r="P113" s="26" t="s">
        <v>2006</v>
      </c>
      <c r="Q113" s="1">
        <v>2</v>
      </c>
    </row>
    <row r="114" spans="3:17" x14ac:dyDescent="0.25">
      <c r="C114" s="69">
        <v>0.69</v>
      </c>
      <c r="D114" s="70" t="s">
        <v>968</v>
      </c>
      <c r="O114" s="25" t="s">
        <v>3520</v>
      </c>
      <c r="P114" s="26" t="s">
        <v>2006</v>
      </c>
      <c r="Q114" s="1">
        <v>2</v>
      </c>
    </row>
    <row r="115" spans="3:17" x14ac:dyDescent="0.25">
      <c r="C115" s="71">
        <v>0.7</v>
      </c>
      <c r="D115" s="70" t="s">
        <v>969</v>
      </c>
      <c r="O115" s="25" t="s">
        <v>3522</v>
      </c>
      <c r="P115" s="26" t="s">
        <v>2023</v>
      </c>
      <c r="Q115" s="1">
        <v>1</v>
      </c>
    </row>
    <row r="116" spans="3:17" x14ac:dyDescent="0.25">
      <c r="C116" s="69">
        <v>0.71</v>
      </c>
      <c r="D116" s="70" t="s">
        <v>970</v>
      </c>
      <c r="O116" s="25" t="s">
        <v>3523</v>
      </c>
      <c r="P116" s="26" t="s">
        <v>2019</v>
      </c>
      <c r="Q116" s="1">
        <v>1.25</v>
      </c>
    </row>
    <row r="117" spans="3:17" x14ac:dyDescent="0.25">
      <c r="C117" s="71">
        <v>0.72</v>
      </c>
      <c r="D117" s="70" t="s">
        <v>971</v>
      </c>
      <c r="O117" s="25" t="s">
        <v>3525</v>
      </c>
      <c r="P117" s="26" t="s">
        <v>2006</v>
      </c>
      <c r="Q117" s="1">
        <v>2</v>
      </c>
    </row>
    <row r="118" spans="3:17" x14ac:dyDescent="0.25">
      <c r="C118" s="69">
        <v>0.73</v>
      </c>
      <c r="D118" s="70" t="s">
        <v>972</v>
      </c>
      <c r="O118" s="25" t="s">
        <v>3526</v>
      </c>
      <c r="P118" s="26" t="s">
        <v>2006</v>
      </c>
      <c r="Q118" s="1">
        <v>2</v>
      </c>
    </row>
    <row r="119" spans="3:17" x14ac:dyDescent="0.25">
      <c r="C119" s="71">
        <v>0.74</v>
      </c>
      <c r="D119" s="70" t="s">
        <v>973</v>
      </c>
      <c r="O119" s="25" t="s">
        <v>3528</v>
      </c>
      <c r="P119" s="26" t="s">
        <v>2019</v>
      </c>
      <c r="Q119" s="1">
        <v>1.25</v>
      </c>
    </row>
    <row r="120" spans="3:17" x14ac:dyDescent="0.25">
      <c r="C120" s="69">
        <v>0.75</v>
      </c>
      <c r="D120" s="70" t="s">
        <v>5543</v>
      </c>
      <c r="O120" s="25" t="s">
        <v>3529</v>
      </c>
      <c r="P120" s="26" t="s">
        <v>2019</v>
      </c>
      <c r="Q120" s="1">
        <v>1.25</v>
      </c>
    </row>
    <row r="121" spans="3:17" x14ac:dyDescent="0.25">
      <c r="C121" s="71">
        <v>0.76</v>
      </c>
      <c r="D121" s="70" t="s">
        <v>4565</v>
      </c>
      <c r="O121" s="25" t="s">
        <v>3531</v>
      </c>
      <c r="P121" s="26" t="s">
        <v>2006</v>
      </c>
      <c r="Q121" s="1">
        <v>2</v>
      </c>
    </row>
    <row r="122" spans="3:17" x14ac:dyDescent="0.25">
      <c r="C122" s="69">
        <v>0.77</v>
      </c>
      <c r="D122" s="70" t="s">
        <v>4566</v>
      </c>
      <c r="O122" s="25" t="s">
        <v>3532</v>
      </c>
      <c r="P122" s="26" t="s">
        <v>2006</v>
      </c>
      <c r="Q122" s="1">
        <v>2</v>
      </c>
    </row>
    <row r="123" spans="3:17" x14ac:dyDescent="0.25">
      <c r="C123" s="71">
        <v>0.78</v>
      </c>
      <c r="D123" s="70" t="s">
        <v>4567</v>
      </c>
      <c r="O123" s="25" t="s">
        <v>3534</v>
      </c>
      <c r="P123" s="26" t="s">
        <v>2006</v>
      </c>
      <c r="Q123" s="1">
        <v>2</v>
      </c>
    </row>
    <row r="124" spans="3:17" x14ac:dyDescent="0.25">
      <c r="C124" s="69">
        <v>0.79</v>
      </c>
      <c r="D124" s="70" t="s">
        <v>4568</v>
      </c>
      <c r="O124" s="25" t="s">
        <v>3535</v>
      </c>
      <c r="P124" s="26" t="s">
        <v>2019</v>
      </c>
      <c r="Q124" s="1">
        <v>1.25</v>
      </c>
    </row>
    <row r="125" spans="3:17" x14ac:dyDescent="0.25">
      <c r="C125" s="71">
        <v>0.8</v>
      </c>
      <c r="D125" s="70" t="s">
        <v>4569</v>
      </c>
      <c r="O125" s="25" t="s">
        <v>3537</v>
      </c>
      <c r="P125" s="26" t="s">
        <v>2019</v>
      </c>
      <c r="Q125" s="1">
        <v>1.25</v>
      </c>
    </row>
    <row r="126" spans="3:17" x14ac:dyDescent="0.25">
      <c r="C126" s="69">
        <v>0.81</v>
      </c>
      <c r="D126" s="70" t="s">
        <v>4570</v>
      </c>
      <c r="O126" s="25" t="s">
        <v>3538</v>
      </c>
      <c r="P126" s="26" t="s">
        <v>2019</v>
      </c>
      <c r="Q126" s="1">
        <v>1.25</v>
      </c>
    </row>
    <row r="127" spans="3:17" x14ac:dyDescent="0.25">
      <c r="C127" s="71">
        <v>0.82</v>
      </c>
      <c r="D127" s="70" t="s">
        <v>4571</v>
      </c>
      <c r="O127" s="25" t="s">
        <v>3540</v>
      </c>
      <c r="P127" s="26" t="s">
        <v>2023</v>
      </c>
      <c r="Q127" s="1">
        <v>1</v>
      </c>
    </row>
    <row r="128" spans="3:17" x14ac:dyDescent="0.25">
      <c r="C128" s="69">
        <v>0.83</v>
      </c>
      <c r="D128" s="70" t="s">
        <v>4572</v>
      </c>
      <c r="O128" s="25" t="s">
        <v>3541</v>
      </c>
      <c r="P128" s="26" t="s">
        <v>2006</v>
      </c>
      <c r="Q128" s="1">
        <v>2</v>
      </c>
    </row>
    <row r="129" spans="3:17" x14ac:dyDescent="0.25">
      <c r="C129" s="71">
        <v>0.84</v>
      </c>
      <c r="D129" s="70" t="s">
        <v>4573</v>
      </c>
      <c r="G129" s="29"/>
      <c r="O129" s="25" t="s">
        <v>3543</v>
      </c>
      <c r="P129" s="26" t="s">
        <v>2006</v>
      </c>
      <c r="Q129" s="1">
        <v>2</v>
      </c>
    </row>
    <row r="130" spans="3:17" x14ac:dyDescent="0.25">
      <c r="C130" s="69">
        <v>0.85</v>
      </c>
      <c r="D130" s="70" t="s">
        <v>4574</v>
      </c>
      <c r="G130" s="29"/>
      <c r="O130" s="25" t="s">
        <v>3544</v>
      </c>
      <c r="P130" s="26" t="s">
        <v>2019</v>
      </c>
      <c r="Q130" s="1">
        <v>1.25</v>
      </c>
    </row>
    <row r="131" spans="3:17" x14ac:dyDescent="0.25">
      <c r="C131" s="71">
        <v>0.86</v>
      </c>
      <c r="D131" s="70" t="s">
        <v>4575</v>
      </c>
      <c r="G131" s="29"/>
      <c r="O131" s="25" t="s">
        <v>3546</v>
      </c>
      <c r="P131" s="26" t="s">
        <v>2006</v>
      </c>
      <c r="Q131" s="1">
        <v>2</v>
      </c>
    </row>
    <row r="132" spans="3:17" x14ac:dyDescent="0.25">
      <c r="C132" s="69">
        <v>0.87</v>
      </c>
      <c r="D132" s="70" t="s">
        <v>4576</v>
      </c>
      <c r="G132" s="29"/>
      <c r="O132" s="25" t="s">
        <v>3547</v>
      </c>
      <c r="P132" s="26" t="s">
        <v>2019</v>
      </c>
      <c r="Q132" s="1">
        <v>1.25</v>
      </c>
    </row>
    <row r="133" spans="3:17" x14ac:dyDescent="0.25">
      <c r="C133" s="71">
        <v>0.88</v>
      </c>
      <c r="D133" s="70" t="s">
        <v>4577</v>
      </c>
      <c r="G133" s="29"/>
      <c r="O133" s="25" t="s">
        <v>3549</v>
      </c>
      <c r="P133" s="26" t="s">
        <v>2019</v>
      </c>
      <c r="Q133" s="1">
        <v>1.25</v>
      </c>
    </row>
    <row r="134" spans="3:17" x14ac:dyDescent="0.25">
      <c r="C134" s="69">
        <v>0.89</v>
      </c>
      <c r="D134" s="70" t="s">
        <v>4578</v>
      </c>
      <c r="G134" s="29"/>
      <c r="O134" s="25" t="s">
        <v>3550</v>
      </c>
      <c r="P134" s="26" t="s">
        <v>2006</v>
      </c>
      <c r="Q134" s="1">
        <v>2</v>
      </c>
    </row>
    <row r="135" spans="3:17" x14ac:dyDescent="0.25">
      <c r="C135" s="71">
        <v>0.9</v>
      </c>
      <c r="D135" s="70" t="s">
        <v>4579</v>
      </c>
      <c r="G135" s="29"/>
      <c r="O135" s="25" t="s">
        <v>3552</v>
      </c>
      <c r="P135" s="26" t="s">
        <v>2019</v>
      </c>
      <c r="Q135" s="1">
        <v>1.25</v>
      </c>
    </row>
    <row r="136" spans="3:17" x14ac:dyDescent="0.25">
      <c r="C136" s="69">
        <v>0.91</v>
      </c>
      <c r="D136" s="70" t="s">
        <v>4580</v>
      </c>
      <c r="G136" s="29"/>
      <c r="O136" s="25" t="s">
        <v>3553</v>
      </c>
      <c r="P136" s="26" t="s">
        <v>2019</v>
      </c>
      <c r="Q136" s="1">
        <v>1.25</v>
      </c>
    </row>
    <row r="137" spans="3:17" x14ac:dyDescent="0.25">
      <c r="C137" s="71">
        <v>0.92</v>
      </c>
      <c r="D137" s="70" t="s">
        <v>4581</v>
      </c>
      <c r="G137" s="29"/>
      <c r="O137" s="25" t="s">
        <v>3555</v>
      </c>
      <c r="P137" s="26" t="s">
        <v>2006</v>
      </c>
      <c r="Q137" s="1">
        <v>2</v>
      </c>
    </row>
    <row r="138" spans="3:17" x14ac:dyDescent="0.25">
      <c r="C138" s="69">
        <v>0.93</v>
      </c>
      <c r="D138" s="70" t="s">
        <v>4582</v>
      </c>
      <c r="G138" s="29"/>
      <c r="O138" s="25" t="s">
        <v>3556</v>
      </c>
      <c r="P138" s="26" t="s">
        <v>2019</v>
      </c>
      <c r="Q138" s="1">
        <v>1.25</v>
      </c>
    </row>
    <row r="139" spans="3:17" x14ac:dyDescent="0.25">
      <c r="C139" s="71">
        <v>0.94</v>
      </c>
      <c r="D139" s="70" t="s">
        <v>4583</v>
      </c>
      <c r="G139" s="29"/>
      <c r="O139" s="25" t="s">
        <v>3558</v>
      </c>
      <c r="P139" s="26" t="s">
        <v>2006</v>
      </c>
      <c r="Q139" s="1">
        <v>2</v>
      </c>
    </row>
    <row r="140" spans="3:17" x14ac:dyDescent="0.25">
      <c r="C140" s="69">
        <v>0.95</v>
      </c>
      <c r="D140" s="70" t="s">
        <v>4584</v>
      </c>
      <c r="G140" s="29"/>
      <c r="O140" s="25" t="s">
        <v>4184</v>
      </c>
      <c r="P140" s="26" t="s">
        <v>2023</v>
      </c>
      <c r="Q140" s="1">
        <v>1</v>
      </c>
    </row>
    <row r="141" spans="3:17" x14ac:dyDescent="0.25">
      <c r="C141" s="71">
        <v>0.96</v>
      </c>
      <c r="D141" s="70" t="s">
        <v>4585</v>
      </c>
      <c r="G141" s="29"/>
      <c r="O141" s="25" t="s">
        <v>3560</v>
      </c>
      <c r="P141" s="26" t="s">
        <v>2006</v>
      </c>
      <c r="Q141" s="1">
        <v>2</v>
      </c>
    </row>
    <row r="142" spans="3:17" x14ac:dyDescent="0.25">
      <c r="C142" s="69">
        <v>0.97</v>
      </c>
      <c r="D142" s="70" t="s">
        <v>4586</v>
      </c>
      <c r="G142" s="29"/>
      <c r="O142" s="25" t="s">
        <v>3561</v>
      </c>
      <c r="P142" s="26" t="s">
        <v>2006</v>
      </c>
      <c r="Q142" s="1">
        <v>2</v>
      </c>
    </row>
    <row r="143" spans="3:17" x14ac:dyDescent="0.25">
      <c r="C143" s="71">
        <v>0.98</v>
      </c>
      <c r="D143" s="70" t="s">
        <v>4587</v>
      </c>
      <c r="G143" s="29"/>
      <c r="O143" s="25" t="s">
        <v>3563</v>
      </c>
      <c r="P143" s="26" t="s">
        <v>2019</v>
      </c>
      <c r="Q143" s="1">
        <v>1.25</v>
      </c>
    </row>
    <row r="144" spans="3:17" x14ac:dyDescent="0.25">
      <c r="C144" s="69">
        <v>0.99</v>
      </c>
      <c r="D144" s="70" t="s">
        <v>4588</v>
      </c>
      <c r="G144" s="29"/>
      <c r="O144" s="25" t="s">
        <v>3564</v>
      </c>
      <c r="P144" s="26" t="s">
        <v>2006</v>
      </c>
      <c r="Q144" s="1">
        <v>2</v>
      </c>
    </row>
    <row r="145" spans="3:17" x14ac:dyDescent="0.25">
      <c r="C145" s="71">
        <v>1</v>
      </c>
      <c r="D145" s="70" t="s">
        <v>5550</v>
      </c>
      <c r="G145" s="29"/>
      <c r="O145" s="25" t="s">
        <v>3566</v>
      </c>
      <c r="P145" s="26" t="s">
        <v>2019</v>
      </c>
      <c r="Q145" s="1">
        <v>1.25</v>
      </c>
    </row>
    <row r="146" spans="3:17" x14ac:dyDescent="0.25">
      <c r="C146" s="69">
        <v>1.01</v>
      </c>
      <c r="D146" s="70" t="s">
        <v>4589</v>
      </c>
      <c r="G146" s="29"/>
      <c r="O146" s="25" t="s">
        <v>3567</v>
      </c>
      <c r="P146" s="26" t="s">
        <v>2006</v>
      </c>
      <c r="Q146" s="1">
        <v>2</v>
      </c>
    </row>
    <row r="147" spans="3:17" x14ac:dyDescent="0.25">
      <c r="C147" s="71">
        <v>1.02</v>
      </c>
      <c r="D147" s="70" t="s">
        <v>4590</v>
      </c>
      <c r="G147" s="29"/>
      <c r="O147" s="25" t="s">
        <v>3569</v>
      </c>
      <c r="P147" s="26" t="s">
        <v>2019</v>
      </c>
      <c r="Q147" s="1">
        <v>1.25</v>
      </c>
    </row>
    <row r="148" spans="3:17" x14ac:dyDescent="0.25">
      <c r="C148" s="69">
        <v>1.03</v>
      </c>
      <c r="D148" s="70" t="s">
        <v>4591</v>
      </c>
      <c r="G148" s="29"/>
      <c r="O148" s="25" t="s">
        <v>3570</v>
      </c>
      <c r="P148" s="26" t="s">
        <v>2006</v>
      </c>
      <c r="Q148" s="1">
        <v>2</v>
      </c>
    </row>
    <row r="149" spans="3:17" x14ac:dyDescent="0.25">
      <c r="C149" s="71">
        <v>1.04</v>
      </c>
      <c r="D149" s="70" t="s">
        <v>4592</v>
      </c>
      <c r="G149" s="29"/>
      <c r="O149" s="25" t="s">
        <v>3572</v>
      </c>
      <c r="P149" s="26" t="s">
        <v>2019</v>
      </c>
      <c r="Q149" s="1">
        <v>1.25</v>
      </c>
    </row>
    <row r="150" spans="3:17" x14ac:dyDescent="0.25">
      <c r="C150" s="69">
        <v>1.05</v>
      </c>
      <c r="D150" s="70" t="s">
        <v>4593</v>
      </c>
      <c r="G150" s="29"/>
      <c r="O150" s="25" t="s">
        <v>3573</v>
      </c>
      <c r="P150" s="26" t="s">
        <v>2006</v>
      </c>
      <c r="Q150" s="1">
        <v>2</v>
      </c>
    </row>
    <row r="151" spans="3:17" x14ac:dyDescent="0.25">
      <c r="C151" s="71">
        <v>1.06</v>
      </c>
      <c r="D151" s="70" t="s">
        <v>4594</v>
      </c>
      <c r="G151" s="29"/>
      <c r="O151" s="25" t="s">
        <v>3575</v>
      </c>
      <c r="P151" s="26" t="s">
        <v>2006</v>
      </c>
      <c r="Q151" s="1">
        <v>2</v>
      </c>
    </row>
    <row r="152" spans="3:17" x14ac:dyDescent="0.25">
      <c r="C152" s="69">
        <v>1.07</v>
      </c>
      <c r="D152" s="70" t="s">
        <v>4595</v>
      </c>
      <c r="G152" s="29"/>
      <c r="O152" s="25" t="s">
        <v>3576</v>
      </c>
      <c r="P152" s="26" t="s">
        <v>2019</v>
      </c>
      <c r="Q152" s="1">
        <v>1.25</v>
      </c>
    </row>
    <row r="153" spans="3:17" x14ac:dyDescent="0.25">
      <c r="C153" s="71">
        <v>1.08</v>
      </c>
      <c r="D153" s="70" t="s">
        <v>4596</v>
      </c>
      <c r="G153" s="29"/>
      <c r="O153" s="25" t="s">
        <v>3578</v>
      </c>
      <c r="P153" s="26" t="s">
        <v>2019</v>
      </c>
      <c r="Q153" s="1">
        <v>1.25</v>
      </c>
    </row>
    <row r="154" spans="3:17" x14ac:dyDescent="0.25">
      <c r="C154" s="69">
        <v>1.0900000000000001</v>
      </c>
      <c r="D154" s="70" t="s">
        <v>4597</v>
      </c>
      <c r="G154" s="29"/>
      <c r="O154" s="25" t="s">
        <v>3579</v>
      </c>
      <c r="P154" s="26" t="s">
        <v>2019</v>
      </c>
      <c r="Q154" s="1">
        <v>1.25</v>
      </c>
    </row>
    <row r="155" spans="3:17" x14ac:dyDescent="0.25">
      <c r="C155" s="71">
        <v>1.1000000000000001</v>
      </c>
      <c r="D155" s="70" t="s">
        <v>4598</v>
      </c>
      <c r="G155" s="29"/>
      <c r="O155" s="25" t="s">
        <v>3580</v>
      </c>
      <c r="P155" s="26" t="s">
        <v>2006</v>
      </c>
      <c r="Q155" s="1">
        <v>2</v>
      </c>
    </row>
    <row r="156" spans="3:17" x14ac:dyDescent="0.25">
      <c r="C156" s="69">
        <v>1.1100000000000001</v>
      </c>
      <c r="D156" s="70" t="s">
        <v>4599</v>
      </c>
      <c r="G156" s="29"/>
      <c r="O156" s="25" t="s">
        <v>3581</v>
      </c>
      <c r="P156" s="26" t="s">
        <v>2019</v>
      </c>
      <c r="Q156" s="1">
        <v>1.25</v>
      </c>
    </row>
    <row r="157" spans="3:17" x14ac:dyDescent="0.25">
      <c r="C157" s="71">
        <v>1.1200000000000001</v>
      </c>
      <c r="D157" s="70" t="s">
        <v>4600</v>
      </c>
      <c r="G157" s="29"/>
      <c r="O157" s="25" t="s">
        <v>3583</v>
      </c>
      <c r="P157" s="26" t="s">
        <v>2006</v>
      </c>
      <c r="Q157" s="1">
        <v>2</v>
      </c>
    </row>
    <row r="158" spans="3:17" x14ac:dyDescent="0.25">
      <c r="C158" s="69">
        <v>1.1299999999999999</v>
      </c>
      <c r="D158" s="70" t="s">
        <v>4601</v>
      </c>
      <c r="G158" s="29"/>
      <c r="O158" s="25" t="s">
        <v>3584</v>
      </c>
      <c r="P158" s="26" t="s">
        <v>2006</v>
      </c>
      <c r="Q158" s="1">
        <v>2</v>
      </c>
    </row>
    <row r="159" spans="3:17" x14ac:dyDescent="0.25">
      <c r="C159" s="71">
        <v>1.1399999999999999</v>
      </c>
      <c r="D159" s="70" t="s">
        <v>4602</v>
      </c>
      <c r="G159" s="29"/>
      <c r="O159" s="25" t="s">
        <v>3586</v>
      </c>
      <c r="P159" s="26" t="s">
        <v>2006</v>
      </c>
      <c r="Q159" s="1">
        <v>2</v>
      </c>
    </row>
    <row r="160" spans="3:17" x14ac:dyDescent="0.25">
      <c r="C160" s="69">
        <v>1.1499999999999999</v>
      </c>
      <c r="D160" s="70" t="s">
        <v>4603</v>
      </c>
      <c r="G160" s="29"/>
      <c r="O160" s="25" t="s">
        <v>3443</v>
      </c>
      <c r="P160" s="26" t="s">
        <v>2006</v>
      </c>
      <c r="Q160" s="1">
        <v>1.75</v>
      </c>
    </row>
    <row r="161" spans="3:17" x14ac:dyDescent="0.25">
      <c r="C161" s="71">
        <v>1.1599999999999999</v>
      </c>
      <c r="D161" s="70" t="s">
        <v>4604</v>
      </c>
      <c r="G161" s="29"/>
      <c r="O161" s="25" t="s">
        <v>3587</v>
      </c>
      <c r="P161" s="26" t="s">
        <v>2019</v>
      </c>
      <c r="Q161" s="1">
        <v>1.25</v>
      </c>
    </row>
    <row r="162" spans="3:17" x14ac:dyDescent="0.25">
      <c r="C162" s="69">
        <v>1.17</v>
      </c>
      <c r="D162" s="70" t="s">
        <v>4605</v>
      </c>
      <c r="G162" s="29"/>
      <c r="O162" s="25" t="s">
        <v>3589</v>
      </c>
      <c r="P162" s="26" t="s">
        <v>2023</v>
      </c>
      <c r="Q162" s="1">
        <v>1</v>
      </c>
    </row>
    <row r="163" spans="3:17" x14ac:dyDescent="0.25">
      <c r="C163" s="71">
        <v>1.18</v>
      </c>
      <c r="D163" s="70" t="s">
        <v>4606</v>
      </c>
      <c r="G163" s="29"/>
      <c r="O163" s="25" t="s">
        <v>3590</v>
      </c>
      <c r="P163" s="26" t="s">
        <v>2023</v>
      </c>
      <c r="Q163" s="1">
        <v>1</v>
      </c>
    </row>
    <row r="164" spans="3:17" x14ac:dyDescent="0.25">
      <c r="C164" s="69">
        <v>1.19</v>
      </c>
      <c r="D164" s="70" t="s">
        <v>4607</v>
      </c>
      <c r="G164" s="29"/>
      <c r="O164" s="25" t="s">
        <v>3592</v>
      </c>
      <c r="P164" s="26" t="s">
        <v>2019</v>
      </c>
      <c r="Q164" s="1">
        <v>1.25</v>
      </c>
    </row>
    <row r="165" spans="3:17" x14ac:dyDescent="0.25">
      <c r="C165" s="71">
        <v>1.2</v>
      </c>
      <c r="D165" s="70" t="s">
        <v>4608</v>
      </c>
      <c r="G165" s="29"/>
      <c r="O165" s="25" t="s">
        <v>3593</v>
      </c>
      <c r="P165" s="26" t="s">
        <v>2019</v>
      </c>
      <c r="Q165" s="1">
        <v>1.25</v>
      </c>
    </row>
    <row r="166" spans="3:17" x14ac:dyDescent="0.25">
      <c r="C166" s="69">
        <v>1.21</v>
      </c>
      <c r="D166" s="70" t="s">
        <v>4609</v>
      </c>
      <c r="G166" s="29"/>
      <c r="O166" s="25" t="s">
        <v>3595</v>
      </c>
      <c r="P166" s="26" t="s">
        <v>2006</v>
      </c>
      <c r="Q166" s="1">
        <v>2</v>
      </c>
    </row>
    <row r="167" spans="3:17" x14ac:dyDescent="0.25">
      <c r="C167" s="71">
        <v>1.22</v>
      </c>
      <c r="D167" s="70" t="s">
        <v>4610</v>
      </c>
      <c r="G167" s="29"/>
      <c r="O167" s="25" t="s">
        <v>3596</v>
      </c>
      <c r="P167" s="26" t="s">
        <v>2006</v>
      </c>
      <c r="Q167" s="1">
        <v>2</v>
      </c>
    </row>
    <row r="168" spans="3:17" x14ac:dyDescent="0.25">
      <c r="C168" s="69">
        <v>1.23</v>
      </c>
      <c r="D168" s="70" t="s">
        <v>4611</v>
      </c>
      <c r="G168" s="29"/>
      <c r="O168" s="25" t="s">
        <v>3598</v>
      </c>
      <c r="P168" s="26" t="s">
        <v>2019</v>
      </c>
      <c r="Q168" s="1">
        <v>1.25</v>
      </c>
    </row>
    <row r="169" spans="3:17" x14ac:dyDescent="0.25">
      <c r="C169" s="71">
        <v>1.24</v>
      </c>
      <c r="D169" s="70" t="s">
        <v>4612</v>
      </c>
      <c r="G169" s="29"/>
      <c r="O169" s="25" t="s">
        <v>3599</v>
      </c>
      <c r="P169" s="26" t="s">
        <v>2019</v>
      </c>
      <c r="Q169" s="1">
        <v>1.25</v>
      </c>
    </row>
    <row r="170" spans="3:17" x14ac:dyDescent="0.25">
      <c r="C170" s="69">
        <v>1.25</v>
      </c>
      <c r="D170" s="70" t="s">
        <v>5557</v>
      </c>
      <c r="G170" s="29"/>
      <c r="O170" s="25" t="s">
        <v>3601</v>
      </c>
      <c r="P170" s="26" t="s">
        <v>2006</v>
      </c>
      <c r="Q170" s="1">
        <v>2</v>
      </c>
    </row>
    <row r="171" spans="3:17" x14ac:dyDescent="0.25">
      <c r="C171" s="71">
        <v>1.26</v>
      </c>
      <c r="D171" s="70" t="s">
        <v>4613</v>
      </c>
      <c r="G171" s="29"/>
      <c r="O171" s="25" t="s">
        <v>3602</v>
      </c>
      <c r="P171" s="26" t="s">
        <v>2019</v>
      </c>
      <c r="Q171" s="1">
        <v>1.25</v>
      </c>
    </row>
    <row r="172" spans="3:17" x14ac:dyDescent="0.25">
      <c r="C172" s="69">
        <v>1.27</v>
      </c>
      <c r="D172" s="70" t="s">
        <v>4614</v>
      </c>
      <c r="G172" s="29"/>
      <c r="O172" s="25" t="s">
        <v>0</v>
      </c>
      <c r="P172" s="26" t="s">
        <v>2006</v>
      </c>
      <c r="Q172" s="1">
        <v>2</v>
      </c>
    </row>
    <row r="173" spans="3:17" x14ac:dyDescent="0.25">
      <c r="C173" s="71">
        <v>1.28</v>
      </c>
      <c r="D173" s="70" t="s">
        <v>4615</v>
      </c>
      <c r="G173" s="29"/>
      <c r="O173" s="25" t="s">
        <v>1</v>
      </c>
      <c r="P173" s="26" t="s">
        <v>2019</v>
      </c>
      <c r="Q173" s="1">
        <v>1.25</v>
      </c>
    </row>
    <row r="174" spans="3:17" x14ac:dyDescent="0.25">
      <c r="C174" s="69">
        <v>1.29</v>
      </c>
      <c r="D174" s="70" t="s">
        <v>4616</v>
      </c>
      <c r="G174" s="29"/>
      <c r="O174" s="25" t="s">
        <v>3</v>
      </c>
      <c r="P174" s="26" t="s">
        <v>2023</v>
      </c>
      <c r="Q174" s="1">
        <v>1</v>
      </c>
    </row>
    <row r="175" spans="3:17" x14ac:dyDescent="0.25">
      <c r="C175" s="71">
        <v>1.3</v>
      </c>
      <c r="D175" s="70" t="s">
        <v>4617</v>
      </c>
      <c r="G175" s="29"/>
      <c r="O175" s="25" t="s">
        <v>4</v>
      </c>
      <c r="P175" s="26" t="s">
        <v>2019</v>
      </c>
      <c r="Q175" s="1">
        <v>1.25</v>
      </c>
    </row>
    <row r="176" spans="3:17" x14ac:dyDescent="0.25">
      <c r="C176" s="69">
        <v>1.31</v>
      </c>
      <c r="D176" s="70" t="s">
        <v>4618</v>
      </c>
      <c r="G176" s="29"/>
      <c r="O176" s="25" t="s">
        <v>6</v>
      </c>
      <c r="P176" s="26" t="s">
        <v>2006</v>
      </c>
      <c r="Q176" s="1">
        <v>2</v>
      </c>
    </row>
    <row r="177" spans="3:17" x14ac:dyDescent="0.25">
      <c r="C177" s="71">
        <v>1.32</v>
      </c>
      <c r="D177" s="70" t="s">
        <v>4619</v>
      </c>
      <c r="G177" s="29"/>
      <c r="O177" s="25" t="s">
        <v>7</v>
      </c>
      <c r="P177" s="26" t="s">
        <v>2019</v>
      </c>
      <c r="Q177" s="1">
        <v>1.25</v>
      </c>
    </row>
    <row r="178" spans="3:17" x14ac:dyDescent="0.25">
      <c r="C178" s="69">
        <v>1.33</v>
      </c>
      <c r="D178" s="70" t="s">
        <v>4620</v>
      </c>
      <c r="G178" s="29"/>
      <c r="O178" s="25" t="s">
        <v>9</v>
      </c>
      <c r="P178" s="26" t="s">
        <v>2019</v>
      </c>
      <c r="Q178" s="1">
        <v>1.25</v>
      </c>
    </row>
    <row r="179" spans="3:17" x14ac:dyDescent="0.25">
      <c r="C179" s="71">
        <v>1.34</v>
      </c>
      <c r="D179" s="70" t="s">
        <v>4621</v>
      </c>
      <c r="G179" s="29"/>
      <c r="O179" s="25" t="s">
        <v>10</v>
      </c>
      <c r="P179" s="26" t="s">
        <v>2019</v>
      </c>
      <c r="Q179" s="1">
        <v>1.25</v>
      </c>
    </row>
    <row r="180" spans="3:17" x14ac:dyDescent="0.25">
      <c r="C180" s="69">
        <v>1.35</v>
      </c>
      <c r="D180" s="70" t="s">
        <v>4622</v>
      </c>
      <c r="G180" s="29"/>
      <c r="O180" s="25" t="s">
        <v>12</v>
      </c>
      <c r="P180" s="26" t="s">
        <v>2006</v>
      </c>
      <c r="Q180" s="1">
        <v>2</v>
      </c>
    </row>
    <row r="181" spans="3:17" x14ac:dyDescent="0.25">
      <c r="C181" s="71">
        <v>1.36</v>
      </c>
      <c r="D181" s="70" t="s">
        <v>4623</v>
      </c>
      <c r="G181" s="29"/>
      <c r="O181" s="25" t="s">
        <v>13</v>
      </c>
      <c r="P181" s="26" t="s">
        <v>2006</v>
      </c>
      <c r="Q181" s="1">
        <v>2</v>
      </c>
    </row>
    <row r="182" spans="3:17" x14ac:dyDescent="0.25">
      <c r="C182" s="69">
        <v>1.37</v>
      </c>
      <c r="D182" s="70" t="s">
        <v>4624</v>
      </c>
      <c r="G182" s="29"/>
      <c r="O182" s="25" t="s">
        <v>15</v>
      </c>
      <c r="P182" s="26" t="s">
        <v>2019</v>
      </c>
      <c r="Q182" s="1">
        <v>1.25</v>
      </c>
    </row>
    <row r="183" spans="3:17" x14ac:dyDescent="0.25">
      <c r="C183" s="71">
        <v>1.38</v>
      </c>
      <c r="D183" s="70" t="s">
        <v>4625</v>
      </c>
      <c r="G183" s="29"/>
      <c r="O183" s="25" t="s">
        <v>16</v>
      </c>
      <c r="P183" s="26" t="s">
        <v>2019</v>
      </c>
      <c r="Q183" s="1">
        <v>1.25</v>
      </c>
    </row>
    <row r="184" spans="3:17" x14ac:dyDescent="0.25">
      <c r="C184" s="69">
        <v>1.39</v>
      </c>
      <c r="D184" s="70" t="s">
        <v>4626</v>
      </c>
      <c r="G184" s="29"/>
      <c r="O184" s="25" t="s">
        <v>18</v>
      </c>
      <c r="P184" s="26" t="s">
        <v>2019</v>
      </c>
      <c r="Q184" s="1">
        <v>1.25</v>
      </c>
    </row>
    <row r="185" spans="3:17" x14ac:dyDescent="0.25">
      <c r="C185" s="71">
        <v>1.4</v>
      </c>
      <c r="D185" s="70" t="s">
        <v>4627</v>
      </c>
      <c r="G185" s="29"/>
      <c r="O185" s="25" t="s">
        <v>19</v>
      </c>
      <c r="P185" s="26" t="s">
        <v>2019</v>
      </c>
      <c r="Q185" s="1">
        <v>1.25</v>
      </c>
    </row>
    <row r="186" spans="3:17" x14ac:dyDescent="0.25">
      <c r="C186" s="69">
        <v>1.41</v>
      </c>
      <c r="D186" s="70" t="s">
        <v>4628</v>
      </c>
      <c r="G186" s="29"/>
      <c r="O186" s="25" t="s">
        <v>21</v>
      </c>
      <c r="P186" s="26" t="s">
        <v>2019</v>
      </c>
      <c r="Q186" s="1">
        <v>1.25</v>
      </c>
    </row>
    <row r="187" spans="3:17" x14ac:dyDescent="0.25">
      <c r="C187" s="71">
        <v>1.42</v>
      </c>
      <c r="D187" s="70" t="s">
        <v>4629</v>
      </c>
      <c r="G187" s="29"/>
      <c r="O187" s="25" t="s">
        <v>22</v>
      </c>
      <c r="P187" s="26" t="s">
        <v>2019</v>
      </c>
      <c r="Q187" s="1">
        <v>1.25</v>
      </c>
    </row>
    <row r="188" spans="3:17" x14ac:dyDescent="0.25">
      <c r="C188" s="69">
        <v>1.43</v>
      </c>
      <c r="D188" s="70" t="s">
        <v>4630</v>
      </c>
      <c r="G188" s="29"/>
      <c r="O188" s="25" t="s">
        <v>24</v>
      </c>
      <c r="P188" s="26" t="s">
        <v>2006</v>
      </c>
      <c r="Q188" s="1">
        <v>2</v>
      </c>
    </row>
    <row r="189" spans="3:17" x14ac:dyDescent="0.25">
      <c r="C189" s="71">
        <v>1.44</v>
      </c>
      <c r="D189" s="70" t="s">
        <v>4631</v>
      </c>
      <c r="G189" s="29"/>
      <c r="O189" s="25" t="s">
        <v>25</v>
      </c>
      <c r="P189" s="26" t="s">
        <v>2023</v>
      </c>
      <c r="Q189" s="1">
        <v>1</v>
      </c>
    </row>
    <row r="190" spans="3:17" x14ac:dyDescent="0.25">
      <c r="C190" s="69">
        <v>1.45</v>
      </c>
      <c r="D190" s="70" t="s">
        <v>4632</v>
      </c>
      <c r="G190" s="29"/>
      <c r="O190" s="25" t="s">
        <v>27</v>
      </c>
      <c r="P190" s="26" t="s">
        <v>2019</v>
      </c>
      <c r="Q190" s="1">
        <v>1.25</v>
      </c>
    </row>
    <row r="191" spans="3:17" x14ac:dyDescent="0.25">
      <c r="C191" s="71">
        <v>1.46</v>
      </c>
      <c r="D191" s="70" t="s">
        <v>4633</v>
      </c>
      <c r="G191" s="29"/>
      <c r="O191" s="25" t="s">
        <v>28</v>
      </c>
      <c r="P191" s="26" t="s">
        <v>2019</v>
      </c>
      <c r="Q191" s="1">
        <v>1.25</v>
      </c>
    </row>
    <row r="192" spans="3:17" x14ac:dyDescent="0.25">
      <c r="C192" s="69">
        <v>1.47</v>
      </c>
      <c r="D192" s="70" t="s">
        <v>4634</v>
      </c>
      <c r="G192" s="29"/>
      <c r="O192" s="25" t="s">
        <v>30</v>
      </c>
      <c r="P192" s="26" t="s">
        <v>2006</v>
      </c>
      <c r="Q192" s="1">
        <v>2</v>
      </c>
    </row>
    <row r="193" spans="3:17" x14ac:dyDescent="0.25">
      <c r="C193" s="71">
        <v>1.48</v>
      </c>
      <c r="D193" s="70" t="s">
        <v>4635</v>
      </c>
      <c r="G193" s="29"/>
      <c r="O193" s="25" t="s">
        <v>31</v>
      </c>
      <c r="P193" s="26" t="s">
        <v>2006</v>
      </c>
      <c r="Q193" s="1">
        <v>2</v>
      </c>
    </row>
    <row r="194" spans="3:17" x14ac:dyDescent="0.25">
      <c r="C194" s="69">
        <v>1.49</v>
      </c>
      <c r="D194" s="70" t="s">
        <v>4636</v>
      </c>
      <c r="G194" s="29"/>
      <c r="O194" s="25" t="s">
        <v>33</v>
      </c>
      <c r="P194" s="26" t="s">
        <v>2019</v>
      </c>
      <c r="Q194" s="1">
        <v>1.25</v>
      </c>
    </row>
    <row r="195" spans="3:17" x14ac:dyDescent="0.25">
      <c r="C195" s="71">
        <v>1.5</v>
      </c>
      <c r="D195" s="70" t="s">
        <v>5564</v>
      </c>
      <c r="G195" s="29"/>
      <c r="O195" s="25" t="s">
        <v>34</v>
      </c>
      <c r="P195" s="26" t="s">
        <v>2019</v>
      </c>
      <c r="Q195" s="1">
        <v>1.25</v>
      </c>
    </row>
    <row r="196" spans="3:17" x14ac:dyDescent="0.25">
      <c r="C196" s="69">
        <v>1.51</v>
      </c>
      <c r="D196" s="70" t="s">
        <v>4637</v>
      </c>
      <c r="G196" s="29"/>
      <c r="O196" s="25" t="s">
        <v>36</v>
      </c>
      <c r="P196" s="26" t="s">
        <v>2006</v>
      </c>
      <c r="Q196" s="1">
        <v>2</v>
      </c>
    </row>
    <row r="197" spans="3:17" x14ac:dyDescent="0.25">
      <c r="C197" s="71">
        <v>1.52</v>
      </c>
      <c r="D197" s="70" t="s">
        <v>4638</v>
      </c>
      <c r="G197" s="29"/>
      <c r="O197" s="25" t="s">
        <v>37</v>
      </c>
      <c r="P197" s="26" t="s">
        <v>2019</v>
      </c>
      <c r="Q197" s="1">
        <v>1.25</v>
      </c>
    </row>
    <row r="198" spans="3:17" x14ac:dyDescent="0.25">
      <c r="C198" s="69">
        <v>1.53</v>
      </c>
      <c r="D198" s="70" t="s">
        <v>4639</v>
      </c>
      <c r="G198" s="29"/>
      <c r="O198" s="25" t="s">
        <v>39</v>
      </c>
      <c r="P198" s="26" t="s">
        <v>2006</v>
      </c>
      <c r="Q198" s="1">
        <v>2</v>
      </c>
    </row>
    <row r="199" spans="3:17" x14ac:dyDescent="0.25">
      <c r="C199" s="71">
        <v>1.54</v>
      </c>
      <c r="D199" s="70" t="s">
        <v>4640</v>
      </c>
      <c r="G199" s="29"/>
      <c r="O199" s="25" t="s">
        <v>40</v>
      </c>
      <c r="P199" s="26" t="s">
        <v>2006</v>
      </c>
      <c r="Q199" s="1">
        <v>2</v>
      </c>
    </row>
    <row r="200" spans="3:17" x14ac:dyDescent="0.25">
      <c r="C200" s="69">
        <v>1.55</v>
      </c>
      <c r="D200" s="70" t="s">
        <v>4641</v>
      </c>
      <c r="G200" s="29"/>
      <c r="O200" s="25" t="s">
        <v>42</v>
      </c>
      <c r="P200" s="26" t="s">
        <v>2006</v>
      </c>
      <c r="Q200" s="1">
        <v>2</v>
      </c>
    </row>
    <row r="201" spans="3:17" x14ac:dyDescent="0.25">
      <c r="C201" s="71">
        <v>1.56</v>
      </c>
      <c r="D201" s="70" t="s">
        <v>4642</v>
      </c>
      <c r="G201" s="29"/>
      <c r="O201" s="25" t="s">
        <v>43</v>
      </c>
      <c r="P201" s="26" t="s">
        <v>2014</v>
      </c>
      <c r="Q201" s="1">
        <v>0.9</v>
      </c>
    </row>
    <row r="202" spans="3:17" x14ac:dyDescent="0.25">
      <c r="C202" s="69">
        <v>1.57</v>
      </c>
      <c r="D202" s="70" t="s">
        <v>4643</v>
      </c>
      <c r="G202" s="29"/>
      <c r="O202" s="25" t="s">
        <v>45</v>
      </c>
      <c r="P202" s="26" t="s">
        <v>2023</v>
      </c>
      <c r="Q202" s="1">
        <v>1</v>
      </c>
    </row>
    <row r="203" spans="3:17" x14ac:dyDescent="0.25">
      <c r="C203" s="71">
        <v>1.58</v>
      </c>
      <c r="D203" s="70" t="s">
        <v>4644</v>
      </c>
      <c r="G203" s="29"/>
      <c r="O203" s="25" t="s">
        <v>46</v>
      </c>
      <c r="P203" s="26" t="s">
        <v>2019</v>
      </c>
      <c r="Q203" s="1">
        <v>1.25</v>
      </c>
    </row>
    <row r="204" spans="3:17" x14ac:dyDescent="0.25">
      <c r="C204" s="69">
        <v>1.59</v>
      </c>
      <c r="D204" s="70" t="s">
        <v>4645</v>
      </c>
      <c r="G204" s="29"/>
      <c r="O204" s="25" t="s">
        <v>48</v>
      </c>
      <c r="P204" s="26" t="s">
        <v>2006</v>
      </c>
      <c r="Q204" s="1">
        <v>2</v>
      </c>
    </row>
    <row r="205" spans="3:17" x14ac:dyDescent="0.25">
      <c r="C205" s="71">
        <v>1.6</v>
      </c>
      <c r="D205" s="70" t="s">
        <v>4646</v>
      </c>
      <c r="G205" s="29"/>
      <c r="O205" s="25" t="s">
        <v>49</v>
      </c>
      <c r="P205" s="26" t="s">
        <v>2019</v>
      </c>
      <c r="Q205" s="1">
        <v>1.25</v>
      </c>
    </row>
    <row r="206" spans="3:17" x14ac:dyDescent="0.25">
      <c r="C206" s="69">
        <v>1.61</v>
      </c>
      <c r="D206" s="70" t="s">
        <v>4647</v>
      </c>
      <c r="G206" s="29"/>
      <c r="O206" s="25" t="s">
        <v>51</v>
      </c>
      <c r="P206" s="26" t="s">
        <v>2006</v>
      </c>
      <c r="Q206" s="1">
        <v>2</v>
      </c>
    </row>
    <row r="207" spans="3:17" x14ac:dyDescent="0.25">
      <c r="C207" s="71">
        <v>1.62</v>
      </c>
      <c r="D207" s="70" t="s">
        <v>4648</v>
      </c>
      <c r="G207" s="29"/>
      <c r="O207" s="25" t="s">
        <v>52</v>
      </c>
      <c r="P207" s="26" t="s">
        <v>2014</v>
      </c>
      <c r="Q207" s="1">
        <v>0.9</v>
      </c>
    </row>
    <row r="208" spans="3:17" x14ac:dyDescent="0.25">
      <c r="C208" s="69">
        <v>1.63</v>
      </c>
      <c r="D208" s="70" t="s">
        <v>4649</v>
      </c>
      <c r="G208" s="29"/>
      <c r="O208" s="25" t="s">
        <v>54</v>
      </c>
      <c r="P208" s="26" t="s">
        <v>2006</v>
      </c>
      <c r="Q208" s="1">
        <v>2</v>
      </c>
    </row>
    <row r="209" spans="3:17" x14ac:dyDescent="0.25">
      <c r="C209" s="71">
        <v>1.64</v>
      </c>
      <c r="D209" s="70" t="s">
        <v>4650</v>
      </c>
      <c r="G209" s="29"/>
      <c r="O209" s="25" t="s">
        <v>55</v>
      </c>
      <c r="P209" s="26" t="s">
        <v>2006</v>
      </c>
      <c r="Q209" s="1">
        <v>2</v>
      </c>
    </row>
    <row r="210" spans="3:17" x14ac:dyDescent="0.25">
      <c r="C210" s="69">
        <v>1.65</v>
      </c>
      <c r="D210" s="70" t="s">
        <v>4651</v>
      </c>
      <c r="G210" s="29"/>
      <c r="O210" s="25" t="s">
        <v>57</v>
      </c>
      <c r="P210" s="26" t="s">
        <v>2019</v>
      </c>
      <c r="Q210" s="1">
        <v>1.25</v>
      </c>
    </row>
    <row r="211" spans="3:17" x14ac:dyDescent="0.25">
      <c r="C211" s="71">
        <v>1.66</v>
      </c>
      <c r="D211" s="70" t="s">
        <v>4652</v>
      </c>
      <c r="G211" s="29"/>
      <c r="O211" s="25" t="s">
        <v>58</v>
      </c>
      <c r="P211" s="26" t="s">
        <v>2019</v>
      </c>
      <c r="Q211" s="1">
        <v>1.25</v>
      </c>
    </row>
    <row r="212" spans="3:17" x14ac:dyDescent="0.25">
      <c r="C212" s="69">
        <v>1.67</v>
      </c>
      <c r="D212" s="70" t="s">
        <v>4653</v>
      </c>
      <c r="G212" s="29"/>
      <c r="O212" s="25" t="s">
        <v>60</v>
      </c>
      <c r="P212" s="26" t="s">
        <v>2019</v>
      </c>
      <c r="Q212" s="1">
        <v>1.25</v>
      </c>
    </row>
    <row r="213" spans="3:17" x14ac:dyDescent="0.25">
      <c r="C213" s="71">
        <v>1.68</v>
      </c>
      <c r="D213" s="70" t="s">
        <v>4654</v>
      </c>
      <c r="G213" s="29"/>
      <c r="O213" s="25" t="s">
        <v>61</v>
      </c>
      <c r="P213" s="26" t="s">
        <v>2006</v>
      </c>
      <c r="Q213" s="1">
        <v>2</v>
      </c>
    </row>
    <row r="214" spans="3:17" x14ac:dyDescent="0.25">
      <c r="C214" s="69">
        <v>1.69</v>
      </c>
      <c r="D214" s="70" t="s">
        <v>4655</v>
      </c>
      <c r="G214" s="29"/>
      <c r="O214" s="25" t="s">
        <v>6010</v>
      </c>
      <c r="P214" s="26" t="s">
        <v>2006</v>
      </c>
      <c r="Q214" s="1">
        <v>2</v>
      </c>
    </row>
    <row r="215" spans="3:17" x14ac:dyDescent="0.25">
      <c r="C215" s="71">
        <v>1.7</v>
      </c>
      <c r="D215" s="70" t="s">
        <v>4656</v>
      </c>
      <c r="G215" s="29"/>
      <c r="O215" s="25" t="s">
        <v>6011</v>
      </c>
      <c r="P215" s="26" t="s">
        <v>2006</v>
      </c>
      <c r="Q215" s="1">
        <v>2.15</v>
      </c>
    </row>
    <row r="216" spans="3:17" x14ac:dyDescent="0.25">
      <c r="C216" s="69">
        <v>1.71</v>
      </c>
      <c r="D216" s="70" t="s">
        <v>4657</v>
      </c>
      <c r="G216" s="29"/>
      <c r="O216" s="25" t="s">
        <v>6013</v>
      </c>
      <c r="P216" s="26" t="s">
        <v>2019</v>
      </c>
      <c r="Q216" s="1">
        <v>1.25</v>
      </c>
    </row>
    <row r="217" spans="3:17" x14ac:dyDescent="0.25">
      <c r="C217" s="71">
        <v>1.72</v>
      </c>
      <c r="D217" s="70" t="s">
        <v>4658</v>
      </c>
      <c r="G217" s="29"/>
      <c r="O217" s="25" t="s">
        <v>6014</v>
      </c>
      <c r="P217" s="26" t="s">
        <v>2006</v>
      </c>
      <c r="Q217" s="1">
        <v>2</v>
      </c>
    </row>
    <row r="218" spans="3:17" x14ac:dyDescent="0.25">
      <c r="C218" s="69">
        <v>1.73</v>
      </c>
      <c r="D218" s="70" t="s">
        <v>4659</v>
      </c>
      <c r="G218" s="29"/>
      <c r="O218" s="25" t="s">
        <v>6016</v>
      </c>
      <c r="P218" s="26" t="s">
        <v>2019</v>
      </c>
      <c r="Q218" s="1">
        <v>1.25</v>
      </c>
    </row>
    <row r="219" spans="3:17" x14ac:dyDescent="0.25">
      <c r="C219" s="71">
        <v>1.74</v>
      </c>
      <c r="D219" s="70" t="s">
        <v>4660</v>
      </c>
      <c r="G219" s="29"/>
      <c r="O219" s="25" t="s">
        <v>6017</v>
      </c>
      <c r="P219" s="26" t="s">
        <v>2006</v>
      </c>
      <c r="Q219" s="1">
        <v>2</v>
      </c>
    </row>
    <row r="220" spans="3:17" x14ac:dyDescent="0.25">
      <c r="C220" s="69">
        <v>1.75</v>
      </c>
      <c r="D220" s="70" t="s">
        <v>5571</v>
      </c>
      <c r="G220" s="29"/>
      <c r="O220" s="25" t="s">
        <v>6019</v>
      </c>
      <c r="P220" s="26" t="s">
        <v>2006</v>
      </c>
      <c r="Q220" s="1">
        <v>2</v>
      </c>
    </row>
    <row r="221" spans="3:17" x14ac:dyDescent="0.25">
      <c r="C221" s="71">
        <v>1.76</v>
      </c>
      <c r="D221" s="70" t="s">
        <v>4661</v>
      </c>
      <c r="G221" s="29"/>
      <c r="O221" s="25" t="s">
        <v>6020</v>
      </c>
      <c r="P221" s="26" t="s">
        <v>2006</v>
      </c>
      <c r="Q221" s="1">
        <v>2</v>
      </c>
    </row>
    <row r="222" spans="3:17" x14ac:dyDescent="0.25">
      <c r="C222" s="69">
        <v>1.77</v>
      </c>
      <c r="D222" s="70" t="s">
        <v>4662</v>
      </c>
      <c r="G222" s="29"/>
      <c r="O222" s="25" t="s">
        <v>6022</v>
      </c>
      <c r="P222" s="26" t="s">
        <v>2006</v>
      </c>
      <c r="Q222" s="1">
        <v>2</v>
      </c>
    </row>
    <row r="223" spans="3:17" x14ac:dyDescent="0.25">
      <c r="C223" s="71">
        <v>1.78</v>
      </c>
      <c r="D223" s="70" t="s">
        <v>4663</v>
      </c>
      <c r="G223" s="29"/>
      <c r="O223" s="25" t="s">
        <v>6023</v>
      </c>
      <c r="P223" s="26" t="s">
        <v>2006</v>
      </c>
      <c r="Q223" s="1">
        <v>2</v>
      </c>
    </row>
    <row r="224" spans="3:17" x14ac:dyDescent="0.25">
      <c r="C224" s="69">
        <v>1.79</v>
      </c>
      <c r="D224" s="70" t="s">
        <v>4664</v>
      </c>
      <c r="G224" s="29"/>
      <c r="O224" s="25" t="s">
        <v>6025</v>
      </c>
      <c r="P224" s="26" t="s">
        <v>2023</v>
      </c>
      <c r="Q224" s="1">
        <v>1</v>
      </c>
    </row>
    <row r="225" spans="3:17" x14ac:dyDescent="0.25">
      <c r="C225" s="71">
        <v>1.8</v>
      </c>
      <c r="D225" s="70" t="s">
        <v>4665</v>
      </c>
      <c r="G225" s="29"/>
      <c r="O225" s="25" t="s">
        <v>6026</v>
      </c>
      <c r="P225" s="26" t="s">
        <v>2019</v>
      </c>
      <c r="Q225" s="1">
        <v>1.25</v>
      </c>
    </row>
    <row r="226" spans="3:17" x14ac:dyDescent="0.25">
      <c r="C226" s="69">
        <v>1.81</v>
      </c>
      <c r="D226" s="70" t="s">
        <v>4666</v>
      </c>
      <c r="G226" s="29"/>
      <c r="O226" s="25" t="s">
        <v>6028</v>
      </c>
      <c r="P226" s="26" t="s">
        <v>2019</v>
      </c>
      <c r="Q226" s="1">
        <v>1.25</v>
      </c>
    </row>
    <row r="227" spans="3:17" x14ac:dyDescent="0.25">
      <c r="C227" s="71">
        <v>1.82</v>
      </c>
      <c r="D227" s="70" t="s">
        <v>4667</v>
      </c>
      <c r="G227" s="29"/>
      <c r="O227" s="25" t="s">
        <v>6029</v>
      </c>
      <c r="P227" s="26" t="s">
        <v>2006</v>
      </c>
      <c r="Q227" s="1">
        <v>2</v>
      </c>
    </row>
    <row r="228" spans="3:17" x14ac:dyDescent="0.25">
      <c r="C228" s="69">
        <v>1.83</v>
      </c>
      <c r="D228" s="70" t="s">
        <v>4668</v>
      </c>
      <c r="G228" s="29"/>
      <c r="O228" s="25" t="s">
        <v>6031</v>
      </c>
      <c r="P228" s="26" t="s">
        <v>2006</v>
      </c>
      <c r="Q228" s="1">
        <v>2</v>
      </c>
    </row>
    <row r="229" spans="3:17" x14ac:dyDescent="0.25">
      <c r="C229" s="71">
        <v>1.84</v>
      </c>
      <c r="D229" s="70" t="s">
        <v>4669</v>
      </c>
      <c r="G229" s="29"/>
      <c r="O229" s="25" t="s">
        <v>6032</v>
      </c>
      <c r="P229" s="26" t="s">
        <v>2006</v>
      </c>
      <c r="Q229" s="1">
        <v>2</v>
      </c>
    </row>
    <row r="230" spans="3:17" x14ac:dyDescent="0.25">
      <c r="C230" s="69">
        <v>1.85</v>
      </c>
      <c r="D230" s="70" t="s">
        <v>4670</v>
      </c>
      <c r="G230" s="29"/>
      <c r="O230" s="25" t="s">
        <v>6034</v>
      </c>
      <c r="P230" s="26" t="s">
        <v>2006</v>
      </c>
      <c r="Q230" s="1">
        <v>2</v>
      </c>
    </row>
    <row r="231" spans="3:17" x14ac:dyDescent="0.25">
      <c r="C231" s="71">
        <v>1.86</v>
      </c>
      <c r="D231" s="70" t="s">
        <v>4671</v>
      </c>
      <c r="G231" s="29"/>
      <c r="O231" s="25" t="s">
        <v>6035</v>
      </c>
      <c r="P231" s="26" t="s">
        <v>2006</v>
      </c>
      <c r="Q231" s="1">
        <v>2</v>
      </c>
    </row>
    <row r="232" spans="3:17" x14ac:dyDescent="0.25">
      <c r="C232" s="69">
        <v>1.87</v>
      </c>
      <c r="D232" s="70" t="s">
        <v>4672</v>
      </c>
      <c r="G232" s="29"/>
      <c r="O232" s="25" t="s">
        <v>6037</v>
      </c>
      <c r="P232" s="26" t="s">
        <v>2006</v>
      </c>
      <c r="Q232" s="1">
        <v>2</v>
      </c>
    </row>
    <row r="233" spans="3:17" x14ac:dyDescent="0.25">
      <c r="C233" s="71">
        <v>1.88</v>
      </c>
      <c r="D233" s="70" t="s">
        <v>4673</v>
      </c>
      <c r="G233" s="29"/>
      <c r="O233" s="25" t="s">
        <v>6038</v>
      </c>
      <c r="P233" s="26" t="s">
        <v>2006</v>
      </c>
      <c r="Q233" s="1">
        <v>2</v>
      </c>
    </row>
    <row r="234" spans="3:17" x14ac:dyDescent="0.25">
      <c r="C234" s="69">
        <v>1.89</v>
      </c>
      <c r="D234" s="70" t="s">
        <v>4674</v>
      </c>
      <c r="G234" s="29"/>
      <c r="O234" s="25" t="s">
        <v>6040</v>
      </c>
      <c r="P234" s="26" t="s">
        <v>2006</v>
      </c>
      <c r="Q234" s="1">
        <v>2</v>
      </c>
    </row>
    <row r="235" spans="3:17" x14ac:dyDescent="0.25">
      <c r="C235" s="71">
        <v>1.9</v>
      </c>
      <c r="D235" s="70" t="s">
        <v>4675</v>
      </c>
      <c r="G235" s="29"/>
      <c r="O235" s="25" t="s">
        <v>6041</v>
      </c>
      <c r="P235" s="26" t="s">
        <v>2006</v>
      </c>
      <c r="Q235" s="1">
        <v>2</v>
      </c>
    </row>
    <row r="236" spans="3:17" x14ac:dyDescent="0.25">
      <c r="C236" s="69">
        <v>1.91</v>
      </c>
      <c r="D236" s="70" t="s">
        <v>4676</v>
      </c>
      <c r="G236" s="29"/>
      <c r="O236" s="25" t="s">
        <v>6043</v>
      </c>
      <c r="P236" s="26" t="s">
        <v>2006</v>
      </c>
      <c r="Q236" s="1">
        <v>2</v>
      </c>
    </row>
    <row r="237" spans="3:17" x14ac:dyDescent="0.25">
      <c r="C237" s="71">
        <v>1.92</v>
      </c>
      <c r="D237" s="70" t="s">
        <v>4677</v>
      </c>
      <c r="G237" s="29"/>
      <c r="O237" s="25" t="s">
        <v>6044</v>
      </c>
      <c r="P237" s="26" t="s">
        <v>2006</v>
      </c>
      <c r="Q237" s="1">
        <v>2</v>
      </c>
    </row>
    <row r="238" spans="3:17" x14ac:dyDescent="0.25">
      <c r="C238" s="69">
        <v>1.93</v>
      </c>
      <c r="D238" s="70" t="s">
        <v>4678</v>
      </c>
      <c r="G238" s="29"/>
      <c r="O238" s="25" t="s">
        <v>6046</v>
      </c>
      <c r="P238" s="26" t="s">
        <v>2019</v>
      </c>
      <c r="Q238" s="1">
        <v>1.25</v>
      </c>
    </row>
    <row r="239" spans="3:17" x14ac:dyDescent="0.25">
      <c r="C239" s="71">
        <v>1.94</v>
      </c>
      <c r="D239" s="70" t="s">
        <v>4679</v>
      </c>
      <c r="G239" s="29"/>
      <c r="O239" s="25" t="s">
        <v>6047</v>
      </c>
      <c r="P239" s="26" t="s">
        <v>2006</v>
      </c>
      <c r="Q239" s="1">
        <v>2</v>
      </c>
    </row>
    <row r="240" spans="3:17" x14ac:dyDescent="0.25">
      <c r="C240" s="69">
        <v>1.95</v>
      </c>
      <c r="D240" s="70" t="s">
        <v>4680</v>
      </c>
      <c r="G240" s="29"/>
      <c r="O240" s="25" t="s">
        <v>6049</v>
      </c>
      <c r="P240" s="26" t="s">
        <v>2023</v>
      </c>
      <c r="Q240" s="1">
        <v>1</v>
      </c>
    </row>
    <row r="241" spans="3:17" x14ac:dyDescent="0.25">
      <c r="C241" s="71">
        <v>1.96</v>
      </c>
      <c r="D241" s="70" t="s">
        <v>4681</v>
      </c>
      <c r="G241" s="29"/>
      <c r="O241" s="25" t="s">
        <v>6050</v>
      </c>
      <c r="P241" s="26" t="s">
        <v>2006</v>
      </c>
      <c r="Q241" s="1">
        <v>2</v>
      </c>
    </row>
    <row r="242" spans="3:17" x14ac:dyDescent="0.25">
      <c r="C242" s="69">
        <v>1.97</v>
      </c>
      <c r="D242" s="70" t="s">
        <v>4682</v>
      </c>
      <c r="G242" s="29"/>
      <c r="O242" s="25" t="s">
        <v>6052</v>
      </c>
      <c r="P242" s="26" t="s">
        <v>2006</v>
      </c>
      <c r="Q242" s="1">
        <v>2</v>
      </c>
    </row>
    <row r="243" spans="3:17" x14ac:dyDescent="0.25">
      <c r="C243" s="71">
        <v>1.98</v>
      </c>
      <c r="D243" s="70" t="s">
        <v>4683</v>
      </c>
      <c r="G243" s="29"/>
      <c r="O243" s="25" t="s">
        <v>6053</v>
      </c>
      <c r="P243" s="26" t="s">
        <v>2019</v>
      </c>
      <c r="Q243" s="1">
        <v>1.25</v>
      </c>
    </row>
    <row r="244" spans="3:17" x14ac:dyDescent="0.25">
      <c r="C244" s="69">
        <v>1.99</v>
      </c>
      <c r="D244" s="70" t="s">
        <v>4684</v>
      </c>
      <c r="G244" s="29"/>
      <c r="O244" s="25" t="s">
        <v>6055</v>
      </c>
      <c r="P244" s="26" t="s">
        <v>2006</v>
      </c>
      <c r="Q244" s="1">
        <v>2</v>
      </c>
    </row>
    <row r="245" spans="3:17" x14ac:dyDescent="0.25">
      <c r="C245" s="71">
        <v>2</v>
      </c>
      <c r="D245" s="70" t="s">
        <v>5578</v>
      </c>
      <c r="G245" s="29"/>
      <c r="O245" s="25" t="s">
        <v>6056</v>
      </c>
      <c r="P245" s="26" t="s">
        <v>2006</v>
      </c>
      <c r="Q245" s="1">
        <v>2</v>
      </c>
    </row>
    <row r="246" spans="3:17" x14ac:dyDescent="0.25">
      <c r="C246" s="69">
        <v>2.0099999999999998</v>
      </c>
      <c r="D246" s="70" t="s">
        <v>4685</v>
      </c>
      <c r="G246" s="29"/>
      <c r="O246" s="25" t="s">
        <v>6058</v>
      </c>
      <c r="P246" s="26" t="s">
        <v>2019</v>
      </c>
      <c r="Q246" s="1">
        <v>1.25</v>
      </c>
    </row>
    <row r="247" spans="3:17" x14ac:dyDescent="0.25">
      <c r="C247" s="71">
        <v>2.02</v>
      </c>
      <c r="D247" s="70" t="s">
        <v>4686</v>
      </c>
      <c r="G247" s="29"/>
      <c r="O247" s="25" t="s">
        <v>6060</v>
      </c>
      <c r="P247" s="26" t="s">
        <v>2019</v>
      </c>
      <c r="Q247" s="1">
        <v>1.25</v>
      </c>
    </row>
    <row r="248" spans="3:17" x14ac:dyDescent="0.25">
      <c r="C248" s="69">
        <v>2.0299999999999998</v>
      </c>
      <c r="D248" s="70" t="s">
        <v>4687</v>
      </c>
      <c r="G248" s="29"/>
      <c r="O248" s="25" t="s">
        <v>6062</v>
      </c>
      <c r="P248" s="26" t="s">
        <v>2006</v>
      </c>
      <c r="Q248" s="1">
        <v>2</v>
      </c>
    </row>
    <row r="249" spans="3:17" x14ac:dyDescent="0.25">
      <c r="C249" s="71">
        <v>2.04</v>
      </c>
      <c r="D249" s="70" t="s">
        <v>4688</v>
      </c>
      <c r="G249" s="29"/>
      <c r="O249" s="25" t="s">
        <v>6064</v>
      </c>
      <c r="P249" s="26" t="s">
        <v>2014</v>
      </c>
      <c r="Q249" s="1">
        <v>0.9</v>
      </c>
    </row>
    <row r="250" spans="3:17" x14ac:dyDescent="0.25">
      <c r="C250" s="69">
        <v>2.0499999999999998</v>
      </c>
      <c r="D250" s="70" t="s">
        <v>4689</v>
      </c>
      <c r="G250" s="29"/>
      <c r="O250" s="25" t="s">
        <v>6066</v>
      </c>
      <c r="P250" s="26" t="s">
        <v>2006</v>
      </c>
      <c r="Q250" s="1">
        <v>2</v>
      </c>
    </row>
    <row r="251" spans="3:17" x14ac:dyDescent="0.25">
      <c r="C251" s="71">
        <v>2.06</v>
      </c>
      <c r="D251" s="70" t="s">
        <v>4690</v>
      </c>
      <c r="G251" s="29"/>
      <c r="O251" s="25" t="s">
        <v>6068</v>
      </c>
      <c r="P251" s="26" t="s">
        <v>2019</v>
      </c>
      <c r="Q251" s="1">
        <v>1.25</v>
      </c>
    </row>
    <row r="252" spans="3:17" x14ac:dyDescent="0.25">
      <c r="C252" s="69">
        <v>2.0699999999999998</v>
      </c>
      <c r="D252" s="70" t="s">
        <v>4691</v>
      </c>
      <c r="G252" s="29"/>
      <c r="O252" s="25" t="s">
        <v>6070</v>
      </c>
      <c r="P252" s="26" t="s">
        <v>2006</v>
      </c>
      <c r="Q252" s="1">
        <v>2</v>
      </c>
    </row>
    <row r="253" spans="3:17" x14ac:dyDescent="0.25">
      <c r="C253" s="71">
        <v>2.08</v>
      </c>
      <c r="D253" s="70" t="s">
        <v>4692</v>
      </c>
      <c r="G253" s="29"/>
      <c r="O253" s="25" t="s">
        <v>2715</v>
      </c>
      <c r="P253" s="26" t="s">
        <v>2019</v>
      </c>
      <c r="Q253" s="1">
        <v>1.25</v>
      </c>
    </row>
    <row r="254" spans="3:17" x14ac:dyDescent="0.25">
      <c r="C254" s="69">
        <v>2.09</v>
      </c>
      <c r="D254" s="70" t="s">
        <v>4693</v>
      </c>
      <c r="G254" s="29"/>
      <c r="O254" s="25" t="s">
        <v>2717</v>
      </c>
      <c r="P254" s="26" t="s">
        <v>2019</v>
      </c>
      <c r="Q254" s="1">
        <v>1.25</v>
      </c>
    </row>
    <row r="255" spans="3:17" x14ac:dyDescent="0.25">
      <c r="C255" s="71">
        <v>2.1</v>
      </c>
      <c r="D255" s="70" t="s">
        <v>4694</v>
      </c>
      <c r="G255" s="29"/>
      <c r="O255" s="25" t="s">
        <v>2719</v>
      </c>
      <c r="P255" s="26" t="s">
        <v>2019</v>
      </c>
      <c r="Q255" s="1">
        <v>1.25</v>
      </c>
    </row>
    <row r="256" spans="3:17" x14ac:dyDescent="0.25">
      <c r="C256" s="69">
        <v>2.11</v>
      </c>
      <c r="D256" s="70" t="s">
        <v>4695</v>
      </c>
      <c r="G256" s="29"/>
      <c r="O256" s="25" t="s">
        <v>2721</v>
      </c>
      <c r="P256" s="26" t="s">
        <v>2019</v>
      </c>
      <c r="Q256" s="1">
        <v>1.25</v>
      </c>
    </row>
    <row r="257" spans="3:17" x14ac:dyDescent="0.25">
      <c r="C257" s="71">
        <v>2.12</v>
      </c>
      <c r="D257" s="70" t="s">
        <v>4696</v>
      </c>
      <c r="G257" s="29"/>
      <c r="O257" s="25" t="s">
        <v>2723</v>
      </c>
      <c r="P257" s="26" t="s">
        <v>2019</v>
      </c>
      <c r="Q257" s="1">
        <v>1.4</v>
      </c>
    </row>
    <row r="258" spans="3:17" x14ac:dyDescent="0.25">
      <c r="C258" s="69">
        <v>2.13</v>
      </c>
      <c r="D258" s="70" t="s">
        <v>4697</v>
      </c>
      <c r="G258" s="29"/>
      <c r="O258" s="25" t="s">
        <v>2725</v>
      </c>
      <c r="P258" s="26" t="s">
        <v>2019</v>
      </c>
      <c r="Q258" s="1">
        <v>1.4</v>
      </c>
    </row>
    <row r="259" spans="3:17" x14ac:dyDescent="0.25">
      <c r="C259" s="71">
        <v>2.14</v>
      </c>
      <c r="D259" s="70" t="s">
        <v>4698</v>
      </c>
      <c r="G259" s="29"/>
      <c r="O259" s="25" t="s">
        <v>2727</v>
      </c>
      <c r="P259" s="26" t="s">
        <v>2019</v>
      </c>
      <c r="Q259" s="1">
        <v>1.25</v>
      </c>
    </row>
    <row r="260" spans="3:17" x14ac:dyDescent="0.25">
      <c r="C260" s="69">
        <v>2.15</v>
      </c>
      <c r="D260" s="70" t="s">
        <v>4699</v>
      </c>
      <c r="G260" s="29"/>
      <c r="O260" s="25" t="s">
        <v>2729</v>
      </c>
      <c r="P260" s="26" t="s">
        <v>2019</v>
      </c>
      <c r="Q260" s="1">
        <v>1.25</v>
      </c>
    </row>
    <row r="261" spans="3:17" x14ac:dyDescent="0.25">
      <c r="C261" s="71">
        <v>2.16</v>
      </c>
      <c r="D261" s="70" t="s">
        <v>4700</v>
      </c>
      <c r="G261" s="29"/>
      <c r="O261" s="25" t="s">
        <v>2731</v>
      </c>
      <c r="P261" s="26" t="s">
        <v>2006</v>
      </c>
      <c r="Q261" s="1">
        <v>2</v>
      </c>
    </row>
    <row r="262" spans="3:17" x14ac:dyDescent="0.25">
      <c r="C262" s="69">
        <v>2.17</v>
      </c>
      <c r="D262" s="70" t="s">
        <v>4701</v>
      </c>
      <c r="G262" s="29"/>
      <c r="O262" s="25" t="s">
        <v>2733</v>
      </c>
      <c r="P262" s="26" t="s">
        <v>2019</v>
      </c>
      <c r="Q262" s="1">
        <v>1.25</v>
      </c>
    </row>
    <row r="263" spans="3:17" x14ac:dyDescent="0.25">
      <c r="C263" s="71">
        <v>2.1800000000000002</v>
      </c>
      <c r="D263" s="70" t="s">
        <v>4702</v>
      </c>
      <c r="G263" s="29"/>
      <c r="O263" s="25" t="s">
        <v>2735</v>
      </c>
      <c r="P263" s="26" t="s">
        <v>2019</v>
      </c>
      <c r="Q263" s="1">
        <v>1.25</v>
      </c>
    </row>
    <row r="264" spans="3:17" x14ac:dyDescent="0.25">
      <c r="C264" s="69">
        <v>2.19</v>
      </c>
      <c r="D264" s="70" t="s">
        <v>4703</v>
      </c>
      <c r="G264" s="29"/>
      <c r="O264" s="25" t="s">
        <v>2737</v>
      </c>
      <c r="P264" s="26" t="s">
        <v>2006</v>
      </c>
      <c r="Q264" s="1">
        <v>2</v>
      </c>
    </row>
    <row r="265" spans="3:17" x14ac:dyDescent="0.25">
      <c r="C265" s="71">
        <v>2.2000000000000002</v>
      </c>
      <c r="D265" s="70" t="s">
        <v>4704</v>
      </c>
      <c r="G265" s="29"/>
      <c r="O265" s="25" t="s">
        <v>2739</v>
      </c>
      <c r="P265" s="26" t="s">
        <v>2006</v>
      </c>
      <c r="Q265" s="1">
        <v>2</v>
      </c>
    </row>
    <row r="266" spans="3:17" x14ac:dyDescent="0.25">
      <c r="C266" s="69">
        <v>2.21</v>
      </c>
      <c r="D266" s="70" t="s">
        <v>4705</v>
      </c>
      <c r="G266" s="29"/>
      <c r="O266" s="25" t="s">
        <v>2741</v>
      </c>
      <c r="P266" s="26" t="s">
        <v>2006</v>
      </c>
      <c r="Q266" s="1">
        <v>2</v>
      </c>
    </row>
    <row r="267" spans="3:17" x14ac:dyDescent="0.25">
      <c r="C267" s="71">
        <v>2.2200000000000002</v>
      </c>
      <c r="D267" s="70" t="s">
        <v>4706</v>
      </c>
      <c r="G267" s="29"/>
      <c r="O267" s="25" t="s">
        <v>2743</v>
      </c>
      <c r="P267" s="26" t="s">
        <v>2006</v>
      </c>
      <c r="Q267" s="1">
        <v>2</v>
      </c>
    </row>
    <row r="268" spans="3:17" x14ac:dyDescent="0.25">
      <c r="C268" s="69">
        <v>2.23</v>
      </c>
      <c r="D268" s="70" t="s">
        <v>4707</v>
      </c>
      <c r="G268" s="29"/>
      <c r="O268" s="25" t="s">
        <v>2745</v>
      </c>
      <c r="P268" s="26" t="s">
        <v>2006</v>
      </c>
      <c r="Q268" s="1">
        <v>2</v>
      </c>
    </row>
    <row r="269" spans="3:17" x14ac:dyDescent="0.25">
      <c r="C269" s="71">
        <v>2.2400000000000002</v>
      </c>
      <c r="D269" s="70" t="s">
        <v>4708</v>
      </c>
      <c r="G269" s="29"/>
      <c r="O269" s="25" t="s">
        <v>2747</v>
      </c>
      <c r="P269" s="26" t="s">
        <v>2006</v>
      </c>
      <c r="Q269" s="1">
        <v>2</v>
      </c>
    </row>
    <row r="270" spans="3:17" x14ac:dyDescent="0.25">
      <c r="C270" s="69">
        <v>2.25</v>
      </c>
      <c r="D270" s="70" t="s">
        <v>5583</v>
      </c>
      <c r="G270" s="29"/>
      <c r="O270" s="25" t="s">
        <v>2749</v>
      </c>
      <c r="P270" s="26" t="s">
        <v>2014</v>
      </c>
      <c r="Q270" s="1">
        <v>0.9</v>
      </c>
    </row>
    <row r="271" spans="3:17" x14ac:dyDescent="0.25">
      <c r="C271" s="71">
        <v>2.2599999999999998</v>
      </c>
      <c r="D271" s="70" t="s">
        <v>4709</v>
      </c>
      <c r="G271" s="29"/>
      <c r="O271" s="25" t="s">
        <v>2751</v>
      </c>
      <c r="P271" s="26" t="s">
        <v>2019</v>
      </c>
      <c r="Q271" s="1">
        <v>1.25</v>
      </c>
    </row>
    <row r="272" spans="3:17" x14ac:dyDescent="0.25">
      <c r="C272" s="69">
        <v>2.27</v>
      </c>
      <c r="D272" s="70" t="s">
        <v>4710</v>
      </c>
      <c r="G272" s="29"/>
      <c r="O272" s="25" t="s">
        <v>2753</v>
      </c>
      <c r="P272" s="26" t="s">
        <v>2019</v>
      </c>
      <c r="Q272" s="1">
        <v>1.25</v>
      </c>
    </row>
    <row r="273" spans="3:17" x14ac:dyDescent="0.25">
      <c r="C273" s="71">
        <v>2.2799999999999998</v>
      </c>
      <c r="D273" s="70" t="s">
        <v>4711</v>
      </c>
      <c r="G273" s="29"/>
      <c r="O273" s="25" t="s">
        <v>2755</v>
      </c>
      <c r="P273" s="26" t="s">
        <v>2006</v>
      </c>
      <c r="Q273" s="1">
        <v>2</v>
      </c>
    </row>
    <row r="274" spans="3:17" x14ac:dyDescent="0.25">
      <c r="C274" s="69">
        <v>2.29</v>
      </c>
      <c r="D274" s="70" t="s">
        <v>4712</v>
      </c>
      <c r="G274" s="29"/>
      <c r="O274" s="25" t="s">
        <v>2014</v>
      </c>
      <c r="P274" s="26" t="s">
        <v>2014</v>
      </c>
      <c r="Q274" s="1">
        <v>0.9</v>
      </c>
    </row>
    <row r="275" spans="3:17" x14ac:dyDescent="0.25">
      <c r="C275" s="71">
        <v>2.2999999999999998</v>
      </c>
      <c r="D275" s="70" t="s">
        <v>4713</v>
      </c>
      <c r="G275" s="29"/>
      <c r="O275" s="25" t="s">
        <v>2758</v>
      </c>
      <c r="P275" s="26" t="s">
        <v>2006</v>
      </c>
      <c r="Q275" s="1">
        <v>2</v>
      </c>
    </row>
    <row r="276" spans="3:17" x14ac:dyDescent="0.25">
      <c r="C276" s="69">
        <v>2.31</v>
      </c>
      <c r="D276" s="70" t="s">
        <v>4714</v>
      </c>
      <c r="G276" s="29"/>
      <c r="O276" s="25" t="s">
        <v>2760</v>
      </c>
      <c r="P276" s="26" t="s">
        <v>2019</v>
      </c>
      <c r="Q276" s="1">
        <v>1.25</v>
      </c>
    </row>
    <row r="277" spans="3:17" x14ac:dyDescent="0.25">
      <c r="C277" s="71">
        <v>2.3199999999999998</v>
      </c>
      <c r="D277" s="70" t="s">
        <v>4715</v>
      </c>
      <c r="G277" s="29"/>
      <c r="O277" s="25" t="s">
        <v>2762</v>
      </c>
      <c r="P277" s="26" t="s">
        <v>2019</v>
      </c>
      <c r="Q277" s="1">
        <v>1.1499999999999999</v>
      </c>
    </row>
    <row r="278" spans="3:17" x14ac:dyDescent="0.25">
      <c r="C278" s="69">
        <v>2.33</v>
      </c>
      <c r="D278" s="70" t="s">
        <v>4716</v>
      </c>
      <c r="G278" s="29"/>
      <c r="O278" s="25" t="s">
        <v>2764</v>
      </c>
      <c r="P278" s="26" t="s">
        <v>2019</v>
      </c>
      <c r="Q278" s="1">
        <v>1.25</v>
      </c>
    </row>
    <row r="279" spans="3:17" x14ac:dyDescent="0.25">
      <c r="C279" s="71">
        <v>2.34</v>
      </c>
      <c r="D279" s="70" t="s">
        <v>4717</v>
      </c>
      <c r="G279" s="29"/>
      <c r="O279" s="25" t="s">
        <v>2766</v>
      </c>
      <c r="P279" s="26" t="s">
        <v>2006</v>
      </c>
      <c r="Q279" s="1">
        <v>2</v>
      </c>
    </row>
    <row r="280" spans="3:17" x14ac:dyDescent="0.25">
      <c r="C280" s="69">
        <v>2.35</v>
      </c>
      <c r="D280" s="70" t="s">
        <v>4718</v>
      </c>
      <c r="G280" s="29"/>
      <c r="O280" s="25" t="s">
        <v>2768</v>
      </c>
      <c r="P280" s="26" t="s">
        <v>2006</v>
      </c>
      <c r="Q280" s="1">
        <v>2</v>
      </c>
    </row>
    <row r="281" spans="3:17" x14ac:dyDescent="0.25">
      <c r="C281" s="71">
        <v>2.36</v>
      </c>
      <c r="D281" s="70" t="s">
        <v>4719</v>
      </c>
      <c r="G281" s="29"/>
      <c r="O281" s="25" t="s">
        <v>2770</v>
      </c>
      <c r="P281" s="26" t="s">
        <v>2006</v>
      </c>
      <c r="Q281" s="1">
        <v>2</v>
      </c>
    </row>
    <row r="282" spans="3:17" x14ac:dyDescent="0.25">
      <c r="C282" s="69">
        <v>2.37</v>
      </c>
      <c r="D282" s="70" t="s">
        <v>4720</v>
      </c>
      <c r="G282" s="29"/>
      <c r="O282" s="25" t="s">
        <v>2772</v>
      </c>
      <c r="P282" s="26" t="s">
        <v>2014</v>
      </c>
      <c r="Q282" s="1">
        <v>0.9</v>
      </c>
    </row>
    <row r="283" spans="3:17" x14ac:dyDescent="0.25">
      <c r="C283" s="71">
        <v>2.38</v>
      </c>
      <c r="D283" s="70" t="s">
        <v>4721</v>
      </c>
      <c r="G283" s="29"/>
      <c r="O283" s="25" t="s">
        <v>2774</v>
      </c>
      <c r="P283" s="26" t="s">
        <v>2019</v>
      </c>
      <c r="Q283" s="1">
        <v>1.25</v>
      </c>
    </row>
    <row r="284" spans="3:17" x14ac:dyDescent="0.25">
      <c r="C284" s="69">
        <v>2.39</v>
      </c>
      <c r="D284" s="70" t="s">
        <v>4722</v>
      </c>
      <c r="G284" s="29"/>
      <c r="O284" s="25" t="s">
        <v>2776</v>
      </c>
      <c r="P284" s="26" t="s">
        <v>2006</v>
      </c>
      <c r="Q284" s="1">
        <v>2</v>
      </c>
    </row>
    <row r="285" spans="3:17" x14ac:dyDescent="0.25">
      <c r="C285" s="71">
        <v>2.4</v>
      </c>
      <c r="D285" s="70" t="s">
        <v>4723</v>
      </c>
      <c r="G285" s="29"/>
      <c r="O285" s="25" t="s">
        <v>2778</v>
      </c>
      <c r="P285" s="26" t="s">
        <v>2006</v>
      </c>
      <c r="Q285" s="1">
        <v>2</v>
      </c>
    </row>
    <row r="286" spans="3:17" x14ac:dyDescent="0.25">
      <c r="C286" s="69">
        <v>2.41</v>
      </c>
      <c r="D286" s="70" t="s">
        <v>4724</v>
      </c>
      <c r="G286" s="29"/>
      <c r="O286" s="25" t="s">
        <v>2780</v>
      </c>
      <c r="P286" s="26" t="s">
        <v>2006</v>
      </c>
      <c r="Q286" s="1">
        <v>2</v>
      </c>
    </row>
    <row r="287" spans="3:17" x14ac:dyDescent="0.25">
      <c r="C287" s="71">
        <v>2.42</v>
      </c>
      <c r="D287" s="70" t="s">
        <v>4725</v>
      </c>
      <c r="G287" s="29"/>
      <c r="O287" s="25" t="s">
        <v>2782</v>
      </c>
      <c r="P287" s="26" t="s">
        <v>2019</v>
      </c>
      <c r="Q287" s="1">
        <v>1.25</v>
      </c>
    </row>
    <row r="288" spans="3:17" x14ac:dyDescent="0.25">
      <c r="C288" s="69">
        <v>2.4300000000000002</v>
      </c>
      <c r="D288" s="70" t="s">
        <v>4726</v>
      </c>
      <c r="G288" s="29"/>
      <c r="O288" s="25" t="s">
        <v>2784</v>
      </c>
      <c r="P288" s="26" t="s">
        <v>2019</v>
      </c>
      <c r="Q288" s="1">
        <v>1.25</v>
      </c>
    </row>
    <row r="289" spans="3:17" x14ac:dyDescent="0.25">
      <c r="C289" s="71">
        <v>2.44</v>
      </c>
      <c r="D289" s="70" t="s">
        <v>4727</v>
      </c>
      <c r="G289" s="29"/>
      <c r="O289" s="25" t="s">
        <v>2786</v>
      </c>
      <c r="P289" s="26" t="s">
        <v>2023</v>
      </c>
      <c r="Q289" s="1">
        <v>1</v>
      </c>
    </row>
    <row r="290" spans="3:17" x14ac:dyDescent="0.25">
      <c r="C290" s="69">
        <v>2.4500000000000002</v>
      </c>
      <c r="D290" s="70" t="s">
        <v>4728</v>
      </c>
      <c r="G290" s="29"/>
      <c r="O290" s="25" t="s">
        <v>2788</v>
      </c>
      <c r="P290" s="26" t="s">
        <v>2014</v>
      </c>
      <c r="Q290" s="1">
        <v>0.9</v>
      </c>
    </row>
    <row r="291" spans="3:17" x14ac:dyDescent="0.25">
      <c r="C291" s="71">
        <v>2.46</v>
      </c>
      <c r="D291" s="70" t="s">
        <v>4729</v>
      </c>
      <c r="G291" s="29"/>
      <c r="O291" s="25" t="s">
        <v>2790</v>
      </c>
      <c r="P291" s="26" t="s">
        <v>2019</v>
      </c>
      <c r="Q291" s="1">
        <v>1.25</v>
      </c>
    </row>
    <row r="292" spans="3:17" x14ac:dyDescent="0.25">
      <c r="C292" s="69">
        <v>2.4700000000000002</v>
      </c>
      <c r="D292" s="70" t="s">
        <v>4730</v>
      </c>
      <c r="G292" s="29"/>
      <c r="O292" s="25" t="s">
        <v>5139</v>
      </c>
      <c r="P292" s="26" t="s">
        <v>2014</v>
      </c>
      <c r="Q292" s="1">
        <v>0.9</v>
      </c>
    </row>
    <row r="293" spans="3:17" x14ac:dyDescent="0.25">
      <c r="C293" s="71">
        <v>2.48</v>
      </c>
      <c r="D293" s="70" t="s">
        <v>4731</v>
      </c>
      <c r="G293" s="29"/>
      <c r="O293" s="25" t="s">
        <v>5141</v>
      </c>
      <c r="P293" s="26" t="s">
        <v>2006</v>
      </c>
      <c r="Q293" s="1">
        <v>2</v>
      </c>
    </row>
    <row r="294" spans="3:17" x14ac:dyDescent="0.25">
      <c r="C294" s="69">
        <v>2.4900000000000002</v>
      </c>
      <c r="D294" s="70" t="s">
        <v>4732</v>
      </c>
      <c r="G294" s="29"/>
      <c r="O294" s="25" t="s">
        <v>5143</v>
      </c>
      <c r="P294" s="26" t="s">
        <v>2006</v>
      </c>
      <c r="Q294" s="1">
        <v>2</v>
      </c>
    </row>
    <row r="295" spans="3:17" x14ac:dyDescent="0.25">
      <c r="C295" s="71">
        <v>2.5</v>
      </c>
      <c r="D295" s="70" t="s">
        <v>5586</v>
      </c>
      <c r="G295" s="29"/>
      <c r="O295" s="25" t="s">
        <v>5145</v>
      </c>
      <c r="P295" s="26" t="s">
        <v>2006</v>
      </c>
      <c r="Q295" s="1">
        <v>2</v>
      </c>
    </row>
    <row r="296" spans="3:17" x14ac:dyDescent="0.25">
      <c r="C296" s="69">
        <v>2.5099999999999998</v>
      </c>
      <c r="D296" s="70" t="s">
        <v>4733</v>
      </c>
      <c r="G296" s="29"/>
      <c r="O296" s="25" t="s">
        <v>5147</v>
      </c>
      <c r="P296" s="26" t="s">
        <v>2006</v>
      </c>
      <c r="Q296" s="1">
        <v>2</v>
      </c>
    </row>
    <row r="297" spans="3:17" x14ac:dyDescent="0.25">
      <c r="C297" s="71">
        <v>2.52</v>
      </c>
      <c r="D297" s="70" t="s">
        <v>4734</v>
      </c>
      <c r="G297" s="29"/>
      <c r="O297" s="25" t="s">
        <v>5149</v>
      </c>
      <c r="P297" s="26" t="s">
        <v>2006</v>
      </c>
      <c r="Q297" s="1">
        <v>2</v>
      </c>
    </row>
    <row r="298" spans="3:17" x14ac:dyDescent="0.25">
      <c r="C298" s="69">
        <v>2.5299999999999998</v>
      </c>
      <c r="D298" s="70" t="s">
        <v>4735</v>
      </c>
      <c r="G298" s="29"/>
      <c r="O298" s="25" t="s">
        <v>5151</v>
      </c>
      <c r="P298" s="26" t="s">
        <v>2006</v>
      </c>
      <c r="Q298" s="1">
        <v>2</v>
      </c>
    </row>
    <row r="299" spans="3:17" x14ac:dyDescent="0.25">
      <c r="C299" s="71">
        <v>2.54</v>
      </c>
      <c r="D299" s="70" t="s">
        <v>4736</v>
      </c>
      <c r="G299" s="29"/>
      <c r="O299" s="25" t="s">
        <v>5153</v>
      </c>
      <c r="P299" s="26" t="s">
        <v>2006</v>
      </c>
      <c r="Q299" s="1">
        <v>2</v>
      </c>
    </row>
    <row r="300" spans="3:17" x14ac:dyDescent="0.25">
      <c r="C300" s="69">
        <v>2.5499999999999998</v>
      </c>
      <c r="D300" s="70" t="s">
        <v>4737</v>
      </c>
      <c r="G300" s="29"/>
      <c r="O300" s="25" t="s">
        <v>5155</v>
      </c>
      <c r="P300" s="26" t="s">
        <v>2006</v>
      </c>
      <c r="Q300" s="1">
        <v>2</v>
      </c>
    </row>
    <row r="301" spans="3:17" x14ac:dyDescent="0.25">
      <c r="C301" s="71">
        <v>2.56</v>
      </c>
      <c r="D301" s="70" t="s">
        <v>4738</v>
      </c>
      <c r="G301" s="29"/>
      <c r="O301" s="25" t="s">
        <v>5157</v>
      </c>
      <c r="P301" s="26" t="s">
        <v>2014</v>
      </c>
      <c r="Q301" s="1">
        <v>0.9</v>
      </c>
    </row>
    <row r="302" spans="3:17" x14ac:dyDescent="0.25">
      <c r="C302" s="69">
        <v>2.57</v>
      </c>
      <c r="D302" s="70" t="s">
        <v>4739</v>
      </c>
      <c r="G302" s="29"/>
      <c r="O302" s="25" t="s">
        <v>5159</v>
      </c>
      <c r="P302" s="26" t="s">
        <v>2019</v>
      </c>
      <c r="Q302" s="1">
        <v>1.25</v>
      </c>
    </row>
    <row r="303" spans="3:17" x14ac:dyDescent="0.25">
      <c r="C303" s="71">
        <v>2.58</v>
      </c>
      <c r="D303" s="70" t="s">
        <v>4740</v>
      </c>
      <c r="G303" s="29"/>
      <c r="O303" s="25" t="s">
        <v>5161</v>
      </c>
      <c r="P303" s="26" t="s">
        <v>2006</v>
      </c>
      <c r="Q303" s="1">
        <v>2</v>
      </c>
    </row>
    <row r="304" spans="3:17" x14ac:dyDescent="0.25">
      <c r="C304" s="69">
        <v>2.59</v>
      </c>
      <c r="D304" s="70" t="s">
        <v>4741</v>
      </c>
      <c r="G304" s="29"/>
      <c r="O304" s="25" t="s">
        <v>5163</v>
      </c>
      <c r="P304" s="26" t="s">
        <v>2006</v>
      </c>
      <c r="Q304" s="1">
        <v>2</v>
      </c>
    </row>
    <row r="305" spans="3:17" x14ac:dyDescent="0.25">
      <c r="C305" s="71">
        <v>2.6</v>
      </c>
      <c r="D305" s="70" t="s">
        <v>4742</v>
      </c>
      <c r="G305" s="29"/>
      <c r="O305" s="25" t="s">
        <v>5165</v>
      </c>
      <c r="P305" s="26" t="s">
        <v>2019</v>
      </c>
      <c r="Q305" s="1">
        <v>1.25</v>
      </c>
    </row>
    <row r="306" spans="3:17" x14ac:dyDescent="0.25">
      <c r="C306" s="69">
        <v>2.61</v>
      </c>
      <c r="D306" s="70" t="s">
        <v>4743</v>
      </c>
      <c r="G306" s="29"/>
      <c r="O306" s="25" t="s">
        <v>5167</v>
      </c>
      <c r="P306" s="26" t="s">
        <v>2019</v>
      </c>
      <c r="Q306" s="1">
        <v>1.25</v>
      </c>
    </row>
    <row r="307" spans="3:17" x14ac:dyDescent="0.25">
      <c r="C307" s="71">
        <v>2.62</v>
      </c>
      <c r="D307" s="70" t="s">
        <v>4744</v>
      </c>
      <c r="G307" s="29"/>
      <c r="O307" s="25" t="s">
        <v>5169</v>
      </c>
      <c r="P307" s="26" t="s">
        <v>2019</v>
      </c>
      <c r="Q307" s="1">
        <v>1.25</v>
      </c>
    </row>
    <row r="308" spans="3:17" x14ac:dyDescent="0.25">
      <c r="C308" s="69">
        <v>2.63</v>
      </c>
      <c r="D308" s="70" t="s">
        <v>4745</v>
      </c>
      <c r="G308" s="29"/>
      <c r="O308" s="25" t="s">
        <v>5171</v>
      </c>
      <c r="P308" s="26" t="s">
        <v>2019</v>
      </c>
      <c r="Q308" s="1">
        <v>1.25</v>
      </c>
    </row>
    <row r="309" spans="3:17" x14ac:dyDescent="0.25">
      <c r="C309" s="71">
        <v>2.64</v>
      </c>
      <c r="D309" s="70" t="s">
        <v>4746</v>
      </c>
      <c r="G309" s="29"/>
      <c r="O309" s="25" t="s">
        <v>5173</v>
      </c>
      <c r="P309" s="26" t="s">
        <v>2019</v>
      </c>
      <c r="Q309" s="1">
        <v>1.25</v>
      </c>
    </row>
    <row r="310" spans="3:17" x14ac:dyDescent="0.25">
      <c r="C310" s="69">
        <v>2.65</v>
      </c>
      <c r="D310" s="70" t="s">
        <v>4747</v>
      </c>
      <c r="G310" s="29"/>
      <c r="O310" s="25" t="s">
        <v>5175</v>
      </c>
      <c r="P310" s="26" t="s">
        <v>2019</v>
      </c>
      <c r="Q310" s="1">
        <v>1.25</v>
      </c>
    </row>
    <row r="311" spans="3:17" x14ac:dyDescent="0.25">
      <c r="C311" s="71">
        <v>2.66</v>
      </c>
      <c r="D311" s="70" t="s">
        <v>4748</v>
      </c>
      <c r="G311" s="29"/>
      <c r="O311" s="25" t="s">
        <v>5177</v>
      </c>
      <c r="P311" s="26" t="s">
        <v>2014</v>
      </c>
      <c r="Q311" s="1">
        <v>0.9</v>
      </c>
    </row>
    <row r="312" spans="3:17" x14ac:dyDescent="0.25">
      <c r="C312" s="69">
        <v>2.67</v>
      </c>
      <c r="D312" s="70" t="s">
        <v>4749</v>
      </c>
      <c r="G312" s="29"/>
      <c r="O312" s="25" t="s">
        <v>5179</v>
      </c>
      <c r="P312" s="26" t="s">
        <v>2006</v>
      </c>
      <c r="Q312" s="1">
        <v>2</v>
      </c>
    </row>
    <row r="313" spans="3:17" x14ac:dyDescent="0.25">
      <c r="C313" s="71">
        <v>2.68</v>
      </c>
      <c r="D313" s="70" t="s">
        <v>4750</v>
      </c>
      <c r="G313" s="29"/>
      <c r="O313" s="25" t="s">
        <v>5181</v>
      </c>
      <c r="P313" s="26" t="s">
        <v>2023</v>
      </c>
      <c r="Q313" s="1">
        <v>1</v>
      </c>
    </row>
    <row r="314" spans="3:17" x14ac:dyDescent="0.25">
      <c r="C314" s="69">
        <v>2.69</v>
      </c>
      <c r="D314" s="70" t="s">
        <v>4751</v>
      </c>
      <c r="G314" s="29"/>
      <c r="O314" s="25" t="s">
        <v>5183</v>
      </c>
      <c r="P314" s="26" t="s">
        <v>2019</v>
      </c>
      <c r="Q314" s="1">
        <v>1.25</v>
      </c>
    </row>
    <row r="315" spans="3:17" x14ac:dyDescent="0.25">
      <c r="C315" s="71">
        <v>2.7</v>
      </c>
      <c r="D315" s="70" t="s">
        <v>4752</v>
      </c>
      <c r="G315" s="29"/>
      <c r="O315" s="25" t="s">
        <v>5185</v>
      </c>
      <c r="P315" s="26" t="s">
        <v>2019</v>
      </c>
      <c r="Q315" s="1">
        <v>1.25</v>
      </c>
    </row>
    <row r="316" spans="3:17" x14ac:dyDescent="0.25">
      <c r="C316" s="69">
        <v>2.71</v>
      </c>
      <c r="D316" s="70" t="s">
        <v>4753</v>
      </c>
      <c r="G316" s="29"/>
      <c r="O316" s="25" t="s">
        <v>5187</v>
      </c>
      <c r="P316" s="26" t="s">
        <v>2014</v>
      </c>
      <c r="Q316" s="1">
        <v>0.9</v>
      </c>
    </row>
    <row r="317" spans="3:17" x14ac:dyDescent="0.25">
      <c r="C317" s="71">
        <v>2.72</v>
      </c>
      <c r="D317" s="70" t="s">
        <v>4754</v>
      </c>
      <c r="G317" s="29"/>
      <c r="O317" s="25" t="s">
        <v>5189</v>
      </c>
      <c r="P317" s="26" t="s">
        <v>2023</v>
      </c>
      <c r="Q317" s="1">
        <v>1</v>
      </c>
    </row>
    <row r="318" spans="3:17" x14ac:dyDescent="0.25">
      <c r="C318" s="69">
        <v>2.73</v>
      </c>
      <c r="D318" s="70" t="s">
        <v>4755</v>
      </c>
      <c r="G318" s="29"/>
      <c r="O318" s="25" t="s">
        <v>5191</v>
      </c>
      <c r="P318" s="26" t="s">
        <v>2023</v>
      </c>
      <c r="Q318" s="1">
        <v>1</v>
      </c>
    </row>
    <row r="319" spans="3:17" x14ac:dyDescent="0.25">
      <c r="C319" s="71">
        <v>2.74</v>
      </c>
      <c r="D319" s="70" t="s">
        <v>4756</v>
      </c>
      <c r="G319" s="29"/>
      <c r="O319" s="25" t="s">
        <v>5193</v>
      </c>
      <c r="P319" s="26" t="s">
        <v>2006</v>
      </c>
      <c r="Q319" s="1">
        <v>2</v>
      </c>
    </row>
    <row r="320" spans="3:17" x14ac:dyDescent="0.25">
      <c r="C320" s="69">
        <v>2.75</v>
      </c>
      <c r="D320" s="70" t="s">
        <v>5589</v>
      </c>
      <c r="G320" s="29"/>
      <c r="O320" s="25" t="s">
        <v>5195</v>
      </c>
      <c r="P320" s="26" t="s">
        <v>2019</v>
      </c>
      <c r="Q320" s="1">
        <v>1.25</v>
      </c>
    </row>
    <row r="321" spans="3:17" x14ac:dyDescent="0.25">
      <c r="C321" s="71">
        <v>2.76</v>
      </c>
      <c r="D321" s="70" t="s">
        <v>4757</v>
      </c>
      <c r="G321" s="29"/>
      <c r="O321" s="25" t="s">
        <v>5197</v>
      </c>
      <c r="P321" s="26" t="s">
        <v>2006</v>
      </c>
      <c r="Q321" s="1">
        <v>2</v>
      </c>
    </row>
    <row r="322" spans="3:17" x14ac:dyDescent="0.25">
      <c r="C322" s="69">
        <v>2.77</v>
      </c>
      <c r="D322" s="70" t="s">
        <v>4758</v>
      </c>
      <c r="G322" s="29"/>
      <c r="O322" s="25" t="s">
        <v>5199</v>
      </c>
      <c r="P322" s="26" t="s">
        <v>2006</v>
      </c>
      <c r="Q322" s="1">
        <v>2</v>
      </c>
    </row>
    <row r="323" spans="3:17" x14ac:dyDescent="0.25">
      <c r="C323" s="71">
        <v>2.78</v>
      </c>
      <c r="D323" s="70" t="s">
        <v>4759</v>
      </c>
      <c r="G323" s="29"/>
      <c r="O323" s="25" t="s">
        <v>5201</v>
      </c>
      <c r="P323" s="26" t="s">
        <v>2006</v>
      </c>
      <c r="Q323" s="1">
        <v>2</v>
      </c>
    </row>
    <row r="324" spans="3:17" x14ac:dyDescent="0.25">
      <c r="C324" s="69">
        <v>2.79</v>
      </c>
      <c r="D324" s="70" t="s">
        <v>4760</v>
      </c>
      <c r="G324" s="29"/>
      <c r="O324" s="25" t="s">
        <v>5203</v>
      </c>
      <c r="P324" s="26" t="s">
        <v>2006</v>
      </c>
      <c r="Q324" s="1">
        <v>2</v>
      </c>
    </row>
    <row r="325" spans="3:17" x14ac:dyDescent="0.25">
      <c r="C325" s="71">
        <v>2.8</v>
      </c>
      <c r="D325" s="70" t="s">
        <v>4761</v>
      </c>
      <c r="G325" s="29"/>
      <c r="O325" s="25" t="s">
        <v>5205</v>
      </c>
      <c r="P325" s="26" t="s">
        <v>2006</v>
      </c>
      <c r="Q325" s="1">
        <v>2</v>
      </c>
    </row>
    <row r="326" spans="3:17" x14ac:dyDescent="0.25">
      <c r="C326" s="69">
        <v>2.81</v>
      </c>
      <c r="D326" s="70" t="s">
        <v>4762</v>
      </c>
      <c r="G326" s="29"/>
      <c r="O326" s="25" t="s">
        <v>5207</v>
      </c>
      <c r="P326" s="26" t="s">
        <v>2006</v>
      </c>
      <c r="Q326" s="1">
        <v>2</v>
      </c>
    </row>
    <row r="327" spans="3:17" x14ac:dyDescent="0.25">
      <c r="C327" s="71">
        <v>2.82</v>
      </c>
      <c r="D327" s="70" t="s">
        <v>4763</v>
      </c>
      <c r="G327" s="29"/>
      <c r="O327" s="25" t="s">
        <v>5209</v>
      </c>
      <c r="P327" s="26" t="s">
        <v>2014</v>
      </c>
      <c r="Q327" s="1">
        <v>0.9</v>
      </c>
    </row>
    <row r="328" spans="3:17" x14ac:dyDescent="0.25">
      <c r="C328" s="69">
        <v>2.83</v>
      </c>
      <c r="D328" s="70" t="s">
        <v>4764</v>
      </c>
      <c r="G328" s="29"/>
      <c r="O328" s="25" t="s">
        <v>5211</v>
      </c>
      <c r="P328" s="26" t="s">
        <v>2019</v>
      </c>
      <c r="Q328" s="1">
        <v>1.25</v>
      </c>
    </row>
    <row r="329" spans="3:17" x14ac:dyDescent="0.25">
      <c r="C329" s="71">
        <v>2.84</v>
      </c>
      <c r="D329" s="70" t="s">
        <v>4765</v>
      </c>
      <c r="G329" s="29"/>
      <c r="O329" s="25" t="s">
        <v>5213</v>
      </c>
      <c r="P329" s="26" t="s">
        <v>2006</v>
      </c>
      <c r="Q329" s="1">
        <v>2</v>
      </c>
    </row>
    <row r="330" spans="3:17" x14ac:dyDescent="0.25">
      <c r="C330" s="69">
        <v>2.85</v>
      </c>
      <c r="D330" s="70" t="s">
        <v>4766</v>
      </c>
      <c r="G330" s="29"/>
      <c r="O330" s="25" t="s">
        <v>5215</v>
      </c>
      <c r="P330" s="26" t="s">
        <v>2006</v>
      </c>
      <c r="Q330" s="1">
        <v>2</v>
      </c>
    </row>
    <row r="331" spans="3:17" x14ac:dyDescent="0.25">
      <c r="C331" s="71">
        <v>2.86</v>
      </c>
      <c r="D331" s="70" t="s">
        <v>4767</v>
      </c>
      <c r="G331" s="29"/>
      <c r="O331" s="25" t="s">
        <v>5217</v>
      </c>
      <c r="P331" s="26" t="s">
        <v>2014</v>
      </c>
      <c r="Q331" s="1">
        <v>0.9</v>
      </c>
    </row>
    <row r="332" spans="3:17" x14ac:dyDescent="0.25">
      <c r="C332" s="69">
        <v>2.87</v>
      </c>
      <c r="D332" s="70" t="s">
        <v>4768</v>
      </c>
      <c r="G332" s="29"/>
      <c r="O332" s="25" t="s">
        <v>5219</v>
      </c>
      <c r="P332" s="26" t="s">
        <v>2023</v>
      </c>
      <c r="Q332" s="1">
        <v>1</v>
      </c>
    </row>
    <row r="333" spans="3:17" x14ac:dyDescent="0.25">
      <c r="C333" s="71">
        <v>2.88</v>
      </c>
      <c r="D333" s="70" t="s">
        <v>4769</v>
      </c>
      <c r="G333" s="29"/>
      <c r="O333" s="25" t="s">
        <v>5221</v>
      </c>
      <c r="P333" s="26" t="s">
        <v>2006</v>
      </c>
      <c r="Q333" s="1">
        <v>2</v>
      </c>
    </row>
    <row r="334" spans="3:17" x14ac:dyDescent="0.25">
      <c r="C334" s="69">
        <v>2.89</v>
      </c>
      <c r="D334" s="70" t="s">
        <v>4770</v>
      </c>
      <c r="G334" s="29"/>
      <c r="O334" s="25" t="s">
        <v>5223</v>
      </c>
      <c r="P334" s="26" t="s">
        <v>2006</v>
      </c>
      <c r="Q334" s="1">
        <v>2</v>
      </c>
    </row>
    <row r="335" spans="3:17" x14ac:dyDescent="0.25">
      <c r="C335" s="71">
        <v>2.9</v>
      </c>
      <c r="D335" s="70" t="s">
        <v>4771</v>
      </c>
      <c r="G335" s="29"/>
      <c r="O335" s="25" t="s">
        <v>5225</v>
      </c>
      <c r="P335" s="26" t="s">
        <v>2006</v>
      </c>
      <c r="Q335" s="1">
        <v>2</v>
      </c>
    </row>
    <row r="336" spans="3:17" x14ac:dyDescent="0.25">
      <c r="C336" s="69">
        <v>2.91</v>
      </c>
      <c r="D336" s="70" t="s">
        <v>4772</v>
      </c>
      <c r="G336" s="29"/>
      <c r="O336" s="25" t="s">
        <v>5227</v>
      </c>
      <c r="P336" s="26" t="s">
        <v>2023</v>
      </c>
      <c r="Q336" s="1">
        <v>1</v>
      </c>
    </row>
    <row r="337" spans="3:17" x14ac:dyDescent="0.25">
      <c r="C337" s="71">
        <v>2.92</v>
      </c>
      <c r="D337" s="70" t="s">
        <v>4773</v>
      </c>
      <c r="G337" s="29"/>
      <c r="O337" s="25" t="s">
        <v>5229</v>
      </c>
      <c r="P337" s="26" t="s">
        <v>2006</v>
      </c>
      <c r="Q337" s="1">
        <v>2</v>
      </c>
    </row>
    <row r="338" spans="3:17" x14ac:dyDescent="0.25">
      <c r="C338" s="69">
        <v>2.93</v>
      </c>
      <c r="D338" s="70" t="s">
        <v>4774</v>
      </c>
      <c r="G338" s="29"/>
      <c r="O338" s="25" t="s">
        <v>5231</v>
      </c>
      <c r="P338" s="26" t="s">
        <v>2006</v>
      </c>
      <c r="Q338" s="1">
        <v>2</v>
      </c>
    </row>
    <row r="339" spans="3:17" x14ac:dyDescent="0.25">
      <c r="C339" s="71">
        <v>2.94</v>
      </c>
      <c r="D339" s="70" t="s">
        <v>4775</v>
      </c>
      <c r="G339" s="29"/>
      <c r="O339" s="25" t="s">
        <v>5233</v>
      </c>
      <c r="P339" s="26" t="s">
        <v>2019</v>
      </c>
      <c r="Q339" s="1">
        <v>1.25</v>
      </c>
    </row>
    <row r="340" spans="3:17" x14ac:dyDescent="0.25">
      <c r="C340" s="69">
        <v>2.95</v>
      </c>
      <c r="D340" s="70" t="s">
        <v>4776</v>
      </c>
      <c r="G340" s="29"/>
      <c r="O340" s="25" t="s">
        <v>5235</v>
      </c>
      <c r="P340" s="26" t="s">
        <v>2019</v>
      </c>
      <c r="Q340" s="1">
        <v>1.25</v>
      </c>
    </row>
    <row r="341" spans="3:17" x14ac:dyDescent="0.25">
      <c r="C341" s="71">
        <v>2.96</v>
      </c>
      <c r="D341" s="70" t="s">
        <v>4777</v>
      </c>
      <c r="G341" s="29"/>
      <c r="O341" s="25" t="s">
        <v>5237</v>
      </c>
      <c r="P341" s="26" t="s">
        <v>2006</v>
      </c>
      <c r="Q341" s="1">
        <v>2</v>
      </c>
    </row>
    <row r="342" spans="3:17" x14ac:dyDescent="0.25">
      <c r="C342" s="69">
        <v>2.97</v>
      </c>
      <c r="D342" s="70" t="s">
        <v>4778</v>
      </c>
      <c r="G342" s="29"/>
      <c r="O342" s="25" t="s">
        <v>5239</v>
      </c>
      <c r="P342" s="26" t="s">
        <v>2006</v>
      </c>
      <c r="Q342" s="1">
        <v>2</v>
      </c>
    </row>
    <row r="343" spans="3:17" x14ac:dyDescent="0.25">
      <c r="C343" s="71">
        <v>2.98</v>
      </c>
      <c r="D343" s="70" t="s">
        <v>4779</v>
      </c>
      <c r="G343" s="29"/>
      <c r="O343" s="25" t="s">
        <v>5241</v>
      </c>
      <c r="P343" s="26" t="s">
        <v>2023</v>
      </c>
      <c r="Q343" s="1">
        <v>1</v>
      </c>
    </row>
    <row r="344" spans="3:17" x14ac:dyDescent="0.25">
      <c r="C344" s="69">
        <v>2.99</v>
      </c>
      <c r="D344" s="70" t="s">
        <v>4780</v>
      </c>
      <c r="G344" s="29"/>
      <c r="O344" s="25" t="s">
        <v>5243</v>
      </c>
      <c r="P344" s="26" t="s">
        <v>2006</v>
      </c>
      <c r="Q344" s="1">
        <v>2</v>
      </c>
    </row>
    <row r="345" spans="3:17" x14ac:dyDescent="0.25">
      <c r="C345" s="71">
        <v>3</v>
      </c>
      <c r="D345" s="70" t="s">
        <v>5592</v>
      </c>
      <c r="G345" s="29"/>
      <c r="O345" s="25" t="s">
        <v>5245</v>
      </c>
      <c r="P345" s="26" t="s">
        <v>2006</v>
      </c>
      <c r="Q345" s="1">
        <v>2</v>
      </c>
    </row>
    <row r="346" spans="3:17" x14ac:dyDescent="0.25">
      <c r="C346" s="69">
        <v>3.01</v>
      </c>
      <c r="D346" s="70" t="s">
        <v>4781</v>
      </c>
      <c r="G346" s="29"/>
      <c r="O346" s="25" t="s">
        <v>5247</v>
      </c>
      <c r="P346" s="26" t="s">
        <v>2006</v>
      </c>
      <c r="Q346" s="1">
        <v>2</v>
      </c>
    </row>
    <row r="347" spans="3:17" x14ac:dyDescent="0.25">
      <c r="C347" s="71">
        <v>3.02</v>
      </c>
      <c r="D347" s="70" t="s">
        <v>4782</v>
      </c>
      <c r="G347" s="29"/>
      <c r="O347" s="25" t="s">
        <v>5249</v>
      </c>
      <c r="P347" s="26" t="s">
        <v>2006</v>
      </c>
      <c r="Q347" s="1">
        <v>2</v>
      </c>
    </row>
    <row r="348" spans="3:17" x14ac:dyDescent="0.25">
      <c r="C348" s="69">
        <v>3.03</v>
      </c>
      <c r="D348" s="70" t="s">
        <v>4783</v>
      </c>
      <c r="G348" s="29"/>
      <c r="O348" s="25" t="s">
        <v>5251</v>
      </c>
      <c r="P348" s="26" t="s">
        <v>2019</v>
      </c>
      <c r="Q348" s="1">
        <v>1.25</v>
      </c>
    </row>
    <row r="349" spans="3:17" x14ac:dyDescent="0.25">
      <c r="C349" s="71">
        <v>3.04</v>
      </c>
      <c r="D349" s="70" t="s">
        <v>4784</v>
      </c>
      <c r="G349" s="29"/>
      <c r="O349" s="25" t="s">
        <v>5253</v>
      </c>
      <c r="P349" s="26" t="s">
        <v>2006</v>
      </c>
      <c r="Q349" s="1">
        <v>2</v>
      </c>
    </row>
    <row r="350" spans="3:17" x14ac:dyDescent="0.25">
      <c r="C350" s="69">
        <v>3.05</v>
      </c>
      <c r="D350" s="70" t="s">
        <v>4785</v>
      </c>
      <c r="G350" s="29"/>
      <c r="O350" s="25" t="s">
        <v>5255</v>
      </c>
      <c r="P350" s="26" t="s">
        <v>2019</v>
      </c>
      <c r="Q350" s="1">
        <v>1.25</v>
      </c>
    </row>
    <row r="351" spans="3:17" x14ac:dyDescent="0.25">
      <c r="C351" s="71">
        <v>3.06</v>
      </c>
      <c r="D351" s="70" t="s">
        <v>4786</v>
      </c>
      <c r="G351" s="29"/>
      <c r="O351" s="25" t="s">
        <v>5257</v>
      </c>
      <c r="P351" s="26" t="s">
        <v>2019</v>
      </c>
      <c r="Q351" s="1">
        <v>1.25</v>
      </c>
    </row>
    <row r="352" spans="3:17" x14ac:dyDescent="0.25">
      <c r="C352" s="69">
        <v>3.07</v>
      </c>
      <c r="D352" s="70" t="s">
        <v>4787</v>
      </c>
      <c r="G352" s="29"/>
      <c r="O352" s="25" t="s">
        <v>5259</v>
      </c>
      <c r="P352" s="26" t="s">
        <v>2006</v>
      </c>
      <c r="Q352" s="1">
        <v>1.25</v>
      </c>
    </row>
    <row r="353" spans="3:17" x14ac:dyDescent="0.25">
      <c r="C353" s="71">
        <v>3.08</v>
      </c>
      <c r="D353" s="70" t="s">
        <v>4788</v>
      </c>
      <c r="G353" s="29"/>
      <c r="O353" s="25" t="s">
        <v>5261</v>
      </c>
      <c r="P353" s="26" t="s">
        <v>2006</v>
      </c>
      <c r="Q353" s="1">
        <v>2</v>
      </c>
    </row>
    <row r="354" spans="3:17" x14ac:dyDescent="0.25">
      <c r="C354" s="71"/>
      <c r="D354" s="70"/>
      <c r="G354" s="29"/>
      <c r="O354" s="25" t="s">
        <v>899</v>
      </c>
      <c r="P354" s="26" t="s">
        <v>3538</v>
      </c>
      <c r="Q354" s="1">
        <v>1.4</v>
      </c>
    </row>
    <row r="355" spans="3:17" x14ac:dyDescent="0.25">
      <c r="C355" s="69">
        <v>3.09</v>
      </c>
      <c r="D355" s="70" t="s">
        <v>4789</v>
      </c>
      <c r="G355" s="29"/>
      <c r="O355" s="25" t="s">
        <v>5263</v>
      </c>
      <c r="P355" s="26" t="s">
        <v>2023</v>
      </c>
      <c r="Q355" s="1">
        <v>1</v>
      </c>
    </row>
    <row r="356" spans="3:17" x14ac:dyDescent="0.25">
      <c r="C356" s="71">
        <v>3.1</v>
      </c>
      <c r="D356" s="70" t="s">
        <v>4790</v>
      </c>
      <c r="G356" s="29"/>
      <c r="O356" s="25" t="s">
        <v>5265</v>
      </c>
      <c r="P356" s="26" t="s">
        <v>2019</v>
      </c>
      <c r="Q356" s="1">
        <v>1.25</v>
      </c>
    </row>
    <row r="357" spans="3:17" x14ac:dyDescent="0.25">
      <c r="C357" s="69">
        <v>3.11</v>
      </c>
      <c r="D357" s="70" t="s">
        <v>4791</v>
      </c>
      <c r="G357" s="29"/>
      <c r="O357" s="25" t="s">
        <v>5267</v>
      </c>
      <c r="P357" s="26" t="s">
        <v>2006</v>
      </c>
      <c r="Q357" s="1">
        <v>2</v>
      </c>
    </row>
    <row r="358" spans="3:17" x14ac:dyDescent="0.25">
      <c r="C358" s="71">
        <v>3.12</v>
      </c>
      <c r="D358" s="70" t="s">
        <v>4792</v>
      </c>
      <c r="G358" s="29"/>
      <c r="O358" s="25" t="s">
        <v>5269</v>
      </c>
      <c r="P358" s="26" t="s">
        <v>2006</v>
      </c>
      <c r="Q358" s="1">
        <v>2</v>
      </c>
    </row>
    <row r="359" spans="3:17" x14ac:dyDescent="0.25">
      <c r="C359" s="69">
        <v>3.13</v>
      </c>
      <c r="D359" s="70" t="s">
        <v>3445</v>
      </c>
      <c r="G359" s="29"/>
      <c r="O359" s="25" t="s">
        <v>5271</v>
      </c>
      <c r="P359" s="26" t="s">
        <v>2019</v>
      </c>
      <c r="Q359" s="1">
        <v>1.25</v>
      </c>
    </row>
    <row r="360" spans="3:17" x14ac:dyDescent="0.25">
      <c r="C360" s="71">
        <v>3.14</v>
      </c>
      <c r="D360" s="70" t="s">
        <v>4793</v>
      </c>
      <c r="G360" s="29"/>
      <c r="O360" s="25" t="s">
        <v>5273</v>
      </c>
      <c r="P360" s="26" t="s">
        <v>2006</v>
      </c>
      <c r="Q360" s="1">
        <v>2</v>
      </c>
    </row>
    <row r="361" spans="3:17" x14ac:dyDescent="0.25">
      <c r="C361" s="69">
        <v>3.15</v>
      </c>
      <c r="D361" s="70" t="s">
        <v>4794</v>
      </c>
      <c r="G361" s="29"/>
      <c r="O361" s="25" t="s">
        <v>5275</v>
      </c>
      <c r="P361" s="26" t="s">
        <v>2006</v>
      </c>
      <c r="Q361" s="1">
        <v>2</v>
      </c>
    </row>
    <row r="362" spans="3:17" x14ac:dyDescent="0.25">
      <c r="C362" s="71">
        <v>3.16</v>
      </c>
      <c r="D362" s="70" t="s">
        <v>4795</v>
      </c>
      <c r="E362" s="29"/>
      <c r="F362" s="29"/>
      <c r="O362" s="25" t="s">
        <v>5277</v>
      </c>
      <c r="P362" s="26" t="s">
        <v>2006</v>
      </c>
      <c r="Q362" s="1">
        <v>2</v>
      </c>
    </row>
    <row r="363" spans="3:17" x14ac:dyDescent="0.25">
      <c r="C363" s="69">
        <v>3.17</v>
      </c>
      <c r="D363" s="70" t="s">
        <v>4796</v>
      </c>
      <c r="E363" s="29"/>
      <c r="F363" s="29"/>
      <c r="O363" s="25" t="s">
        <v>5279</v>
      </c>
      <c r="P363" s="26" t="s">
        <v>2006</v>
      </c>
      <c r="Q363" s="1">
        <v>2</v>
      </c>
    </row>
    <row r="364" spans="3:17" x14ac:dyDescent="0.25">
      <c r="C364" s="71">
        <v>3.18</v>
      </c>
      <c r="D364" s="70" t="s">
        <v>4797</v>
      </c>
      <c r="E364" s="29"/>
      <c r="F364" s="29"/>
      <c r="O364" s="25" t="s">
        <v>5281</v>
      </c>
      <c r="P364" s="26" t="s">
        <v>2006</v>
      </c>
      <c r="Q364" s="1">
        <v>2</v>
      </c>
    </row>
    <row r="365" spans="3:17" x14ac:dyDescent="0.25">
      <c r="C365" s="69">
        <v>3.19</v>
      </c>
      <c r="D365" s="70" t="s">
        <v>4798</v>
      </c>
      <c r="E365" s="29"/>
      <c r="F365" s="29"/>
      <c r="O365" s="25" t="s">
        <v>5283</v>
      </c>
      <c r="P365" s="26" t="s">
        <v>2006</v>
      </c>
      <c r="Q365" s="1">
        <v>2</v>
      </c>
    </row>
    <row r="366" spans="3:17" x14ac:dyDescent="0.25">
      <c r="C366" s="71">
        <v>3.2</v>
      </c>
      <c r="D366" s="70" t="s">
        <v>4799</v>
      </c>
      <c r="E366" s="29"/>
      <c r="F366" s="29"/>
      <c r="O366" s="25" t="s">
        <v>5285</v>
      </c>
      <c r="P366" s="26" t="s">
        <v>2019</v>
      </c>
      <c r="Q366" s="1">
        <v>1.25</v>
      </c>
    </row>
    <row r="367" spans="3:17" x14ac:dyDescent="0.25">
      <c r="C367" s="69">
        <v>3.21</v>
      </c>
      <c r="D367" s="70" t="s">
        <v>4800</v>
      </c>
      <c r="E367" s="29"/>
      <c r="F367" s="29"/>
      <c r="O367" s="25" t="s">
        <v>5287</v>
      </c>
      <c r="P367" s="26" t="s">
        <v>2019</v>
      </c>
      <c r="Q367" s="1">
        <v>1.25</v>
      </c>
    </row>
    <row r="368" spans="3:17" x14ac:dyDescent="0.25">
      <c r="C368" s="71">
        <v>3.22</v>
      </c>
      <c r="D368" s="70" t="s">
        <v>4801</v>
      </c>
      <c r="E368" s="29"/>
      <c r="F368" s="29"/>
      <c r="O368" s="25" t="s">
        <v>5289</v>
      </c>
      <c r="P368" s="26" t="s">
        <v>2006</v>
      </c>
      <c r="Q368" s="1">
        <v>2</v>
      </c>
    </row>
    <row r="369" spans="3:17" x14ac:dyDescent="0.25">
      <c r="C369" s="69">
        <v>3.23</v>
      </c>
      <c r="D369" s="70" t="s">
        <v>4802</v>
      </c>
      <c r="E369" s="29"/>
      <c r="F369" s="29"/>
      <c r="O369" s="25" t="s">
        <v>5291</v>
      </c>
      <c r="P369" s="26" t="s">
        <v>2006</v>
      </c>
      <c r="Q369" s="1">
        <v>2</v>
      </c>
    </row>
    <row r="370" spans="3:17" x14ac:dyDescent="0.25">
      <c r="C370" s="71">
        <v>3.24</v>
      </c>
      <c r="D370" s="70" t="s">
        <v>4803</v>
      </c>
      <c r="E370" s="29"/>
      <c r="F370" s="29"/>
      <c r="O370" s="25" t="s">
        <v>5293</v>
      </c>
      <c r="P370" s="26" t="s">
        <v>2006</v>
      </c>
      <c r="Q370" s="1">
        <v>2</v>
      </c>
    </row>
    <row r="371" spans="3:17" x14ac:dyDescent="0.25">
      <c r="C371" s="69">
        <v>3.25</v>
      </c>
      <c r="D371" s="70" t="s">
        <v>3447</v>
      </c>
      <c r="E371" s="29"/>
      <c r="F371" s="29"/>
      <c r="O371" s="25" t="s">
        <v>5295</v>
      </c>
      <c r="P371" s="26" t="s">
        <v>2006</v>
      </c>
      <c r="Q371" s="1">
        <v>2</v>
      </c>
    </row>
    <row r="372" spans="3:17" x14ac:dyDescent="0.25">
      <c r="C372" s="71">
        <v>3.26</v>
      </c>
      <c r="D372" s="70" t="s">
        <v>4804</v>
      </c>
      <c r="E372" s="29"/>
      <c r="F372" s="29"/>
      <c r="O372" s="25" t="s">
        <v>5297</v>
      </c>
      <c r="P372" s="26" t="s">
        <v>2019</v>
      </c>
      <c r="Q372" s="1">
        <v>1.25</v>
      </c>
    </row>
    <row r="373" spans="3:17" x14ac:dyDescent="0.25">
      <c r="C373" s="69">
        <v>3.27</v>
      </c>
      <c r="D373" s="70" t="s">
        <v>4805</v>
      </c>
      <c r="E373" s="29"/>
      <c r="F373" s="29"/>
      <c r="O373" s="25" t="s">
        <v>5299</v>
      </c>
      <c r="P373" s="26" t="s">
        <v>2006</v>
      </c>
      <c r="Q373" s="1">
        <v>2</v>
      </c>
    </row>
    <row r="374" spans="3:17" x14ac:dyDescent="0.25">
      <c r="C374" s="71">
        <v>3.28</v>
      </c>
      <c r="D374" s="70" t="s">
        <v>4806</v>
      </c>
      <c r="E374" s="29"/>
      <c r="F374" s="29"/>
      <c r="O374" s="25" t="s">
        <v>5301</v>
      </c>
      <c r="P374" s="26" t="s">
        <v>2019</v>
      </c>
      <c r="Q374" s="1">
        <v>1.25</v>
      </c>
    </row>
    <row r="375" spans="3:17" x14ac:dyDescent="0.25">
      <c r="C375" s="69">
        <v>3.29</v>
      </c>
      <c r="D375" s="70" t="s">
        <v>4807</v>
      </c>
      <c r="E375" s="29"/>
      <c r="F375" s="29"/>
      <c r="O375" s="25" t="s">
        <v>5303</v>
      </c>
      <c r="P375" s="26" t="s">
        <v>2006</v>
      </c>
      <c r="Q375" s="1">
        <v>2</v>
      </c>
    </row>
    <row r="376" spans="3:17" x14ac:dyDescent="0.25">
      <c r="C376" s="71">
        <v>3.3</v>
      </c>
      <c r="D376" s="70" t="s">
        <v>4808</v>
      </c>
      <c r="E376" s="29"/>
      <c r="F376" s="29"/>
      <c r="O376" s="25" t="s">
        <v>5305</v>
      </c>
      <c r="P376" s="26" t="s">
        <v>2019</v>
      </c>
      <c r="Q376" s="1">
        <v>1.25</v>
      </c>
    </row>
    <row r="377" spans="3:17" x14ac:dyDescent="0.25">
      <c r="C377" s="69">
        <v>3.31</v>
      </c>
      <c r="D377" s="70" t="s">
        <v>4809</v>
      </c>
      <c r="E377" s="29"/>
      <c r="F377" s="29"/>
      <c r="O377" s="25" t="s">
        <v>5307</v>
      </c>
      <c r="P377" s="26" t="s">
        <v>2006</v>
      </c>
      <c r="Q377" s="1">
        <v>2</v>
      </c>
    </row>
    <row r="378" spans="3:17" x14ac:dyDescent="0.25">
      <c r="C378" s="71">
        <v>3.32</v>
      </c>
      <c r="D378" s="70" t="s">
        <v>4810</v>
      </c>
      <c r="E378" s="29"/>
      <c r="F378" s="29"/>
      <c r="O378" s="25" t="s">
        <v>5309</v>
      </c>
      <c r="P378" s="26" t="s">
        <v>2019</v>
      </c>
      <c r="Q378" s="1">
        <v>1.25</v>
      </c>
    </row>
    <row r="379" spans="3:17" x14ac:dyDescent="0.25">
      <c r="C379" s="69">
        <v>3.33</v>
      </c>
      <c r="D379" s="70" t="s">
        <v>4811</v>
      </c>
      <c r="E379" s="29"/>
      <c r="F379" s="29"/>
      <c r="O379" s="25" t="s">
        <v>5311</v>
      </c>
      <c r="P379" s="26" t="s">
        <v>2014</v>
      </c>
      <c r="Q379" s="1">
        <v>0.9</v>
      </c>
    </row>
    <row r="380" spans="3:17" x14ac:dyDescent="0.25">
      <c r="C380" s="71">
        <v>3.34</v>
      </c>
      <c r="D380" s="70" t="s">
        <v>4812</v>
      </c>
      <c r="E380" s="29"/>
      <c r="F380" s="29"/>
      <c r="O380" s="25" t="s">
        <v>5313</v>
      </c>
      <c r="P380" s="26" t="s">
        <v>2006</v>
      </c>
      <c r="Q380" s="1">
        <v>2</v>
      </c>
    </row>
    <row r="381" spans="3:17" x14ac:dyDescent="0.25">
      <c r="C381" s="69">
        <v>3.35</v>
      </c>
      <c r="D381" s="70" t="s">
        <v>4813</v>
      </c>
      <c r="E381" s="29"/>
      <c r="F381" s="29"/>
      <c r="O381" s="25" t="s">
        <v>5315</v>
      </c>
      <c r="P381" s="26" t="s">
        <v>2006</v>
      </c>
      <c r="Q381" s="1">
        <v>2</v>
      </c>
    </row>
    <row r="382" spans="3:17" x14ac:dyDescent="0.25">
      <c r="C382" s="71">
        <v>3.36</v>
      </c>
      <c r="D382" s="70" t="s">
        <v>4814</v>
      </c>
      <c r="E382" s="29"/>
      <c r="F382" s="29"/>
      <c r="O382" s="25" t="s">
        <v>5317</v>
      </c>
      <c r="P382" s="26" t="s">
        <v>2006</v>
      </c>
      <c r="Q382" s="1">
        <v>2</v>
      </c>
    </row>
    <row r="383" spans="3:17" x14ac:dyDescent="0.25">
      <c r="C383" s="69">
        <v>3.37</v>
      </c>
      <c r="D383" s="70" t="s">
        <v>4815</v>
      </c>
      <c r="E383" s="29"/>
      <c r="F383" s="29"/>
      <c r="O383" s="25" t="s">
        <v>5319</v>
      </c>
      <c r="P383" s="26" t="s">
        <v>2006</v>
      </c>
      <c r="Q383" s="1">
        <v>2</v>
      </c>
    </row>
    <row r="384" spans="3:17" x14ac:dyDescent="0.25">
      <c r="C384" s="71">
        <v>3.38</v>
      </c>
      <c r="D384" s="70" t="s">
        <v>3449</v>
      </c>
      <c r="E384" s="29"/>
      <c r="F384" s="29"/>
      <c r="O384" s="25" t="s">
        <v>5321</v>
      </c>
      <c r="P384" s="26" t="s">
        <v>2006</v>
      </c>
      <c r="Q384" s="1">
        <v>2</v>
      </c>
    </row>
    <row r="385" spans="3:17" x14ac:dyDescent="0.25">
      <c r="C385" s="69">
        <v>3.39</v>
      </c>
      <c r="D385" s="70" t="s">
        <v>4816</v>
      </c>
      <c r="E385" s="29"/>
      <c r="F385" s="29"/>
      <c r="O385" s="25" t="s">
        <v>5323</v>
      </c>
      <c r="P385" s="26" t="s">
        <v>2006</v>
      </c>
      <c r="Q385" s="1">
        <v>2</v>
      </c>
    </row>
    <row r="386" spans="3:17" x14ac:dyDescent="0.25">
      <c r="C386" s="71">
        <v>3.4</v>
      </c>
      <c r="D386" s="70" t="s">
        <v>4817</v>
      </c>
      <c r="E386" s="29"/>
      <c r="F386" s="29"/>
      <c r="O386" s="25" t="s">
        <v>5325</v>
      </c>
      <c r="P386" s="26" t="s">
        <v>2019</v>
      </c>
      <c r="Q386" s="1">
        <v>1.25</v>
      </c>
    </row>
    <row r="387" spans="3:17" x14ac:dyDescent="0.25">
      <c r="C387" s="69">
        <v>3.41</v>
      </c>
      <c r="D387" s="70" t="s">
        <v>4818</v>
      </c>
      <c r="E387" s="29"/>
      <c r="F387" s="29"/>
      <c r="O387" s="25" t="s">
        <v>5327</v>
      </c>
      <c r="P387" s="26" t="s">
        <v>2019</v>
      </c>
      <c r="Q387" s="1">
        <v>1.25</v>
      </c>
    </row>
    <row r="388" spans="3:17" x14ac:dyDescent="0.25">
      <c r="C388" s="71">
        <v>3.42</v>
      </c>
      <c r="D388" s="70" t="s">
        <v>4819</v>
      </c>
      <c r="E388" s="29"/>
      <c r="F388" s="29"/>
      <c r="O388" s="25" t="s">
        <v>5329</v>
      </c>
      <c r="P388" s="26" t="s">
        <v>2023</v>
      </c>
      <c r="Q388" s="1">
        <v>1</v>
      </c>
    </row>
    <row r="389" spans="3:17" x14ac:dyDescent="0.25">
      <c r="C389" s="69">
        <v>3.43</v>
      </c>
      <c r="D389" s="70" t="s">
        <v>4820</v>
      </c>
      <c r="E389" s="29"/>
      <c r="F389" s="29"/>
      <c r="O389" s="25" t="s">
        <v>5331</v>
      </c>
      <c r="P389" s="26" t="s">
        <v>2006</v>
      </c>
      <c r="Q389" s="1">
        <v>2</v>
      </c>
    </row>
    <row r="390" spans="3:17" x14ac:dyDescent="0.25">
      <c r="C390" s="71">
        <v>3.44</v>
      </c>
      <c r="D390" s="70" t="s">
        <v>4821</v>
      </c>
      <c r="E390" s="29"/>
      <c r="F390" s="29"/>
      <c r="O390" s="25" t="s">
        <v>5333</v>
      </c>
      <c r="P390" s="26" t="s">
        <v>2019</v>
      </c>
      <c r="Q390" s="1">
        <v>1.25</v>
      </c>
    </row>
    <row r="391" spans="3:17" x14ac:dyDescent="0.25">
      <c r="C391" s="69">
        <v>3.45</v>
      </c>
      <c r="D391" s="70" t="s">
        <v>4822</v>
      </c>
      <c r="E391" s="29"/>
      <c r="F391" s="29"/>
      <c r="O391" s="25" t="s">
        <v>5335</v>
      </c>
      <c r="P391" s="26" t="s">
        <v>2019</v>
      </c>
      <c r="Q391" s="1">
        <v>1.25</v>
      </c>
    </row>
    <row r="392" spans="3:17" x14ac:dyDescent="0.25">
      <c r="C392" s="71">
        <v>3.46</v>
      </c>
      <c r="D392" s="70" t="s">
        <v>4823</v>
      </c>
      <c r="E392" s="29"/>
      <c r="F392" s="29"/>
      <c r="O392" s="25" t="s">
        <v>5337</v>
      </c>
      <c r="P392" s="26" t="s">
        <v>2019</v>
      </c>
      <c r="Q392" s="1">
        <v>1.25</v>
      </c>
    </row>
    <row r="393" spans="3:17" x14ac:dyDescent="0.25">
      <c r="C393" s="69">
        <v>3.47</v>
      </c>
      <c r="D393" s="70" t="s">
        <v>4824</v>
      </c>
      <c r="E393" s="29"/>
      <c r="F393" s="29"/>
      <c r="O393" s="25" t="s">
        <v>5339</v>
      </c>
      <c r="P393" s="26" t="s">
        <v>2019</v>
      </c>
      <c r="Q393" s="1">
        <v>1.25</v>
      </c>
    </row>
    <row r="394" spans="3:17" x14ac:dyDescent="0.25">
      <c r="C394" s="71">
        <v>3.48</v>
      </c>
      <c r="D394" s="70" t="s">
        <v>4825</v>
      </c>
      <c r="E394" s="29"/>
      <c r="F394" s="29"/>
      <c r="O394" s="25" t="s">
        <v>5341</v>
      </c>
      <c r="P394" s="26" t="s">
        <v>2019</v>
      </c>
      <c r="Q394" s="1">
        <v>1.25</v>
      </c>
    </row>
    <row r="395" spans="3:17" x14ac:dyDescent="0.25">
      <c r="C395" s="69">
        <v>3.49</v>
      </c>
      <c r="D395" s="70" t="s">
        <v>4826</v>
      </c>
      <c r="E395" s="29"/>
      <c r="F395" s="29"/>
      <c r="O395" s="25" t="s">
        <v>5343</v>
      </c>
      <c r="P395" s="26" t="s">
        <v>2019</v>
      </c>
      <c r="Q395" s="1">
        <v>1.25</v>
      </c>
    </row>
    <row r="396" spans="3:17" x14ac:dyDescent="0.25">
      <c r="C396" s="71">
        <v>3.5</v>
      </c>
      <c r="D396" s="70" t="s">
        <v>3451</v>
      </c>
      <c r="E396" s="29"/>
      <c r="F396" s="29"/>
      <c r="O396" s="25" t="s">
        <v>5345</v>
      </c>
      <c r="P396" s="26" t="s">
        <v>2019</v>
      </c>
      <c r="Q396" s="1">
        <v>1.25</v>
      </c>
    </row>
    <row r="397" spans="3:17" x14ac:dyDescent="0.25">
      <c r="C397" s="69">
        <v>3.51</v>
      </c>
      <c r="D397" s="70" t="s">
        <v>4827</v>
      </c>
      <c r="E397" s="29"/>
      <c r="F397" s="29"/>
      <c r="O397" s="25" t="s">
        <v>5347</v>
      </c>
      <c r="P397" s="26" t="s">
        <v>2006</v>
      </c>
      <c r="Q397" s="1">
        <v>2</v>
      </c>
    </row>
    <row r="398" spans="3:17" x14ac:dyDescent="0.25">
      <c r="C398" s="71">
        <v>3.52</v>
      </c>
      <c r="D398" s="70" t="s">
        <v>4828</v>
      </c>
      <c r="E398" s="29"/>
      <c r="F398" s="29"/>
      <c r="O398" s="25" t="s">
        <v>5349</v>
      </c>
      <c r="P398" s="26" t="s">
        <v>2006</v>
      </c>
      <c r="Q398" s="1">
        <v>2</v>
      </c>
    </row>
    <row r="399" spans="3:17" x14ac:dyDescent="0.25">
      <c r="C399" s="69">
        <v>3.53</v>
      </c>
      <c r="D399" s="70" t="s">
        <v>4829</v>
      </c>
      <c r="E399" s="29"/>
      <c r="F399" s="29"/>
      <c r="O399" s="25" t="s">
        <v>5351</v>
      </c>
      <c r="P399" s="26" t="s">
        <v>2006</v>
      </c>
      <c r="Q399" s="1">
        <v>2</v>
      </c>
    </row>
    <row r="400" spans="3:17" x14ac:dyDescent="0.25">
      <c r="C400" s="71">
        <v>3.54</v>
      </c>
      <c r="D400" s="70" t="s">
        <v>4830</v>
      </c>
      <c r="E400" s="29"/>
      <c r="F400" s="29"/>
      <c r="O400" s="25" t="s">
        <v>5353</v>
      </c>
      <c r="P400" s="26" t="s">
        <v>2006</v>
      </c>
      <c r="Q400" s="1">
        <v>2</v>
      </c>
    </row>
    <row r="401" spans="3:17" x14ac:dyDescent="0.25">
      <c r="C401" s="69">
        <v>3.55</v>
      </c>
      <c r="D401" s="70" t="s">
        <v>4831</v>
      </c>
      <c r="E401" s="29"/>
      <c r="F401" s="29"/>
      <c r="O401" s="25" t="s">
        <v>5355</v>
      </c>
      <c r="P401" s="26" t="s">
        <v>2019</v>
      </c>
      <c r="Q401" s="1">
        <v>1.25</v>
      </c>
    </row>
    <row r="402" spans="3:17" x14ac:dyDescent="0.25">
      <c r="C402" s="71">
        <v>3.56</v>
      </c>
      <c r="D402" s="70" t="s">
        <v>4832</v>
      </c>
      <c r="E402" s="29"/>
      <c r="F402" s="29"/>
      <c r="O402" s="25" t="s">
        <v>5357</v>
      </c>
      <c r="P402" s="26" t="s">
        <v>2006</v>
      </c>
      <c r="Q402" s="1">
        <v>2</v>
      </c>
    </row>
    <row r="403" spans="3:17" x14ac:dyDescent="0.25">
      <c r="C403" s="69">
        <v>3.57</v>
      </c>
      <c r="D403" s="70" t="s">
        <v>4833</v>
      </c>
      <c r="E403" s="29"/>
      <c r="F403" s="29"/>
      <c r="O403" s="25" t="s">
        <v>5359</v>
      </c>
      <c r="P403" s="26" t="s">
        <v>2006</v>
      </c>
      <c r="Q403" s="1">
        <v>2</v>
      </c>
    </row>
    <row r="404" spans="3:17" x14ac:dyDescent="0.25">
      <c r="C404" s="71">
        <v>3.58</v>
      </c>
      <c r="D404" s="70" t="s">
        <v>4834</v>
      </c>
      <c r="E404" s="29"/>
      <c r="F404" s="29"/>
      <c r="O404" s="25" t="s">
        <v>5361</v>
      </c>
      <c r="P404" s="26" t="s">
        <v>2006</v>
      </c>
      <c r="Q404" s="1">
        <v>2</v>
      </c>
    </row>
    <row r="405" spans="3:17" x14ac:dyDescent="0.25">
      <c r="C405" s="69">
        <v>3.59</v>
      </c>
      <c r="D405" s="70" t="s">
        <v>4835</v>
      </c>
      <c r="E405" s="29"/>
      <c r="F405" s="29"/>
      <c r="O405" s="25" t="s">
        <v>5363</v>
      </c>
      <c r="P405" s="26" t="s">
        <v>2019</v>
      </c>
      <c r="Q405" s="1">
        <v>1.25</v>
      </c>
    </row>
    <row r="406" spans="3:17" x14ac:dyDescent="0.25">
      <c r="C406" s="71">
        <v>3.6</v>
      </c>
      <c r="D406" s="70" t="s">
        <v>4836</v>
      </c>
      <c r="E406" s="29"/>
      <c r="F406" s="29"/>
      <c r="O406" s="25" t="s">
        <v>5365</v>
      </c>
      <c r="P406" s="26" t="s">
        <v>2006</v>
      </c>
      <c r="Q406" s="1">
        <v>2</v>
      </c>
    </row>
    <row r="407" spans="3:17" x14ac:dyDescent="0.25">
      <c r="C407" s="69">
        <v>3.61</v>
      </c>
      <c r="D407" s="70" t="s">
        <v>4837</v>
      </c>
      <c r="E407" s="29"/>
      <c r="F407" s="29"/>
      <c r="O407" s="25" t="s">
        <v>5367</v>
      </c>
      <c r="P407" s="26" t="s">
        <v>2006</v>
      </c>
      <c r="Q407" s="1">
        <v>2</v>
      </c>
    </row>
    <row r="408" spans="3:17" x14ac:dyDescent="0.25">
      <c r="C408" s="71">
        <v>3.62</v>
      </c>
      <c r="D408" s="70" t="s">
        <v>4838</v>
      </c>
      <c r="E408" s="29"/>
      <c r="F408" s="29"/>
      <c r="O408" s="25" t="s">
        <v>5369</v>
      </c>
      <c r="P408" s="26" t="s">
        <v>2006</v>
      </c>
      <c r="Q408" s="1">
        <v>2</v>
      </c>
    </row>
    <row r="409" spans="3:17" x14ac:dyDescent="0.25">
      <c r="C409" s="69">
        <v>3.63</v>
      </c>
      <c r="D409" s="70" t="s">
        <v>3453</v>
      </c>
      <c r="E409" s="29"/>
      <c r="F409" s="29"/>
      <c r="O409" s="25" t="s">
        <v>5371</v>
      </c>
      <c r="P409" s="26" t="s">
        <v>2006</v>
      </c>
      <c r="Q409" s="1">
        <v>2</v>
      </c>
    </row>
    <row r="410" spans="3:17" x14ac:dyDescent="0.25">
      <c r="C410" s="71">
        <v>3.64</v>
      </c>
      <c r="D410" s="70" t="s">
        <v>4839</v>
      </c>
      <c r="E410" s="29"/>
      <c r="F410" s="29"/>
      <c r="O410" s="25" t="s">
        <v>5373</v>
      </c>
      <c r="P410" s="26" t="s">
        <v>2019</v>
      </c>
      <c r="Q410" s="1">
        <v>1.25</v>
      </c>
    </row>
    <row r="411" spans="3:17" x14ac:dyDescent="0.25">
      <c r="C411" s="69">
        <v>3.65</v>
      </c>
      <c r="D411" s="70" t="s">
        <v>4840</v>
      </c>
      <c r="E411" s="29"/>
      <c r="F411" s="29"/>
      <c r="O411" s="25" t="s">
        <v>2006</v>
      </c>
      <c r="P411" s="26" t="s">
        <v>2006</v>
      </c>
      <c r="Q411" s="1">
        <v>2</v>
      </c>
    </row>
    <row r="412" spans="3:17" x14ac:dyDescent="0.25">
      <c r="C412" s="71">
        <v>3.66</v>
      </c>
      <c r="D412" s="70" t="s">
        <v>4841</v>
      </c>
      <c r="E412" s="29"/>
      <c r="F412" s="29"/>
      <c r="O412" s="25" t="s">
        <v>5376</v>
      </c>
      <c r="P412" s="26" t="s">
        <v>2006</v>
      </c>
      <c r="Q412" s="1">
        <v>2</v>
      </c>
    </row>
    <row r="413" spans="3:17" x14ac:dyDescent="0.25">
      <c r="C413" s="69">
        <v>3.67</v>
      </c>
      <c r="D413" s="70" t="s">
        <v>4842</v>
      </c>
      <c r="E413" s="29"/>
      <c r="F413" s="29"/>
      <c r="O413" s="25" t="s">
        <v>5378</v>
      </c>
      <c r="P413" s="26" t="s">
        <v>2019</v>
      </c>
      <c r="Q413" s="1">
        <v>1.25</v>
      </c>
    </row>
    <row r="414" spans="3:17" x14ac:dyDescent="0.25">
      <c r="C414" s="71">
        <v>3.68</v>
      </c>
      <c r="D414" s="70" t="s">
        <v>4843</v>
      </c>
      <c r="E414" s="29"/>
      <c r="F414" s="29"/>
      <c r="O414" s="25" t="s">
        <v>5380</v>
      </c>
      <c r="P414" s="26" t="s">
        <v>2019</v>
      </c>
      <c r="Q414" s="1">
        <v>1.25</v>
      </c>
    </row>
    <row r="415" spans="3:17" x14ac:dyDescent="0.25">
      <c r="C415" s="69">
        <v>3.69</v>
      </c>
      <c r="D415" s="70" t="s">
        <v>4844</v>
      </c>
      <c r="E415" s="29"/>
      <c r="F415" s="29"/>
      <c r="O415" s="25" t="s">
        <v>5382</v>
      </c>
      <c r="P415" s="26" t="s">
        <v>2006</v>
      </c>
      <c r="Q415" s="1">
        <v>2</v>
      </c>
    </row>
    <row r="416" spans="3:17" x14ac:dyDescent="0.25">
      <c r="C416" s="71">
        <v>3.7</v>
      </c>
      <c r="D416" s="70" t="s">
        <v>4845</v>
      </c>
      <c r="E416" s="29"/>
      <c r="F416" s="29"/>
      <c r="O416" s="25" t="s">
        <v>5384</v>
      </c>
      <c r="P416" s="26" t="s">
        <v>2006</v>
      </c>
      <c r="Q416" s="1">
        <v>2</v>
      </c>
    </row>
    <row r="417" spans="3:17" x14ac:dyDescent="0.25">
      <c r="C417" s="69">
        <v>3.71</v>
      </c>
      <c r="D417" s="70" t="s">
        <v>4846</v>
      </c>
      <c r="E417" s="29"/>
      <c r="F417" s="29"/>
      <c r="O417" s="25" t="s">
        <v>5386</v>
      </c>
      <c r="P417" s="26" t="s">
        <v>2006</v>
      </c>
      <c r="Q417" s="1">
        <v>2</v>
      </c>
    </row>
    <row r="418" spans="3:17" x14ac:dyDescent="0.25">
      <c r="C418" s="71">
        <v>3.72</v>
      </c>
      <c r="D418" s="70" t="s">
        <v>4847</v>
      </c>
      <c r="E418" s="29"/>
      <c r="F418" s="29"/>
      <c r="O418" s="25" t="s">
        <v>3205</v>
      </c>
      <c r="P418" s="26" t="s">
        <v>2019</v>
      </c>
      <c r="Q418" s="1">
        <v>1.25</v>
      </c>
    </row>
    <row r="419" spans="3:17" x14ac:dyDescent="0.25">
      <c r="C419" s="69">
        <v>3.73</v>
      </c>
      <c r="D419" s="70" t="s">
        <v>4848</v>
      </c>
      <c r="E419" s="29"/>
      <c r="F419" s="29"/>
      <c r="O419" s="25" t="s">
        <v>3207</v>
      </c>
      <c r="P419" s="26" t="s">
        <v>2019</v>
      </c>
      <c r="Q419" s="1">
        <v>1.25</v>
      </c>
    </row>
    <row r="420" spans="3:17" x14ac:dyDescent="0.25">
      <c r="C420" s="71">
        <v>3.74</v>
      </c>
      <c r="D420" s="70" t="s">
        <v>4849</v>
      </c>
      <c r="E420" s="29"/>
      <c r="F420" s="29"/>
      <c r="O420" s="25" t="s">
        <v>3209</v>
      </c>
      <c r="P420" s="26" t="s">
        <v>2006</v>
      </c>
      <c r="Q420" s="1">
        <v>2</v>
      </c>
    </row>
    <row r="421" spans="3:17" x14ac:dyDescent="0.25">
      <c r="C421" s="69">
        <v>3.75</v>
      </c>
      <c r="D421" s="70" t="s">
        <v>3455</v>
      </c>
      <c r="E421" s="29"/>
      <c r="F421" s="29"/>
      <c r="O421" s="25" t="s">
        <v>3211</v>
      </c>
      <c r="P421" s="26" t="s">
        <v>2023</v>
      </c>
      <c r="Q421" s="1">
        <v>1</v>
      </c>
    </row>
    <row r="422" spans="3:17" x14ac:dyDescent="0.25">
      <c r="C422" s="71">
        <v>3.76</v>
      </c>
      <c r="D422" s="70" t="s">
        <v>4850</v>
      </c>
      <c r="E422" s="29"/>
      <c r="F422" s="29"/>
      <c r="O422" s="25" t="s">
        <v>3213</v>
      </c>
      <c r="P422" s="26" t="s">
        <v>2019</v>
      </c>
      <c r="Q422" s="1">
        <v>1.25</v>
      </c>
    </row>
    <row r="423" spans="3:17" x14ac:dyDescent="0.25">
      <c r="C423" s="69">
        <v>3.77</v>
      </c>
      <c r="D423" s="70" t="s">
        <v>4851</v>
      </c>
      <c r="E423" s="29"/>
      <c r="F423" s="29"/>
      <c r="O423" s="25" t="s">
        <v>3215</v>
      </c>
      <c r="P423" s="26" t="s">
        <v>2006</v>
      </c>
      <c r="Q423" s="1">
        <v>2</v>
      </c>
    </row>
    <row r="424" spans="3:17" x14ac:dyDescent="0.25">
      <c r="C424" s="71">
        <v>3.78</v>
      </c>
      <c r="D424" s="70" t="s">
        <v>4852</v>
      </c>
      <c r="E424" s="29"/>
      <c r="F424" s="29"/>
      <c r="O424" s="25" t="s">
        <v>3217</v>
      </c>
      <c r="P424" s="26" t="s">
        <v>2006</v>
      </c>
      <c r="Q424" s="1">
        <v>2</v>
      </c>
    </row>
    <row r="425" spans="3:17" x14ac:dyDescent="0.25">
      <c r="C425" s="69">
        <v>3.79</v>
      </c>
      <c r="D425" s="70" t="s">
        <v>4853</v>
      </c>
      <c r="E425" s="29"/>
      <c r="F425" s="29"/>
      <c r="O425" s="25" t="s">
        <v>3219</v>
      </c>
      <c r="P425" s="26" t="s">
        <v>2019</v>
      </c>
      <c r="Q425" s="1">
        <v>1.25</v>
      </c>
    </row>
    <row r="426" spans="3:17" x14ac:dyDescent="0.25">
      <c r="C426" s="71">
        <v>3.8</v>
      </c>
      <c r="D426" s="70" t="s">
        <v>4854</v>
      </c>
      <c r="E426" s="29"/>
      <c r="F426" s="29"/>
      <c r="O426" s="25" t="s">
        <v>3221</v>
      </c>
      <c r="P426" s="26" t="s">
        <v>2023</v>
      </c>
      <c r="Q426" s="1">
        <v>1</v>
      </c>
    </row>
    <row r="427" spans="3:17" x14ac:dyDescent="0.25">
      <c r="C427" s="69">
        <v>3.81</v>
      </c>
      <c r="D427" s="70" t="s">
        <v>4855</v>
      </c>
      <c r="E427" s="29"/>
      <c r="F427" s="29"/>
      <c r="O427" s="25" t="s">
        <v>3223</v>
      </c>
      <c r="P427" s="26" t="s">
        <v>2006</v>
      </c>
      <c r="Q427" s="1">
        <v>2</v>
      </c>
    </row>
    <row r="428" spans="3:17" x14ac:dyDescent="0.25">
      <c r="C428" s="71">
        <v>3.82</v>
      </c>
      <c r="D428" s="70" t="s">
        <v>4856</v>
      </c>
      <c r="E428" s="29"/>
      <c r="F428" s="29"/>
      <c r="O428" s="25" t="s">
        <v>3225</v>
      </c>
      <c r="P428" s="26" t="s">
        <v>2006</v>
      </c>
      <c r="Q428" s="1">
        <v>2</v>
      </c>
    </row>
    <row r="429" spans="3:17" x14ac:dyDescent="0.25">
      <c r="C429" s="69">
        <v>3.83</v>
      </c>
      <c r="D429" s="70" t="s">
        <v>4857</v>
      </c>
      <c r="E429" s="29"/>
      <c r="F429" s="29"/>
    </row>
    <row r="430" spans="3:17" x14ac:dyDescent="0.25">
      <c r="C430" s="71">
        <v>3.84</v>
      </c>
      <c r="D430" s="70" t="s">
        <v>4858</v>
      </c>
      <c r="E430" s="29"/>
      <c r="F430" s="29"/>
    </row>
    <row r="431" spans="3:17" x14ac:dyDescent="0.25">
      <c r="C431" s="69">
        <v>3.85</v>
      </c>
      <c r="D431" s="70" t="s">
        <v>4859</v>
      </c>
      <c r="E431" s="29"/>
      <c r="F431" s="29"/>
    </row>
    <row r="432" spans="3:17" x14ac:dyDescent="0.25">
      <c r="C432" s="71">
        <v>3.86</v>
      </c>
      <c r="D432" s="70" t="s">
        <v>4860</v>
      </c>
      <c r="E432" s="29"/>
      <c r="F432" s="29"/>
    </row>
    <row r="433" spans="3:6" x14ac:dyDescent="0.25">
      <c r="C433" s="69">
        <v>3.87</v>
      </c>
      <c r="D433" s="70" t="s">
        <v>4861</v>
      </c>
      <c r="E433" s="29"/>
      <c r="F433" s="29"/>
    </row>
    <row r="434" spans="3:6" x14ac:dyDescent="0.25">
      <c r="C434" s="71">
        <v>3.88</v>
      </c>
      <c r="D434" s="70" t="s">
        <v>4862</v>
      </c>
      <c r="E434" s="29"/>
      <c r="F434" s="29"/>
    </row>
    <row r="435" spans="3:6" x14ac:dyDescent="0.25">
      <c r="C435" s="69">
        <v>3.89</v>
      </c>
      <c r="D435" s="70" t="s">
        <v>4863</v>
      </c>
      <c r="E435" s="29"/>
      <c r="F435" s="29"/>
    </row>
    <row r="436" spans="3:6" x14ac:dyDescent="0.25">
      <c r="C436" s="71">
        <v>3.9</v>
      </c>
      <c r="D436" s="70" t="s">
        <v>4864</v>
      </c>
      <c r="E436" s="29"/>
      <c r="F436" s="29"/>
    </row>
    <row r="437" spans="3:6" x14ac:dyDescent="0.25">
      <c r="C437" s="69">
        <v>3.91</v>
      </c>
      <c r="D437" s="70" t="s">
        <v>4865</v>
      </c>
      <c r="E437" s="29"/>
      <c r="F437" s="29"/>
    </row>
    <row r="438" spans="3:6" x14ac:dyDescent="0.25">
      <c r="C438" s="71">
        <v>3.92</v>
      </c>
      <c r="D438" s="70" t="s">
        <v>4866</v>
      </c>
      <c r="E438" s="29"/>
      <c r="F438" s="29"/>
    </row>
    <row r="439" spans="3:6" x14ac:dyDescent="0.25">
      <c r="C439" s="69">
        <v>3.93</v>
      </c>
      <c r="D439" s="70" t="s">
        <v>4867</v>
      </c>
      <c r="E439" s="29"/>
      <c r="F439" s="29"/>
    </row>
    <row r="440" spans="3:6" x14ac:dyDescent="0.25">
      <c r="C440" s="71">
        <v>3.94</v>
      </c>
      <c r="D440" s="70" t="s">
        <v>4868</v>
      </c>
      <c r="E440" s="29"/>
      <c r="F440" s="29"/>
    </row>
    <row r="441" spans="3:6" x14ac:dyDescent="0.25">
      <c r="C441" s="69">
        <v>3.95</v>
      </c>
      <c r="D441" s="70" t="s">
        <v>4869</v>
      </c>
      <c r="E441" s="29"/>
      <c r="F441" s="29"/>
    </row>
    <row r="442" spans="3:6" x14ac:dyDescent="0.25">
      <c r="C442" s="71">
        <v>3.96</v>
      </c>
      <c r="D442" s="70" t="s">
        <v>4870</v>
      </c>
      <c r="E442" s="29"/>
      <c r="F442" s="29"/>
    </row>
    <row r="443" spans="3:6" x14ac:dyDescent="0.25">
      <c r="C443" s="69">
        <v>3.97</v>
      </c>
      <c r="D443" s="70" t="s">
        <v>4871</v>
      </c>
      <c r="E443" s="29"/>
      <c r="F443" s="29"/>
    </row>
    <row r="444" spans="3:6" x14ac:dyDescent="0.25">
      <c r="C444" s="71">
        <v>3.98</v>
      </c>
      <c r="D444" s="70" t="s">
        <v>4872</v>
      </c>
      <c r="E444" s="29"/>
      <c r="F444" s="29"/>
    </row>
    <row r="445" spans="3:6" x14ac:dyDescent="0.25">
      <c r="C445" s="69">
        <v>3.99</v>
      </c>
      <c r="D445" s="70" t="s">
        <v>4873</v>
      </c>
      <c r="E445" s="29"/>
      <c r="F445" s="29"/>
    </row>
    <row r="446" spans="3:6" x14ac:dyDescent="0.25">
      <c r="C446" s="71">
        <v>4</v>
      </c>
      <c r="D446" s="70" t="s">
        <v>3458</v>
      </c>
      <c r="E446" s="29"/>
      <c r="F446" s="29"/>
    </row>
    <row r="447" spans="3:6" x14ac:dyDescent="0.25">
      <c r="C447" s="69">
        <v>4.01</v>
      </c>
      <c r="D447" s="70" t="s">
        <v>4874</v>
      </c>
      <c r="E447" s="29"/>
      <c r="F447" s="29"/>
    </row>
    <row r="448" spans="3:6" x14ac:dyDescent="0.25">
      <c r="C448" s="71">
        <v>4.0199999999999996</v>
      </c>
      <c r="D448" s="70" t="s">
        <v>4875</v>
      </c>
      <c r="E448" s="29"/>
      <c r="F448" s="29"/>
    </row>
    <row r="449" spans="3:6" x14ac:dyDescent="0.25">
      <c r="C449" s="69">
        <v>4.03</v>
      </c>
      <c r="D449" s="70" t="s">
        <v>4876</v>
      </c>
      <c r="E449" s="29"/>
      <c r="F449" s="29"/>
    </row>
    <row r="450" spans="3:6" x14ac:dyDescent="0.25">
      <c r="C450" s="71">
        <v>4.04</v>
      </c>
      <c r="D450" s="70" t="s">
        <v>4877</v>
      </c>
      <c r="E450" s="29"/>
      <c r="F450" s="29"/>
    </row>
    <row r="451" spans="3:6" x14ac:dyDescent="0.25">
      <c r="C451" s="69">
        <v>4.05</v>
      </c>
      <c r="D451" s="70" t="s">
        <v>4878</v>
      </c>
      <c r="E451" s="29"/>
      <c r="F451" s="29"/>
    </row>
    <row r="452" spans="3:6" x14ac:dyDescent="0.25">
      <c r="C452" s="71">
        <v>4.0599999999999996</v>
      </c>
      <c r="D452" s="70" t="s">
        <v>4879</v>
      </c>
      <c r="E452" s="29"/>
      <c r="F452" s="29"/>
    </row>
    <row r="453" spans="3:6" x14ac:dyDescent="0.25">
      <c r="C453" s="69">
        <v>4.07</v>
      </c>
      <c r="D453" s="70" t="s">
        <v>4880</v>
      </c>
      <c r="E453" s="29"/>
      <c r="F453" s="29"/>
    </row>
    <row r="454" spans="3:6" x14ac:dyDescent="0.25">
      <c r="C454" s="71">
        <v>4.08</v>
      </c>
      <c r="D454" s="70" t="s">
        <v>4881</v>
      </c>
      <c r="E454" s="29"/>
      <c r="F454" s="29"/>
    </row>
    <row r="455" spans="3:6" x14ac:dyDescent="0.25">
      <c r="C455" s="69">
        <v>4.09</v>
      </c>
      <c r="D455" s="70" t="s">
        <v>4882</v>
      </c>
      <c r="E455" s="29"/>
      <c r="F455" s="29"/>
    </row>
    <row r="456" spans="3:6" x14ac:dyDescent="0.25">
      <c r="C456" s="71">
        <v>4.0999999999999996</v>
      </c>
      <c r="D456" s="70" t="s">
        <v>4883</v>
      </c>
      <c r="E456" s="29"/>
      <c r="F456" s="29"/>
    </row>
    <row r="457" spans="3:6" x14ac:dyDescent="0.25">
      <c r="C457" s="69">
        <v>4.1100000000000003</v>
      </c>
      <c r="D457" s="70" t="s">
        <v>4884</v>
      </c>
      <c r="E457" s="29"/>
      <c r="F457" s="29"/>
    </row>
    <row r="458" spans="3:6" x14ac:dyDescent="0.25">
      <c r="C458" s="71">
        <v>4.12</v>
      </c>
      <c r="D458" s="70" t="s">
        <v>4885</v>
      </c>
      <c r="E458" s="29"/>
      <c r="F458" s="29"/>
    </row>
    <row r="459" spans="3:6" x14ac:dyDescent="0.25">
      <c r="C459" s="69">
        <v>4.13</v>
      </c>
      <c r="D459" s="70" t="s">
        <v>4886</v>
      </c>
      <c r="E459" s="29"/>
      <c r="F459" s="29"/>
    </row>
    <row r="460" spans="3:6" x14ac:dyDescent="0.25">
      <c r="C460" s="71">
        <v>4.1399999999999997</v>
      </c>
      <c r="D460" s="70" t="s">
        <v>4887</v>
      </c>
      <c r="E460" s="29"/>
      <c r="F460" s="29"/>
    </row>
    <row r="461" spans="3:6" x14ac:dyDescent="0.25">
      <c r="C461" s="69">
        <v>4.1500000000000004</v>
      </c>
      <c r="D461" s="72" t="s">
        <v>1285</v>
      </c>
      <c r="E461" s="29"/>
      <c r="F461" s="29"/>
    </row>
    <row r="462" spans="3:6" x14ac:dyDescent="0.25">
      <c r="C462" s="71">
        <v>4.16</v>
      </c>
      <c r="D462" s="72" t="s">
        <v>1286</v>
      </c>
      <c r="E462" s="29"/>
      <c r="F462" s="29"/>
    </row>
    <row r="463" spans="3:6" x14ac:dyDescent="0.25">
      <c r="C463" s="69">
        <v>4.17</v>
      </c>
      <c r="D463" s="70" t="s">
        <v>1287</v>
      </c>
      <c r="E463" s="29"/>
      <c r="F463" s="29"/>
    </row>
    <row r="464" spans="3:6" x14ac:dyDescent="0.25">
      <c r="C464" s="71">
        <v>4.18</v>
      </c>
      <c r="D464" s="70" t="s">
        <v>1288</v>
      </c>
      <c r="E464" s="29"/>
      <c r="F464" s="29"/>
    </row>
    <row r="465" spans="3:6" x14ac:dyDescent="0.25">
      <c r="C465" s="69">
        <v>4.1900000000000004</v>
      </c>
      <c r="D465" s="70" t="s">
        <v>1289</v>
      </c>
      <c r="E465" s="29"/>
      <c r="F465" s="29"/>
    </row>
    <row r="466" spans="3:6" x14ac:dyDescent="0.25">
      <c r="C466" s="71">
        <v>4.2</v>
      </c>
      <c r="D466" s="70" t="s">
        <v>1290</v>
      </c>
      <c r="E466" s="29"/>
      <c r="F466" s="29"/>
    </row>
    <row r="467" spans="3:6" x14ac:dyDescent="0.25">
      <c r="C467" s="69">
        <v>4.21</v>
      </c>
      <c r="D467" s="70" t="s">
        <v>1291</v>
      </c>
      <c r="E467" s="29"/>
      <c r="F467" s="29"/>
    </row>
    <row r="468" spans="3:6" x14ac:dyDescent="0.25">
      <c r="C468" s="71">
        <v>4.22</v>
      </c>
      <c r="D468" s="70" t="s">
        <v>1292</v>
      </c>
      <c r="E468" s="29"/>
      <c r="F468" s="29"/>
    </row>
    <row r="469" spans="3:6" x14ac:dyDescent="0.25">
      <c r="C469" s="69">
        <v>4.2300000000000004</v>
      </c>
      <c r="D469" s="70" t="s">
        <v>1293</v>
      </c>
      <c r="E469" s="29"/>
      <c r="F469" s="29"/>
    </row>
    <row r="470" spans="3:6" x14ac:dyDescent="0.25">
      <c r="C470" s="71">
        <v>4.24</v>
      </c>
      <c r="D470" s="70" t="s">
        <v>1294</v>
      </c>
      <c r="E470" s="29"/>
      <c r="F470" s="29"/>
    </row>
    <row r="471" spans="3:6" x14ac:dyDescent="0.25">
      <c r="C471" s="69">
        <v>4.25</v>
      </c>
      <c r="D471" s="70" t="s">
        <v>3461</v>
      </c>
      <c r="E471" s="29"/>
      <c r="F471" s="29"/>
    </row>
    <row r="472" spans="3:6" x14ac:dyDescent="0.25">
      <c r="C472" s="71">
        <v>4.26</v>
      </c>
      <c r="D472" s="70" t="s">
        <v>1295</v>
      </c>
      <c r="E472" s="29"/>
      <c r="F472" s="29"/>
    </row>
    <row r="473" spans="3:6" x14ac:dyDescent="0.25">
      <c r="C473" s="69">
        <v>4.2699999999999996</v>
      </c>
      <c r="D473" s="70" t="s">
        <v>1296</v>
      </c>
      <c r="E473" s="29"/>
      <c r="F473" s="29"/>
    </row>
    <row r="474" spans="3:6" x14ac:dyDescent="0.25">
      <c r="C474" s="71">
        <v>4.28</v>
      </c>
      <c r="D474" s="70" t="s">
        <v>1297</v>
      </c>
      <c r="E474" s="29"/>
      <c r="F474" s="29"/>
    </row>
    <row r="475" spans="3:6" x14ac:dyDescent="0.25">
      <c r="C475" s="69">
        <v>4.29</v>
      </c>
      <c r="D475" s="70" t="s">
        <v>1298</v>
      </c>
      <c r="E475" s="29"/>
      <c r="F475" s="29"/>
    </row>
    <row r="476" spans="3:6" x14ac:dyDescent="0.25">
      <c r="C476" s="71">
        <v>4.3</v>
      </c>
      <c r="D476" s="70" t="s">
        <v>1299</v>
      </c>
      <c r="E476" s="29"/>
      <c r="F476" s="29"/>
    </row>
    <row r="477" spans="3:6" x14ac:dyDescent="0.25">
      <c r="C477" s="69">
        <v>4.3099999999999996</v>
      </c>
      <c r="D477" s="70" t="s">
        <v>1300</v>
      </c>
      <c r="E477" s="29"/>
      <c r="F477" s="29"/>
    </row>
    <row r="478" spans="3:6" x14ac:dyDescent="0.25">
      <c r="C478" s="71">
        <v>4.32</v>
      </c>
      <c r="D478" s="70" t="s">
        <v>1301</v>
      </c>
      <c r="E478" s="29"/>
      <c r="F478" s="29"/>
    </row>
    <row r="479" spans="3:6" x14ac:dyDescent="0.25">
      <c r="C479" s="69">
        <v>4.33</v>
      </c>
      <c r="D479" s="70" t="s">
        <v>1302</v>
      </c>
      <c r="E479" s="29"/>
      <c r="F479" s="29"/>
    </row>
    <row r="480" spans="3:6" x14ac:dyDescent="0.25">
      <c r="C480" s="71">
        <v>4.34</v>
      </c>
      <c r="D480" s="70" t="s">
        <v>1303</v>
      </c>
      <c r="E480" s="29"/>
      <c r="F480" s="29"/>
    </row>
    <row r="481" spans="3:6" x14ac:dyDescent="0.25">
      <c r="C481" s="69">
        <v>4.3499999999999996</v>
      </c>
      <c r="D481" s="70" t="s">
        <v>1304</v>
      </c>
      <c r="E481" s="29"/>
      <c r="F481" s="29"/>
    </row>
    <row r="482" spans="3:6" x14ac:dyDescent="0.25">
      <c r="C482" s="71">
        <v>4.3600000000000003</v>
      </c>
      <c r="D482" s="70" t="s">
        <v>1305</v>
      </c>
      <c r="E482" s="29"/>
      <c r="F482" s="29"/>
    </row>
    <row r="483" spans="3:6" x14ac:dyDescent="0.25">
      <c r="C483" s="69">
        <v>4.37</v>
      </c>
      <c r="D483" s="70" t="s">
        <v>1306</v>
      </c>
      <c r="E483" s="29"/>
      <c r="F483" s="29"/>
    </row>
    <row r="484" spans="3:6" x14ac:dyDescent="0.25">
      <c r="C484" s="71">
        <v>4.38</v>
      </c>
      <c r="D484" s="70" t="s">
        <v>1307</v>
      </c>
      <c r="E484" s="29"/>
      <c r="F484" s="29"/>
    </row>
    <row r="485" spans="3:6" x14ac:dyDescent="0.25">
      <c r="C485" s="69">
        <v>4.3899999999999997</v>
      </c>
      <c r="D485" s="70" t="s">
        <v>1308</v>
      </c>
      <c r="E485" s="29"/>
      <c r="F485" s="29"/>
    </row>
    <row r="486" spans="3:6" x14ac:dyDescent="0.25">
      <c r="C486" s="71">
        <v>4.4000000000000004</v>
      </c>
      <c r="D486" s="70" t="s">
        <v>1309</v>
      </c>
      <c r="E486" s="29"/>
      <c r="F486" s="29"/>
    </row>
    <row r="487" spans="3:6" x14ac:dyDescent="0.25">
      <c r="C487" s="69">
        <v>4.41</v>
      </c>
      <c r="D487" s="70" t="s">
        <v>1310</v>
      </c>
      <c r="E487" s="29"/>
      <c r="F487" s="29"/>
    </row>
    <row r="488" spans="3:6" x14ac:dyDescent="0.25">
      <c r="C488" s="71">
        <v>4.42</v>
      </c>
      <c r="D488" s="70" t="s">
        <v>1311</v>
      </c>
      <c r="E488" s="29"/>
      <c r="F488" s="29"/>
    </row>
    <row r="489" spans="3:6" x14ac:dyDescent="0.25">
      <c r="C489" s="69">
        <v>4.43</v>
      </c>
      <c r="D489" s="70" t="s">
        <v>1312</v>
      </c>
      <c r="E489" s="29"/>
      <c r="F489" s="29"/>
    </row>
    <row r="490" spans="3:6" x14ac:dyDescent="0.25">
      <c r="C490" s="71">
        <v>4.4400000000000004</v>
      </c>
      <c r="D490" s="70" t="s">
        <v>1313</v>
      </c>
      <c r="E490" s="29"/>
      <c r="F490" s="29"/>
    </row>
    <row r="491" spans="3:6" x14ac:dyDescent="0.25">
      <c r="C491" s="69">
        <v>4.45</v>
      </c>
      <c r="D491" s="70" t="s">
        <v>1314</v>
      </c>
      <c r="E491" s="29"/>
      <c r="F491" s="29"/>
    </row>
    <row r="492" spans="3:6" x14ac:dyDescent="0.25">
      <c r="C492" s="71">
        <v>4.46</v>
      </c>
      <c r="D492" s="70" t="s">
        <v>1315</v>
      </c>
      <c r="E492" s="29"/>
      <c r="F492" s="29"/>
    </row>
    <row r="493" spans="3:6" x14ac:dyDescent="0.25">
      <c r="C493" s="69">
        <v>4.47</v>
      </c>
      <c r="D493" s="70" t="s">
        <v>1316</v>
      </c>
      <c r="E493" s="29"/>
      <c r="F493" s="29"/>
    </row>
    <row r="494" spans="3:6" x14ac:dyDescent="0.25">
      <c r="C494" s="71">
        <v>4.4800000000000004</v>
      </c>
      <c r="D494" s="70" t="s">
        <v>1317</v>
      </c>
      <c r="E494" s="29"/>
      <c r="F494" s="29"/>
    </row>
    <row r="495" spans="3:6" x14ac:dyDescent="0.25">
      <c r="C495" s="69">
        <v>4.49</v>
      </c>
      <c r="D495" s="70" t="s">
        <v>1318</v>
      </c>
      <c r="E495" s="29"/>
      <c r="F495" s="29"/>
    </row>
    <row r="496" spans="3:6" x14ac:dyDescent="0.25">
      <c r="C496" s="71">
        <v>4.5</v>
      </c>
      <c r="D496" s="70" t="s">
        <v>3464</v>
      </c>
      <c r="E496" s="29"/>
      <c r="F496" s="29"/>
    </row>
    <row r="497" spans="3:6" x14ac:dyDescent="0.25">
      <c r="C497" s="69">
        <v>4.51</v>
      </c>
      <c r="D497" s="70" t="s">
        <v>1319</v>
      </c>
      <c r="E497" s="29"/>
      <c r="F497" s="29"/>
    </row>
    <row r="498" spans="3:6" x14ac:dyDescent="0.25">
      <c r="C498" s="71">
        <v>4.5199999999999996</v>
      </c>
      <c r="D498" s="70" t="s">
        <v>1320</v>
      </c>
      <c r="E498" s="29"/>
      <c r="F498" s="29"/>
    </row>
    <row r="499" spans="3:6" x14ac:dyDescent="0.25">
      <c r="C499" s="69">
        <v>4.53</v>
      </c>
      <c r="D499" s="70" t="s">
        <v>1321</v>
      </c>
      <c r="E499" s="29"/>
      <c r="F499" s="29"/>
    </row>
    <row r="500" spans="3:6" x14ac:dyDescent="0.25">
      <c r="C500" s="71">
        <v>4.54</v>
      </c>
      <c r="D500" s="70" t="s">
        <v>1322</v>
      </c>
      <c r="E500" s="29"/>
      <c r="F500" s="29"/>
    </row>
    <row r="501" spans="3:6" x14ac:dyDescent="0.25">
      <c r="C501" s="69">
        <v>4.55</v>
      </c>
      <c r="D501" s="70" t="s">
        <v>1323</v>
      </c>
      <c r="E501" s="29"/>
      <c r="F501" s="29"/>
    </row>
    <row r="502" spans="3:6" x14ac:dyDescent="0.25">
      <c r="C502" s="71">
        <v>4.5599999999999996</v>
      </c>
      <c r="D502" s="70" t="s">
        <v>1324</v>
      </c>
      <c r="E502" s="29"/>
      <c r="F502" s="29"/>
    </row>
    <row r="503" spans="3:6" x14ac:dyDescent="0.25">
      <c r="C503" s="69">
        <v>4.57</v>
      </c>
      <c r="D503" s="70" t="s">
        <v>1325</v>
      </c>
      <c r="E503" s="29"/>
      <c r="F503" s="29"/>
    </row>
    <row r="504" spans="3:6" x14ac:dyDescent="0.25">
      <c r="C504" s="71">
        <v>4.58</v>
      </c>
      <c r="D504" s="70" t="s">
        <v>1326</v>
      </c>
      <c r="E504" s="29"/>
      <c r="F504" s="29"/>
    </row>
    <row r="505" spans="3:6" x14ac:dyDescent="0.25">
      <c r="C505" s="69">
        <v>4.59</v>
      </c>
      <c r="D505" s="70" t="s">
        <v>1327</v>
      </c>
      <c r="E505" s="29"/>
      <c r="F505" s="29"/>
    </row>
    <row r="506" spans="3:6" x14ac:dyDescent="0.25">
      <c r="C506" s="71">
        <v>4.5999999999999996</v>
      </c>
      <c r="D506" s="70" t="s">
        <v>1328</v>
      </c>
      <c r="E506" s="29"/>
      <c r="F506" s="29"/>
    </row>
    <row r="507" spans="3:6" x14ac:dyDescent="0.25">
      <c r="C507" s="69">
        <v>4.6100000000000003</v>
      </c>
      <c r="D507" s="70" t="s">
        <v>1329</v>
      </c>
      <c r="E507" s="29"/>
      <c r="F507" s="29"/>
    </row>
    <row r="508" spans="3:6" x14ac:dyDescent="0.25">
      <c r="C508" s="71">
        <v>4.62</v>
      </c>
      <c r="D508" s="70" t="s">
        <v>1330</v>
      </c>
      <c r="E508" s="29"/>
      <c r="F508" s="29"/>
    </row>
    <row r="509" spans="3:6" x14ac:dyDescent="0.25">
      <c r="C509" s="69">
        <v>4.63</v>
      </c>
      <c r="D509" s="70" t="s">
        <v>1331</v>
      </c>
      <c r="E509" s="29"/>
      <c r="F509" s="29"/>
    </row>
    <row r="510" spans="3:6" x14ac:dyDescent="0.25">
      <c r="C510" s="71">
        <v>4.6399999999999997</v>
      </c>
      <c r="D510" s="70" t="s">
        <v>1332</v>
      </c>
      <c r="E510" s="29"/>
      <c r="F510" s="29"/>
    </row>
    <row r="511" spans="3:6" x14ac:dyDescent="0.25">
      <c r="C511" s="69">
        <v>4.6500000000000004</v>
      </c>
      <c r="D511" s="70" t="s">
        <v>1333</v>
      </c>
      <c r="E511" s="29"/>
      <c r="F511" s="29"/>
    </row>
    <row r="512" spans="3:6" x14ac:dyDescent="0.25">
      <c r="C512" s="71">
        <v>4.66</v>
      </c>
      <c r="D512" s="70" t="s">
        <v>1334</v>
      </c>
      <c r="E512" s="29"/>
      <c r="F512" s="29"/>
    </row>
    <row r="513" spans="3:6" x14ac:dyDescent="0.25">
      <c r="C513" s="69">
        <v>4.67</v>
      </c>
      <c r="D513" s="70" t="s">
        <v>1335</v>
      </c>
      <c r="E513" s="29"/>
      <c r="F513" s="29"/>
    </row>
    <row r="514" spans="3:6" x14ac:dyDescent="0.25">
      <c r="C514" s="71">
        <v>4.68</v>
      </c>
      <c r="D514" s="70" t="s">
        <v>1336</v>
      </c>
      <c r="E514" s="29"/>
      <c r="F514" s="29"/>
    </row>
    <row r="515" spans="3:6" x14ac:dyDescent="0.25">
      <c r="C515" s="69">
        <v>4.6900000000000004</v>
      </c>
      <c r="D515" s="70" t="s">
        <v>1337</v>
      </c>
      <c r="E515" s="29"/>
      <c r="F515" s="29"/>
    </row>
    <row r="516" spans="3:6" x14ac:dyDescent="0.25">
      <c r="C516" s="71">
        <v>4.7</v>
      </c>
      <c r="D516" s="70" t="s">
        <v>1338</v>
      </c>
      <c r="E516" s="29"/>
      <c r="F516" s="29"/>
    </row>
    <row r="517" spans="3:6" x14ac:dyDescent="0.25">
      <c r="C517" s="69">
        <v>4.71</v>
      </c>
      <c r="D517" s="70" t="s">
        <v>1339</v>
      </c>
      <c r="E517" s="29"/>
      <c r="F517" s="29"/>
    </row>
    <row r="518" spans="3:6" x14ac:dyDescent="0.25">
      <c r="C518" s="71">
        <v>4.72</v>
      </c>
      <c r="D518" s="70" t="s">
        <v>1340</v>
      </c>
      <c r="E518" s="29"/>
      <c r="F518" s="29"/>
    </row>
    <row r="519" spans="3:6" x14ac:dyDescent="0.25">
      <c r="C519" s="69">
        <v>4.7300000000000004</v>
      </c>
      <c r="D519" s="70" t="s">
        <v>1341</v>
      </c>
      <c r="E519" s="29"/>
      <c r="F519" s="29"/>
    </row>
    <row r="520" spans="3:6" x14ac:dyDescent="0.25">
      <c r="C520" s="71">
        <v>4.74</v>
      </c>
      <c r="D520" s="70" t="s">
        <v>1342</v>
      </c>
      <c r="E520" s="29"/>
      <c r="F520" s="29"/>
    </row>
    <row r="521" spans="3:6" x14ac:dyDescent="0.25">
      <c r="C521" s="69">
        <v>4.75</v>
      </c>
      <c r="D521" s="70" t="s">
        <v>3467</v>
      </c>
      <c r="E521" s="29"/>
      <c r="F521" s="29"/>
    </row>
    <row r="522" spans="3:6" x14ac:dyDescent="0.25">
      <c r="C522" s="71">
        <v>4.76</v>
      </c>
      <c r="D522" s="70" t="s">
        <v>1343</v>
      </c>
      <c r="E522" s="29"/>
      <c r="F522" s="29"/>
    </row>
    <row r="523" spans="3:6" x14ac:dyDescent="0.25">
      <c r="C523" s="69">
        <v>4.7699999999999996</v>
      </c>
      <c r="D523" s="70" t="s">
        <v>1344</v>
      </c>
      <c r="E523" s="29"/>
      <c r="F523" s="29"/>
    </row>
    <row r="524" spans="3:6" x14ac:dyDescent="0.25">
      <c r="C524" s="71">
        <v>4.78</v>
      </c>
      <c r="D524" s="70" t="s">
        <v>1345</v>
      </c>
      <c r="E524" s="29"/>
      <c r="F524" s="29"/>
    </row>
    <row r="525" spans="3:6" x14ac:dyDescent="0.25">
      <c r="C525" s="69">
        <v>4.79</v>
      </c>
      <c r="D525" s="70" t="s">
        <v>1346</v>
      </c>
      <c r="E525" s="29"/>
      <c r="F525" s="29"/>
    </row>
    <row r="526" spans="3:6" x14ac:dyDescent="0.25">
      <c r="C526" s="71">
        <v>4.8</v>
      </c>
      <c r="D526" s="70" t="s">
        <v>1347</v>
      </c>
      <c r="E526" s="29"/>
      <c r="F526" s="29"/>
    </row>
    <row r="527" spans="3:6" x14ac:dyDescent="0.25">
      <c r="C527" s="69">
        <v>4.8099999999999996</v>
      </c>
      <c r="D527" s="70" t="s">
        <v>1348</v>
      </c>
      <c r="E527" s="29"/>
      <c r="F527" s="29"/>
    </row>
    <row r="528" spans="3:6" x14ac:dyDescent="0.25">
      <c r="C528" s="71">
        <v>4.82</v>
      </c>
      <c r="D528" s="70" t="s">
        <v>1349</v>
      </c>
      <c r="E528" s="29"/>
      <c r="F528" s="29"/>
    </row>
    <row r="529" spans="3:6" x14ac:dyDescent="0.25">
      <c r="C529" s="69">
        <v>4.83</v>
      </c>
      <c r="D529" s="70" t="s">
        <v>1350</v>
      </c>
      <c r="E529" s="29"/>
      <c r="F529" s="29"/>
    </row>
    <row r="530" spans="3:6" x14ac:dyDescent="0.25">
      <c r="C530" s="71">
        <v>4.84</v>
      </c>
      <c r="D530" s="70" t="s">
        <v>1351</v>
      </c>
      <c r="E530" s="29"/>
      <c r="F530" s="29"/>
    </row>
    <row r="531" spans="3:6" x14ac:dyDescent="0.25">
      <c r="C531" s="69">
        <v>4.8499999999999996</v>
      </c>
      <c r="D531" s="70" t="s">
        <v>1352</v>
      </c>
      <c r="E531" s="29"/>
      <c r="F531" s="29"/>
    </row>
    <row r="532" spans="3:6" x14ac:dyDescent="0.25">
      <c r="C532" s="71">
        <v>4.8600000000000003</v>
      </c>
      <c r="D532" s="70" t="s">
        <v>1353</v>
      </c>
      <c r="E532" s="29"/>
      <c r="F532" s="29"/>
    </row>
    <row r="533" spans="3:6" x14ac:dyDescent="0.25">
      <c r="C533" s="69">
        <v>4.87</v>
      </c>
      <c r="D533" s="70" t="s">
        <v>1354</v>
      </c>
      <c r="E533" s="29"/>
      <c r="F533" s="29"/>
    </row>
    <row r="534" spans="3:6" x14ac:dyDescent="0.25">
      <c r="C534" s="71">
        <v>4.88</v>
      </c>
      <c r="D534" s="70" t="s">
        <v>1355</v>
      </c>
      <c r="E534" s="29"/>
      <c r="F534" s="29"/>
    </row>
    <row r="535" spans="3:6" x14ac:dyDescent="0.25">
      <c r="C535" s="69">
        <v>4.8899999999999997</v>
      </c>
      <c r="D535" s="70" t="s">
        <v>1356</v>
      </c>
      <c r="E535" s="29"/>
      <c r="F535" s="29"/>
    </row>
    <row r="536" spans="3:6" x14ac:dyDescent="0.25">
      <c r="C536" s="71">
        <v>4.9000000000000004</v>
      </c>
      <c r="D536" s="70" t="s">
        <v>1357</v>
      </c>
      <c r="E536" s="29"/>
      <c r="F536" s="29"/>
    </row>
    <row r="537" spans="3:6" x14ac:dyDescent="0.25">
      <c r="C537" s="69">
        <v>4.91</v>
      </c>
      <c r="D537" s="70" t="s">
        <v>1358</v>
      </c>
      <c r="E537" s="29"/>
      <c r="F537" s="29"/>
    </row>
    <row r="538" spans="3:6" x14ac:dyDescent="0.25">
      <c r="C538" s="71">
        <v>4.92</v>
      </c>
      <c r="D538" s="70" t="s">
        <v>1359</v>
      </c>
      <c r="E538" s="29"/>
      <c r="F538" s="29"/>
    </row>
    <row r="539" spans="3:6" x14ac:dyDescent="0.25">
      <c r="C539" s="69">
        <v>4.93</v>
      </c>
      <c r="D539" s="70" t="s">
        <v>1360</v>
      </c>
      <c r="E539" s="29"/>
      <c r="F539" s="29"/>
    </row>
    <row r="540" spans="3:6" x14ac:dyDescent="0.25">
      <c r="C540" s="71">
        <v>4.9400000000000004</v>
      </c>
      <c r="D540" s="70" t="s">
        <v>1361</v>
      </c>
      <c r="E540" s="29"/>
      <c r="F540" s="29"/>
    </row>
    <row r="541" spans="3:6" x14ac:dyDescent="0.25">
      <c r="C541" s="69">
        <v>4.95</v>
      </c>
      <c r="D541" s="70" t="s">
        <v>1362</v>
      </c>
      <c r="E541" s="29"/>
      <c r="F541" s="29"/>
    </row>
    <row r="542" spans="3:6" x14ac:dyDescent="0.25">
      <c r="C542" s="71">
        <v>4.96</v>
      </c>
      <c r="D542" s="70" t="s">
        <v>1363</v>
      </c>
      <c r="E542" s="29"/>
      <c r="F542" s="29"/>
    </row>
    <row r="543" spans="3:6" x14ac:dyDescent="0.25">
      <c r="C543" s="69">
        <v>4.97</v>
      </c>
      <c r="D543" s="70" t="s">
        <v>1364</v>
      </c>
      <c r="E543" s="29"/>
      <c r="F543" s="29"/>
    </row>
    <row r="544" spans="3:6" x14ac:dyDescent="0.25">
      <c r="C544" s="71">
        <v>4.9800000000000004</v>
      </c>
      <c r="D544" s="70" t="s">
        <v>1365</v>
      </c>
      <c r="E544" s="29"/>
      <c r="F544" s="29"/>
    </row>
    <row r="545" spans="3:6" x14ac:dyDescent="0.25">
      <c r="C545" s="69">
        <v>4.99</v>
      </c>
      <c r="D545" s="70" t="s">
        <v>1366</v>
      </c>
      <c r="E545" s="29"/>
      <c r="F545" s="29"/>
    </row>
    <row r="546" spans="3:6" x14ac:dyDescent="0.25">
      <c r="C546" s="71">
        <v>5</v>
      </c>
      <c r="D546" s="70" t="s">
        <v>3470</v>
      </c>
      <c r="E546" s="29"/>
      <c r="F546" s="29"/>
    </row>
    <row r="547" spans="3:6" x14ac:dyDescent="0.25">
      <c r="C547" s="69">
        <v>5.01</v>
      </c>
      <c r="D547" s="70" t="s">
        <v>1367</v>
      </c>
      <c r="E547" s="29"/>
      <c r="F547" s="29"/>
    </row>
    <row r="548" spans="3:6" x14ac:dyDescent="0.25">
      <c r="C548" s="71">
        <v>5.0199999999999996</v>
      </c>
      <c r="D548" s="70" t="s">
        <v>1368</v>
      </c>
      <c r="E548" s="29"/>
      <c r="F548" s="29"/>
    </row>
    <row r="549" spans="3:6" x14ac:dyDescent="0.25">
      <c r="C549" s="69">
        <v>5.03</v>
      </c>
      <c r="D549" s="70" t="s">
        <v>1369</v>
      </c>
      <c r="E549" s="29"/>
      <c r="F549" s="29"/>
    </row>
    <row r="550" spans="3:6" x14ac:dyDescent="0.25">
      <c r="C550" s="71">
        <v>5.04</v>
      </c>
      <c r="D550" s="70" t="s">
        <v>1370</v>
      </c>
      <c r="E550" s="29"/>
      <c r="F550" s="29"/>
    </row>
    <row r="551" spans="3:6" x14ac:dyDescent="0.25">
      <c r="C551" s="69">
        <v>5.05</v>
      </c>
      <c r="D551" s="70" t="s">
        <v>1371</v>
      </c>
      <c r="E551" s="29"/>
      <c r="F551" s="29"/>
    </row>
    <row r="552" spans="3:6" x14ac:dyDescent="0.25">
      <c r="C552" s="71">
        <v>5.0599999999999996</v>
      </c>
      <c r="D552" s="70" t="s">
        <v>1372</v>
      </c>
      <c r="E552" s="29"/>
      <c r="F552" s="29"/>
    </row>
    <row r="553" spans="3:6" x14ac:dyDescent="0.25">
      <c r="C553" s="69">
        <v>5.07</v>
      </c>
      <c r="D553" s="70" t="s">
        <v>1373</v>
      </c>
      <c r="E553" s="29"/>
      <c r="F553" s="29"/>
    </row>
    <row r="554" spans="3:6" x14ac:dyDescent="0.25">
      <c r="C554" s="71">
        <v>5.08</v>
      </c>
      <c r="D554" s="70" t="s">
        <v>1374</v>
      </c>
      <c r="E554" s="29"/>
      <c r="F554" s="29"/>
    </row>
    <row r="555" spans="3:6" x14ac:dyDescent="0.25">
      <c r="C555" s="69">
        <v>5.09</v>
      </c>
      <c r="D555" s="70" t="s">
        <v>1375</v>
      </c>
      <c r="E555" s="29"/>
      <c r="F555" s="29"/>
    </row>
    <row r="556" spans="3:6" x14ac:dyDescent="0.25">
      <c r="C556" s="71">
        <v>5.0999999999999996</v>
      </c>
      <c r="D556" s="70" t="s">
        <v>1376</v>
      </c>
      <c r="E556" s="29"/>
      <c r="F556" s="29"/>
    </row>
    <row r="557" spans="3:6" x14ac:dyDescent="0.25">
      <c r="C557" s="69">
        <v>5.1100000000000003</v>
      </c>
      <c r="D557" s="70" t="s">
        <v>1377</v>
      </c>
      <c r="E557" s="29"/>
      <c r="F557" s="29"/>
    </row>
    <row r="558" spans="3:6" x14ac:dyDescent="0.25">
      <c r="C558" s="71">
        <v>5.12</v>
      </c>
      <c r="D558" s="70" t="s">
        <v>1378</v>
      </c>
      <c r="E558" s="29"/>
      <c r="F558" s="29"/>
    </row>
    <row r="559" spans="3:6" x14ac:dyDescent="0.25">
      <c r="C559" s="69">
        <v>5.13</v>
      </c>
      <c r="D559" s="70" t="s">
        <v>1379</v>
      </c>
      <c r="E559" s="29"/>
      <c r="F559" s="29"/>
    </row>
    <row r="560" spans="3:6" x14ac:dyDescent="0.25">
      <c r="C560" s="71">
        <v>5.14</v>
      </c>
      <c r="D560" s="70" t="s">
        <v>1380</v>
      </c>
      <c r="E560" s="29"/>
      <c r="F560" s="29"/>
    </row>
    <row r="561" spans="3:6" x14ac:dyDescent="0.25">
      <c r="C561" s="69">
        <v>5.15</v>
      </c>
      <c r="D561" s="70" t="s">
        <v>1381</v>
      </c>
      <c r="E561" s="29"/>
      <c r="F561" s="29"/>
    </row>
    <row r="562" spans="3:6" x14ac:dyDescent="0.25">
      <c r="C562" s="71">
        <v>5.16</v>
      </c>
      <c r="D562" s="70" t="s">
        <v>1382</v>
      </c>
      <c r="E562" s="29"/>
      <c r="F562" s="29"/>
    </row>
    <row r="563" spans="3:6" x14ac:dyDescent="0.25">
      <c r="C563" s="69">
        <v>5.17</v>
      </c>
      <c r="D563" s="70" t="s">
        <v>1383</v>
      </c>
      <c r="E563" s="29"/>
      <c r="F563" s="29"/>
    </row>
    <row r="564" spans="3:6" x14ac:dyDescent="0.25">
      <c r="C564" s="71">
        <v>5.18</v>
      </c>
      <c r="D564" s="70" t="s">
        <v>1384</v>
      </c>
      <c r="E564" s="29"/>
      <c r="F564" s="29"/>
    </row>
    <row r="565" spans="3:6" x14ac:dyDescent="0.25">
      <c r="C565" s="69">
        <v>5.19</v>
      </c>
      <c r="D565" s="70" t="s">
        <v>1385</v>
      </c>
      <c r="E565" s="29"/>
      <c r="F565" s="29"/>
    </row>
    <row r="566" spans="3:6" x14ac:dyDescent="0.25">
      <c r="C566" s="71">
        <v>5.2</v>
      </c>
      <c r="D566" s="70" t="s">
        <v>1386</v>
      </c>
      <c r="E566" s="29"/>
      <c r="F566" s="29"/>
    </row>
    <row r="567" spans="3:6" x14ac:dyDescent="0.25">
      <c r="C567" s="69">
        <v>5.21</v>
      </c>
      <c r="D567" s="70" t="s">
        <v>1387</v>
      </c>
      <c r="E567" s="29"/>
      <c r="F567" s="29"/>
    </row>
    <row r="568" spans="3:6" x14ac:dyDescent="0.25">
      <c r="C568" s="71">
        <v>5.22</v>
      </c>
      <c r="D568" s="70" t="s">
        <v>1388</v>
      </c>
      <c r="E568" s="29"/>
      <c r="F568" s="29"/>
    </row>
    <row r="569" spans="3:6" x14ac:dyDescent="0.25">
      <c r="C569" s="69">
        <v>5.23</v>
      </c>
      <c r="D569" s="70" t="s">
        <v>1389</v>
      </c>
      <c r="E569" s="29"/>
      <c r="F569" s="29"/>
    </row>
    <row r="570" spans="3:6" x14ac:dyDescent="0.25">
      <c r="C570" s="71">
        <v>5.24</v>
      </c>
      <c r="D570" s="70" t="s">
        <v>1390</v>
      </c>
      <c r="E570" s="29"/>
      <c r="F570" s="29"/>
    </row>
    <row r="571" spans="3:6" x14ac:dyDescent="0.25">
      <c r="C571" s="69">
        <v>5.25</v>
      </c>
      <c r="D571" s="70" t="s">
        <v>3473</v>
      </c>
      <c r="E571" s="29"/>
      <c r="F571" s="29"/>
    </row>
    <row r="572" spans="3:6" x14ac:dyDescent="0.25">
      <c r="C572" s="71">
        <v>5.26</v>
      </c>
      <c r="D572" s="70" t="s">
        <v>1391</v>
      </c>
      <c r="E572" s="29"/>
      <c r="F572" s="29"/>
    </row>
    <row r="573" spans="3:6" x14ac:dyDescent="0.25">
      <c r="C573" s="69">
        <v>5.27</v>
      </c>
      <c r="D573" s="70" t="s">
        <v>1392</v>
      </c>
      <c r="E573" s="29"/>
      <c r="F573" s="29"/>
    </row>
    <row r="574" spans="3:6" x14ac:dyDescent="0.25">
      <c r="C574" s="71">
        <v>5.28</v>
      </c>
      <c r="D574" s="70" t="s">
        <v>1393</v>
      </c>
      <c r="E574" s="29"/>
      <c r="F574" s="29"/>
    </row>
    <row r="575" spans="3:6" x14ac:dyDescent="0.25">
      <c r="C575" s="69">
        <v>5.29</v>
      </c>
      <c r="D575" s="70" t="s">
        <v>1394</v>
      </c>
      <c r="E575" s="29"/>
      <c r="F575" s="29"/>
    </row>
    <row r="576" spans="3:6" x14ac:dyDescent="0.25">
      <c r="C576" s="71">
        <v>5.3</v>
      </c>
      <c r="D576" s="70" t="s">
        <v>1395</v>
      </c>
      <c r="E576" s="29"/>
      <c r="F576" s="29"/>
    </row>
    <row r="577" spans="3:6" x14ac:dyDescent="0.25">
      <c r="C577" s="69">
        <v>5.31</v>
      </c>
      <c r="D577" s="70" t="s">
        <v>1396</v>
      </c>
      <c r="E577" s="29"/>
      <c r="F577" s="29"/>
    </row>
    <row r="578" spans="3:6" x14ac:dyDescent="0.25">
      <c r="C578" s="71">
        <v>5.32</v>
      </c>
      <c r="D578" s="70" t="s">
        <v>1397</v>
      </c>
      <c r="E578" s="29"/>
      <c r="F578" s="29"/>
    </row>
    <row r="579" spans="3:6" x14ac:dyDescent="0.25">
      <c r="C579" s="69">
        <v>5.33</v>
      </c>
      <c r="D579" s="70" t="s">
        <v>1398</v>
      </c>
      <c r="E579" s="29"/>
      <c r="F579" s="29"/>
    </row>
    <row r="580" spans="3:6" x14ac:dyDescent="0.25">
      <c r="C580" s="71">
        <v>5.34</v>
      </c>
      <c r="D580" s="70" t="s">
        <v>1399</v>
      </c>
      <c r="E580" s="29"/>
      <c r="F580" s="29"/>
    </row>
    <row r="581" spans="3:6" x14ac:dyDescent="0.25">
      <c r="C581" s="69">
        <v>5.35</v>
      </c>
      <c r="D581" s="70" t="s">
        <v>1400</v>
      </c>
      <c r="E581" s="29"/>
      <c r="F581" s="29"/>
    </row>
    <row r="582" spans="3:6" x14ac:dyDescent="0.25">
      <c r="C582" s="71">
        <v>5.36</v>
      </c>
      <c r="D582" s="70" t="s">
        <v>1401</v>
      </c>
      <c r="E582" s="29"/>
      <c r="F582" s="29"/>
    </row>
    <row r="583" spans="3:6" x14ac:dyDescent="0.25">
      <c r="C583" s="69">
        <v>5.37</v>
      </c>
      <c r="D583" s="70" t="s">
        <v>1402</v>
      </c>
      <c r="E583" s="29"/>
      <c r="F583" s="29"/>
    </row>
    <row r="584" spans="3:6" x14ac:dyDescent="0.25">
      <c r="C584" s="71">
        <v>5.38</v>
      </c>
      <c r="D584" s="70" t="s">
        <v>1403</v>
      </c>
      <c r="E584" s="29"/>
      <c r="F584" s="29"/>
    </row>
    <row r="585" spans="3:6" x14ac:dyDescent="0.25">
      <c r="C585" s="69">
        <v>5.39</v>
      </c>
      <c r="D585" s="70" t="s">
        <v>1404</v>
      </c>
      <c r="E585" s="29"/>
      <c r="F585" s="29"/>
    </row>
    <row r="586" spans="3:6" x14ac:dyDescent="0.25">
      <c r="C586" s="71">
        <v>5.4</v>
      </c>
      <c r="D586" s="70" t="s">
        <v>1405</v>
      </c>
      <c r="E586" s="29"/>
      <c r="F586" s="29"/>
    </row>
    <row r="587" spans="3:6" x14ac:dyDescent="0.25">
      <c r="C587" s="69">
        <v>5.41</v>
      </c>
      <c r="D587" s="70" t="s">
        <v>1406</v>
      </c>
      <c r="E587" s="29"/>
      <c r="F587" s="29"/>
    </row>
    <row r="588" spans="3:6" x14ac:dyDescent="0.25">
      <c r="C588" s="71">
        <v>5.42</v>
      </c>
      <c r="D588" s="70" t="s">
        <v>1407</v>
      </c>
      <c r="E588" s="29"/>
      <c r="F588" s="29"/>
    </row>
    <row r="589" spans="3:6" x14ac:dyDescent="0.25">
      <c r="C589" s="69">
        <v>5.43</v>
      </c>
      <c r="D589" s="70" t="s">
        <v>1408</v>
      </c>
      <c r="E589" s="29"/>
      <c r="F589" s="29"/>
    </row>
    <row r="590" spans="3:6" x14ac:dyDescent="0.25">
      <c r="C590" s="71">
        <v>5.44</v>
      </c>
      <c r="D590" s="70" t="s">
        <v>1409</v>
      </c>
      <c r="E590" s="29"/>
      <c r="F590" s="29"/>
    </row>
    <row r="591" spans="3:6" x14ac:dyDescent="0.25">
      <c r="C591" s="69">
        <v>5.45</v>
      </c>
      <c r="D591" s="70" t="s">
        <v>1410</v>
      </c>
      <c r="E591" s="29"/>
      <c r="F591" s="29"/>
    </row>
    <row r="592" spans="3:6" x14ac:dyDescent="0.25">
      <c r="C592" s="71">
        <v>5.46</v>
      </c>
      <c r="D592" s="70" t="s">
        <v>1411</v>
      </c>
      <c r="E592" s="29"/>
      <c r="F592" s="29"/>
    </row>
    <row r="593" spans="3:6" x14ac:dyDescent="0.25">
      <c r="C593" s="69">
        <v>5.47</v>
      </c>
      <c r="D593" s="70" t="s">
        <v>1412</v>
      </c>
      <c r="E593" s="29"/>
      <c r="F593" s="29"/>
    </row>
    <row r="594" spans="3:6" x14ac:dyDescent="0.25">
      <c r="C594" s="71">
        <v>5.48</v>
      </c>
      <c r="D594" s="70" t="s">
        <v>1413</v>
      </c>
      <c r="E594" s="29"/>
      <c r="F594" s="29"/>
    </row>
    <row r="595" spans="3:6" x14ac:dyDescent="0.25">
      <c r="C595" s="69">
        <v>5.49</v>
      </c>
      <c r="D595" s="70" t="s">
        <v>1414</v>
      </c>
      <c r="E595" s="29"/>
      <c r="F595" s="29"/>
    </row>
    <row r="596" spans="3:6" x14ac:dyDescent="0.25">
      <c r="C596" s="71">
        <v>5.5</v>
      </c>
      <c r="D596" s="70" t="s">
        <v>3476</v>
      </c>
      <c r="E596" s="29"/>
      <c r="F596" s="29"/>
    </row>
    <row r="597" spans="3:6" x14ac:dyDescent="0.25">
      <c r="C597" s="69">
        <v>5.51</v>
      </c>
      <c r="D597" s="70" t="s">
        <v>1415</v>
      </c>
      <c r="E597" s="29"/>
      <c r="F597" s="29"/>
    </row>
    <row r="598" spans="3:6" x14ac:dyDescent="0.25">
      <c r="C598" s="71">
        <v>5.52</v>
      </c>
      <c r="D598" s="70" t="s">
        <v>1416</v>
      </c>
      <c r="E598" s="29"/>
      <c r="F598" s="29"/>
    </row>
    <row r="599" spans="3:6" x14ac:dyDescent="0.25">
      <c r="C599" s="69">
        <v>5.53</v>
      </c>
      <c r="D599" s="70" t="s">
        <v>1417</v>
      </c>
      <c r="E599" s="29"/>
      <c r="F599" s="29"/>
    </row>
    <row r="600" spans="3:6" x14ac:dyDescent="0.25">
      <c r="C600" s="71">
        <v>5.54</v>
      </c>
      <c r="D600" s="70" t="s">
        <v>1418</v>
      </c>
      <c r="E600" s="29"/>
      <c r="F600" s="29"/>
    </row>
    <row r="601" spans="3:6" x14ac:dyDescent="0.25">
      <c r="C601" s="69">
        <v>5.55</v>
      </c>
      <c r="D601" s="70" t="s">
        <v>1419</v>
      </c>
      <c r="E601" s="29"/>
      <c r="F601" s="29"/>
    </row>
    <row r="602" spans="3:6" x14ac:dyDescent="0.25">
      <c r="C602" s="71">
        <v>5.56</v>
      </c>
      <c r="D602" s="70" t="s">
        <v>1420</v>
      </c>
      <c r="E602" s="29"/>
      <c r="F602" s="29"/>
    </row>
    <row r="603" spans="3:6" x14ac:dyDescent="0.25">
      <c r="C603" s="69">
        <v>5.57</v>
      </c>
      <c r="D603" s="70" t="s">
        <v>1421</v>
      </c>
      <c r="E603" s="29"/>
      <c r="F603" s="29"/>
    </row>
    <row r="604" spans="3:6" x14ac:dyDescent="0.25">
      <c r="C604" s="71">
        <v>5.58</v>
      </c>
      <c r="D604" s="70" t="s">
        <v>1422</v>
      </c>
      <c r="E604" s="29"/>
      <c r="F604" s="29"/>
    </row>
    <row r="605" spans="3:6" x14ac:dyDescent="0.25">
      <c r="C605" s="69">
        <v>5.59</v>
      </c>
      <c r="D605" s="70" t="s">
        <v>1423</v>
      </c>
      <c r="E605" s="29"/>
      <c r="F605" s="29"/>
    </row>
    <row r="606" spans="3:6" x14ac:dyDescent="0.25">
      <c r="C606" s="71">
        <v>5.6</v>
      </c>
      <c r="D606" s="70" t="s">
        <v>1424</v>
      </c>
      <c r="E606" s="29"/>
      <c r="F606" s="29"/>
    </row>
    <row r="607" spans="3:6" x14ac:dyDescent="0.25">
      <c r="C607" s="69">
        <v>5.61</v>
      </c>
      <c r="D607" s="70" t="s">
        <v>1425</v>
      </c>
      <c r="E607" s="29"/>
      <c r="F607" s="29"/>
    </row>
    <row r="608" spans="3:6" x14ac:dyDescent="0.25">
      <c r="C608" s="71">
        <v>5.62</v>
      </c>
      <c r="D608" s="70" t="s">
        <v>1426</v>
      </c>
      <c r="E608" s="29"/>
      <c r="F608" s="29"/>
    </row>
    <row r="609" spans="3:6" x14ac:dyDescent="0.25">
      <c r="C609" s="69">
        <v>5.63</v>
      </c>
      <c r="D609" s="70" t="s">
        <v>1427</v>
      </c>
      <c r="E609" s="29"/>
      <c r="F609" s="29"/>
    </row>
    <row r="610" spans="3:6" x14ac:dyDescent="0.25">
      <c r="C610" s="71">
        <v>5.64</v>
      </c>
      <c r="D610" s="70" t="s">
        <v>1428</v>
      </c>
      <c r="E610" s="29"/>
      <c r="F610" s="29"/>
    </row>
    <row r="611" spans="3:6" x14ac:dyDescent="0.25">
      <c r="C611" s="69">
        <v>5.65</v>
      </c>
      <c r="D611" s="70" t="s">
        <v>1429</v>
      </c>
      <c r="E611" s="29"/>
      <c r="F611" s="29"/>
    </row>
    <row r="612" spans="3:6" x14ac:dyDescent="0.25">
      <c r="C612" s="71">
        <v>5.66</v>
      </c>
      <c r="D612" s="70" t="s">
        <v>1430</v>
      </c>
      <c r="E612" s="29"/>
      <c r="F612" s="29"/>
    </row>
    <row r="613" spans="3:6" x14ac:dyDescent="0.25">
      <c r="C613" s="69">
        <v>5.67</v>
      </c>
      <c r="D613" s="70" t="s">
        <v>1431</v>
      </c>
      <c r="E613" s="29"/>
      <c r="F613" s="29"/>
    </row>
    <row r="614" spans="3:6" x14ac:dyDescent="0.25">
      <c r="C614" s="71">
        <v>5.68</v>
      </c>
      <c r="D614" s="70" t="s">
        <v>1432</v>
      </c>
      <c r="E614" s="29"/>
      <c r="F614" s="29"/>
    </row>
    <row r="615" spans="3:6" x14ac:dyDescent="0.25">
      <c r="C615" s="69">
        <v>5.69</v>
      </c>
      <c r="D615" s="70" t="s">
        <v>1433</v>
      </c>
      <c r="E615" s="29"/>
      <c r="F615" s="29"/>
    </row>
    <row r="616" spans="3:6" x14ac:dyDescent="0.25">
      <c r="C616" s="71">
        <v>5.7</v>
      </c>
      <c r="D616" s="70" t="s">
        <v>3725</v>
      </c>
      <c r="E616" s="29"/>
      <c r="F616" s="29"/>
    </row>
    <row r="617" spans="3:6" x14ac:dyDescent="0.25">
      <c r="C617" s="69">
        <v>5.71</v>
      </c>
      <c r="D617" s="70" t="s">
        <v>3726</v>
      </c>
      <c r="E617" s="29"/>
      <c r="F617" s="29"/>
    </row>
    <row r="618" spans="3:6" x14ac:dyDescent="0.25">
      <c r="C618" s="71">
        <v>5.72</v>
      </c>
      <c r="D618" s="70" t="s">
        <v>3727</v>
      </c>
      <c r="E618" s="29"/>
      <c r="F618" s="29"/>
    </row>
    <row r="619" spans="3:6" x14ac:dyDescent="0.25">
      <c r="C619" s="69">
        <v>5.73</v>
      </c>
      <c r="D619" s="70" t="s">
        <v>3728</v>
      </c>
      <c r="E619" s="29"/>
      <c r="F619" s="29"/>
    </row>
    <row r="620" spans="3:6" x14ac:dyDescent="0.25">
      <c r="C620" s="71">
        <v>5.74</v>
      </c>
      <c r="D620" s="70" t="s">
        <v>3729</v>
      </c>
      <c r="E620" s="29"/>
      <c r="F620" s="29"/>
    </row>
    <row r="621" spans="3:6" x14ac:dyDescent="0.25">
      <c r="C621" s="69">
        <v>5.75</v>
      </c>
      <c r="D621" s="70" t="s">
        <v>3479</v>
      </c>
      <c r="E621" s="29"/>
      <c r="F621" s="29"/>
    </row>
    <row r="622" spans="3:6" x14ac:dyDescent="0.25">
      <c r="C622" s="71">
        <v>5.76</v>
      </c>
      <c r="D622" s="70" t="s">
        <v>3730</v>
      </c>
      <c r="E622" s="29"/>
      <c r="F622" s="29"/>
    </row>
    <row r="623" spans="3:6" x14ac:dyDescent="0.25">
      <c r="C623" s="69">
        <v>5.77</v>
      </c>
      <c r="D623" s="70" t="s">
        <v>3731</v>
      </c>
      <c r="E623" s="29"/>
      <c r="F623" s="29"/>
    </row>
    <row r="624" spans="3:6" x14ac:dyDescent="0.25">
      <c r="C624" s="71">
        <v>5.78</v>
      </c>
      <c r="D624" s="70" t="s">
        <v>3732</v>
      </c>
      <c r="E624" s="29"/>
      <c r="F624" s="29"/>
    </row>
    <row r="625" spans="3:6" x14ac:dyDescent="0.25">
      <c r="C625" s="69">
        <v>5.79</v>
      </c>
      <c r="D625" s="70" t="s">
        <v>3733</v>
      </c>
      <c r="E625" s="29"/>
      <c r="F625" s="29"/>
    </row>
    <row r="626" spans="3:6" x14ac:dyDescent="0.25">
      <c r="C626" s="71">
        <v>5.8</v>
      </c>
      <c r="D626" s="70" t="s">
        <v>3734</v>
      </c>
      <c r="E626" s="29"/>
      <c r="F626" s="29"/>
    </row>
    <row r="627" spans="3:6" x14ac:dyDescent="0.25">
      <c r="C627" s="69">
        <v>5.81</v>
      </c>
      <c r="D627" s="70" t="s">
        <v>3735</v>
      </c>
      <c r="E627" s="29"/>
      <c r="F627" s="29"/>
    </row>
    <row r="628" spans="3:6" x14ac:dyDescent="0.25">
      <c r="C628" s="71">
        <v>5.82</v>
      </c>
      <c r="D628" s="70" t="s">
        <v>3736</v>
      </c>
      <c r="E628" s="29"/>
      <c r="F628" s="29"/>
    </row>
    <row r="629" spans="3:6" x14ac:dyDescent="0.25">
      <c r="C629" s="69">
        <v>5.83</v>
      </c>
      <c r="D629" s="70" t="s">
        <v>3737</v>
      </c>
      <c r="E629" s="29"/>
      <c r="F629" s="29"/>
    </row>
    <row r="630" spans="3:6" x14ac:dyDescent="0.25">
      <c r="C630" s="71">
        <v>5.84</v>
      </c>
      <c r="D630" s="70" t="s">
        <v>3738</v>
      </c>
      <c r="E630" s="29"/>
      <c r="F630" s="29"/>
    </row>
    <row r="631" spans="3:6" x14ac:dyDescent="0.25">
      <c r="C631" s="69">
        <v>5.85</v>
      </c>
      <c r="D631" s="70" t="s">
        <v>3739</v>
      </c>
      <c r="E631" s="29"/>
      <c r="F631" s="29"/>
    </row>
    <row r="632" spans="3:6" x14ac:dyDescent="0.25">
      <c r="C632" s="71">
        <v>5.86</v>
      </c>
      <c r="D632" s="70" t="s">
        <v>3740</v>
      </c>
      <c r="E632" s="29"/>
      <c r="F632" s="29"/>
    </row>
    <row r="633" spans="3:6" x14ac:dyDescent="0.25">
      <c r="C633" s="69">
        <v>5.87</v>
      </c>
      <c r="D633" s="70" t="s">
        <v>3741</v>
      </c>
      <c r="E633" s="29"/>
      <c r="F633" s="29"/>
    </row>
    <row r="634" spans="3:6" x14ac:dyDescent="0.25">
      <c r="C634" s="71">
        <v>5.88</v>
      </c>
      <c r="D634" s="70" t="s">
        <v>3742</v>
      </c>
      <c r="E634" s="29"/>
      <c r="F634" s="29"/>
    </row>
    <row r="635" spans="3:6" x14ac:dyDescent="0.25">
      <c r="C635" s="69">
        <v>5.89</v>
      </c>
      <c r="D635" s="70" t="s">
        <v>3743</v>
      </c>
      <c r="E635" s="29"/>
      <c r="F635" s="29"/>
    </row>
    <row r="636" spans="3:6" x14ac:dyDescent="0.25">
      <c r="C636" s="71">
        <v>5.9</v>
      </c>
      <c r="D636" s="70" t="s">
        <v>3744</v>
      </c>
      <c r="E636" s="29"/>
      <c r="F636" s="29"/>
    </row>
    <row r="637" spans="3:6" x14ac:dyDescent="0.25">
      <c r="C637" s="69">
        <v>5.91</v>
      </c>
      <c r="D637" s="70" t="s">
        <v>3745</v>
      </c>
      <c r="E637" s="29"/>
      <c r="F637" s="29"/>
    </row>
    <row r="638" spans="3:6" x14ac:dyDescent="0.25">
      <c r="C638" s="71">
        <v>5.92</v>
      </c>
      <c r="D638" s="70" t="s">
        <v>3746</v>
      </c>
      <c r="E638" s="29"/>
      <c r="F638" s="29"/>
    </row>
    <row r="639" spans="3:6" x14ac:dyDescent="0.25">
      <c r="C639" s="69">
        <v>5.93</v>
      </c>
      <c r="D639" s="70" t="s">
        <v>3747</v>
      </c>
      <c r="E639" s="29"/>
      <c r="F639" s="29"/>
    </row>
    <row r="640" spans="3:6" x14ac:dyDescent="0.25">
      <c r="C640" s="71">
        <v>5.94</v>
      </c>
      <c r="D640" s="70" t="s">
        <v>3748</v>
      </c>
      <c r="E640" s="29"/>
      <c r="F640" s="29"/>
    </row>
    <row r="641" spans="3:6" x14ac:dyDescent="0.25">
      <c r="C641" s="69">
        <v>5.95</v>
      </c>
      <c r="D641" s="70" t="s">
        <v>3749</v>
      </c>
      <c r="E641" s="29"/>
      <c r="F641" s="29"/>
    </row>
    <row r="642" spans="3:6" x14ac:dyDescent="0.25">
      <c r="C642" s="71">
        <v>5.96</v>
      </c>
      <c r="D642" s="70" t="s">
        <v>3750</v>
      </c>
      <c r="E642" s="29"/>
      <c r="F642" s="29"/>
    </row>
    <row r="643" spans="3:6" x14ac:dyDescent="0.25">
      <c r="C643" s="69">
        <v>5.97</v>
      </c>
      <c r="D643" s="70" t="s">
        <v>3751</v>
      </c>
      <c r="E643" s="29"/>
      <c r="F643" s="29"/>
    </row>
    <row r="644" spans="3:6" x14ac:dyDescent="0.25">
      <c r="C644" s="71">
        <v>5.98</v>
      </c>
      <c r="D644" s="70" t="s">
        <v>3752</v>
      </c>
      <c r="E644" s="29"/>
      <c r="F644" s="29"/>
    </row>
    <row r="645" spans="3:6" x14ac:dyDescent="0.25">
      <c r="C645" s="69">
        <v>5.99</v>
      </c>
      <c r="D645" s="70" t="s">
        <v>3753</v>
      </c>
      <c r="E645" s="29"/>
      <c r="F645" s="29"/>
    </row>
    <row r="646" spans="3:6" x14ac:dyDescent="0.25">
      <c r="C646" s="71">
        <v>6</v>
      </c>
      <c r="D646" s="70" t="s">
        <v>3482</v>
      </c>
      <c r="E646" s="29"/>
      <c r="F646" s="29"/>
    </row>
    <row r="647" spans="3:6" x14ac:dyDescent="0.25">
      <c r="C647" s="69">
        <v>6.01</v>
      </c>
      <c r="D647" s="70" t="s">
        <v>3754</v>
      </c>
      <c r="E647" s="29"/>
      <c r="F647" s="29"/>
    </row>
    <row r="648" spans="3:6" x14ac:dyDescent="0.25">
      <c r="C648" s="71">
        <v>6.02</v>
      </c>
      <c r="D648" s="70" t="s">
        <v>3755</v>
      </c>
      <c r="E648" s="29"/>
      <c r="F648" s="29"/>
    </row>
    <row r="649" spans="3:6" x14ac:dyDescent="0.25">
      <c r="C649" s="69">
        <v>6.03</v>
      </c>
      <c r="D649" s="70" t="s">
        <v>3756</v>
      </c>
      <c r="E649" s="29"/>
      <c r="F649" s="29"/>
    </row>
    <row r="650" spans="3:6" x14ac:dyDescent="0.25">
      <c r="C650" s="71">
        <v>6.04</v>
      </c>
      <c r="D650" s="70" t="s">
        <v>3757</v>
      </c>
      <c r="E650" s="29"/>
      <c r="F650" s="29"/>
    </row>
    <row r="651" spans="3:6" x14ac:dyDescent="0.25">
      <c r="C651" s="69">
        <v>6.05</v>
      </c>
      <c r="D651" s="70" t="s">
        <v>3758</v>
      </c>
      <c r="E651" s="29"/>
      <c r="F651" s="29"/>
    </row>
    <row r="652" spans="3:6" x14ac:dyDescent="0.25">
      <c r="C652" s="71">
        <v>6.06</v>
      </c>
      <c r="D652" s="70" t="s">
        <v>3759</v>
      </c>
      <c r="E652" s="29"/>
      <c r="F652" s="29"/>
    </row>
    <row r="653" spans="3:6" x14ac:dyDescent="0.25">
      <c r="C653" s="69">
        <v>6.07</v>
      </c>
      <c r="D653" s="70" t="s">
        <v>3760</v>
      </c>
      <c r="E653" s="29"/>
      <c r="F653" s="29"/>
    </row>
    <row r="654" spans="3:6" x14ac:dyDescent="0.25">
      <c r="C654" s="71">
        <v>6.08</v>
      </c>
      <c r="D654" s="70" t="s">
        <v>3761</v>
      </c>
      <c r="E654" s="29"/>
      <c r="F654" s="29"/>
    </row>
    <row r="655" spans="3:6" x14ac:dyDescent="0.25">
      <c r="C655" s="69">
        <v>6.09</v>
      </c>
      <c r="D655" s="70" t="s">
        <v>3762</v>
      </c>
      <c r="E655" s="29"/>
      <c r="F655" s="29"/>
    </row>
    <row r="656" spans="3:6" x14ac:dyDescent="0.25">
      <c r="C656" s="71">
        <v>6.1</v>
      </c>
      <c r="D656" s="70" t="s">
        <v>3763</v>
      </c>
      <c r="E656" s="29"/>
      <c r="F656" s="29"/>
    </row>
    <row r="657" spans="3:6" x14ac:dyDescent="0.25">
      <c r="C657" s="69">
        <v>6.11</v>
      </c>
      <c r="D657" s="70" t="s">
        <v>3764</v>
      </c>
      <c r="E657" s="29"/>
      <c r="F657" s="29"/>
    </row>
    <row r="658" spans="3:6" x14ac:dyDescent="0.25">
      <c r="C658" s="71">
        <v>6.12</v>
      </c>
      <c r="D658" s="70" t="s">
        <v>3765</v>
      </c>
      <c r="E658" s="29"/>
      <c r="F658" s="29"/>
    </row>
    <row r="659" spans="3:6" x14ac:dyDescent="0.25">
      <c r="C659" s="69">
        <v>6.13</v>
      </c>
      <c r="D659" s="70" t="s">
        <v>3766</v>
      </c>
      <c r="E659" s="29"/>
      <c r="F659" s="29"/>
    </row>
    <row r="660" spans="3:6" x14ac:dyDescent="0.25">
      <c r="C660" s="71">
        <v>6.14</v>
      </c>
      <c r="D660" s="70" t="s">
        <v>3767</v>
      </c>
      <c r="E660" s="29"/>
      <c r="F660" s="29"/>
    </row>
    <row r="661" spans="3:6" x14ac:dyDescent="0.25">
      <c r="C661" s="69">
        <v>6.15</v>
      </c>
      <c r="D661" s="70" t="s">
        <v>3768</v>
      </c>
      <c r="E661" s="29"/>
      <c r="F661" s="29"/>
    </row>
    <row r="662" spans="3:6" x14ac:dyDescent="0.25">
      <c r="C662" s="71">
        <v>6.16</v>
      </c>
      <c r="D662" s="70" t="s">
        <v>3769</v>
      </c>
      <c r="E662" s="29"/>
      <c r="F662" s="29"/>
    </row>
    <row r="663" spans="3:6" x14ac:dyDescent="0.25">
      <c r="C663" s="69">
        <v>6.17</v>
      </c>
      <c r="D663" s="70" t="s">
        <v>3770</v>
      </c>
      <c r="E663" s="29"/>
      <c r="F663" s="29"/>
    </row>
    <row r="664" spans="3:6" x14ac:dyDescent="0.25">
      <c r="C664" s="71">
        <v>6.18</v>
      </c>
      <c r="D664" s="70" t="s">
        <v>3771</v>
      </c>
      <c r="E664" s="29"/>
      <c r="F664" s="29"/>
    </row>
    <row r="665" spans="3:6" x14ac:dyDescent="0.25">
      <c r="C665" s="69">
        <v>6.19</v>
      </c>
      <c r="D665" s="70" t="s">
        <v>3772</v>
      </c>
      <c r="E665" s="29"/>
      <c r="F665" s="29"/>
    </row>
    <row r="666" spans="3:6" x14ac:dyDescent="0.25">
      <c r="C666" s="71">
        <v>6.2</v>
      </c>
      <c r="D666" s="70" t="s">
        <v>3773</v>
      </c>
      <c r="E666" s="29"/>
      <c r="F666" s="29"/>
    </row>
    <row r="667" spans="3:6" x14ac:dyDescent="0.25">
      <c r="C667" s="69">
        <v>6.21</v>
      </c>
      <c r="D667" s="70" t="s">
        <v>3774</v>
      </c>
      <c r="E667" s="29"/>
      <c r="F667" s="29"/>
    </row>
    <row r="668" spans="3:6" x14ac:dyDescent="0.25">
      <c r="C668" s="71">
        <v>6.22</v>
      </c>
      <c r="D668" s="70" t="s">
        <v>3775</v>
      </c>
      <c r="E668" s="29"/>
      <c r="F668" s="29"/>
    </row>
    <row r="669" spans="3:6" x14ac:dyDescent="0.25">
      <c r="C669" s="69">
        <v>6.23</v>
      </c>
      <c r="D669" s="70" t="s">
        <v>3776</v>
      </c>
      <c r="E669" s="29"/>
      <c r="F669" s="29"/>
    </row>
    <row r="670" spans="3:6" x14ac:dyDescent="0.25">
      <c r="C670" s="71">
        <v>6.24</v>
      </c>
      <c r="D670" s="70" t="s">
        <v>3777</v>
      </c>
      <c r="E670" s="29"/>
      <c r="F670" s="29"/>
    </row>
    <row r="671" spans="3:6" x14ac:dyDescent="0.25">
      <c r="C671" s="69">
        <v>6.25</v>
      </c>
      <c r="D671" s="70" t="s">
        <v>3485</v>
      </c>
      <c r="E671" s="29"/>
      <c r="F671" s="29"/>
    </row>
    <row r="672" spans="3:6" x14ac:dyDescent="0.25">
      <c r="C672" s="71">
        <v>6.26</v>
      </c>
      <c r="D672" s="70" t="s">
        <v>3778</v>
      </c>
      <c r="E672" s="29"/>
      <c r="F672" s="29"/>
    </row>
    <row r="673" spans="3:6" x14ac:dyDescent="0.25">
      <c r="C673" s="69">
        <v>6.27</v>
      </c>
      <c r="D673" s="70" t="s">
        <v>3779</v>
      </c>
      <c r="E673" s="29"/>
      <c r="F673" s="29"/>
    </row>
    <row r="674" spans="3:6" x14ac:dyDescent="0.25">
      <c r="C674" s="71">
        <v>6.28</v>
      </c>
      <c r="D674" s="70" t="s">
        <v>3780</v>
      </c>
      <c r="E674" s="29"/>
      <c r="F674" s="29"/>
    </row>
    <row r="675" spans="3:6" x14ac:dyDescent="0.25">
      <c r="C675" s="69">
        <v>6.29</v>
      </c>
      <c r="D675" s="70" t="s">
        <v>3781</v>
      </c>
      <c r="E675" s="29"/>
      <c r="F675" s="29"/>
    </row>
    <row r="676" spans="3:6" x14ac:dyDescent="0.25">
      <c r="C676" s="71">
        <v>6.3</v>
      </c>
      <c r="D676" s="70" t="s">
        <v>3782</v>
      </c>
      <c r="E676" s="29"/>
      <c r="F676" s="29"/>
    </row>
    <row r="677" spans="3:6" x14ac:dyDescent="0.25">
      <c r="C677" s="69">
        <v>6.31</v>
      </c>
      <c r="D677" s="70" t="s">
        <v>3783</v>
      </c>
      <c r="E677" s="29"/>
      <c r="F677" s="29"/>
    </row>
    <row r="678" spans="3:6" x14ac:dyDescent="0.25">
      <c r="C678" s="71">
        <v>6.32</v>
      </c>
      <c r="D678" s="70" t="s">
        <v>3784</v>
      </c>
      <c r="E678" s="29"/>
      <c r="F678" s="29"/>
    </row>
    <row r="679" spans="3:6" x14ac:dyDescent="0.25">
      <c r="C679" s="69">
        <v>6.33</v>
      </c>
      <c r="D679" s="70" t="s">
        <v>3785</v>
      </c>
      <c r="E679" s="29"/>
      <c r="F679" s="29"/>
    </row>
    <row r="680" spans="3:6" x14ac:dyDescent="0.25">
      <c r="C680" s="71">
        <v>6.34</v>
      </c>
      <c r="D680" s="70" t="s">
        <v>3786</v>
      </c>
      <c r="E680" s="29"/>
      <c r="F680" s="29"/>
    </row>
    <row r="681" spans="3:6" x14ac:dyDescent="0.25">
      <c r="C681" s="69">
        <v>6.35</v>
      </c>
      <c r="D681" s="70" t="s">
        <v>3787</v>
      </c>
      <c r="E681" s="29"/>
      <c r="F681" s="29"/>
    </row>
    <row r="682" spans="3:6" x14ac:dyDescent="0.25">
      <c r="C682" s="71">
        <v>6.36</v>
      </c>
      <c r="D682" s="70" t="s">
        <v>3788</v>
      </c>
      <c r="E682" s="29"/>
      <c r="F682" s="29"/>
    </row>
    <row r="683" spans="3:6" x14ac:dyDescent="0.25">
      <c r="C683" s="69">
        <v>6.37</v>
      </c>
      <c r="D683" s="70" t="s">
        <v>3789</v>
      </c>
      <c r="E683" s="29"/>
      <c r="F683" s="29"/>
    </row>
    <row r="684" spans="3:6" x14ac:dyDescent="0.25">
      <c r="C684" s="71">
        <v>6.38</v>
      </c>
      <c r="D684" s="70" t="s">
        <v>3790</v>
      </c>
      <c r="E684" s="29"/>
      <c r="F684" s="29"/>
    </row>
    <row r="685" spans="3:6" x14ac:dyDescent="0.25">
      <c r="C685" s="69">
        <v>6.39</v>
      </c>
      <c r="D685" s="70" t="s">
        <v>3791</v>
      </c>
      <c r="E685" s="29"/>
      <c r="F685" s="29"/>
    </row>
    <row r="686" spans="3:6" x14ac:dyDescent="0.25">
      <c r="C686" s="71">
        <v>6.4</v>
      </c>
      <c r="D686" s="70" t="s">
        <v>3792</v>
      </c>
      <c r="E686" s="29"/>
      <c r="F686" s="29"/>
    </row>
    <row r="687" spans="3:6" x14ac:dyDescent="0.25">
      <c r="C687" s="69">
        <v>6.41</v>
      </c>
      <c r="D687" s="70" t="s">
        <v>3793</v>
      </c>
      <c r="E687" s="29"/>
      <c r="F687" s="29"/>
    </row>
    <row r="688" spans="3:6" x14ac:dyDescent="0.25">
      <c r="C688" s="71">
        <v>6.42</v>
      </c>
      <c r="D688" s="70" t="s">
        <v>3794</v>
      </c>
      <c r="E688" s="29"/>
      <c r="F688" s="29"/>
    </row>
    <row r="689" spans="3:6" x14ac:dyDescent="0.25">
      <c r="C689" s="69">
        <v>6.43</v>
      </c>
      <c r="D689" s="70" t="s">
        <v>3795</v>
      </c>
      <c r="E689" s="29"/>
      <c r="F689" s="29"/>
    </row>
    <row r="690" spans="3:6" x14ac:dyDescent="0.25">
      <c r="C690" s="71">
        <v>6.44</v>
      </c>
      <c r="D690" s="70" t="s">
        <v>3796</v>
      </c>
    </row>
    <row r="691" spans="3:6" x14ac:dyDescent="0.25">
      <c r="C691" s="69">
        <v>6.45</v>
      </c>
      <c r="D691" s="70" t="s">
        <v>3797</v>
      </c>
    </row>
    <row r="692" spans="3:6" x14ac:dyDescent="0.25">
      <c r="C692" s="71">
        <v>6.46</v>
      </c>
      <c r="D692" s="70" t="s">
        <v>3798</v>
      </c>
    </row>
    <row r="693" spans="3:6" x14ac:dyDescent="0.25">
      <c r="C693" s="69">
        <v>6.47</v>
      </c>
      <c r="D693" s="70" t="s">
        <v>3799</v>
      </c>
    </row>
    <row r="694" spans="3:6" x14ac:dyDescent="0.25">
      <c r="C694" s="71">
        <v>6.48</v>
      </c>
      <c r="D694" s="70" t="s">
        <v>3800</v>
      </c>
    </row>
    <row r="695" spans="3:6" x14ac:dyDescent="0.25">
      <c r="C695" s="69">
        <v>6.49</v>
      </c>
      <c r="D695" s="70" t="s">
        <v>3801</v>
      </c>
    </row>
    <row r="696" spans="3:6" x14ac:dyDescent="0.25">
      <c r="C696" s="71">
        <v>6.5</v>
      </c>
      <c r="D696" s="70" t="s">
        <v>3488</v>
      </c>
    </row>
    <row r="697" spans="3:6" x14ac:dyDescent="0.25">
      <c r="C697" s="69">
        <v>6.51</v>
      </c>
      <c r="D697" s="70" t="s">
        <v>3802</v>
      </c>
    </row>
    <row r="698" spans="3:6" x14ac:dyDescent="0.25">
      <c r="C698" s="71">
        <v>6.52</v>
      </c>
      <c r="D698" s="70" t="s">
        <v>3803</v>
      </c>
    </row>
    <row r="699" spans="3:6" x14ac:dyDescent="0.25">
      <c r="C699" s="69">
        <v>6.53</v>
      </c>
      <c r="D699" s="70" t="s">
        <v>3804</v>
      </c>
    </row>
    <row r="700" spans="3:6" x14ac:dyDescent="0.25">
      <c r="C700" s="71">
        <v>6.54</v>
      </c>
      <c r="D700" s="70" t="s">
        <v>3805</v>
      </c>
    </row>
    <row r="701" spans="3:6" x14ac:dyDescent="0.25">
      <c r="C701" s="69">
        <v>6.55</v>
      </c>
      <c r="D701" s="70" t="s">
        <v>3806</v>
      </c>
    </row>
    <row r="702" spans="3:6" x14ac:dyDescent="0.25">
      <c r="C702" s="71">
        <v>6.56</v>
      </c>
      <c r="D702" s="70" t="s">
        <v>3807</v>
      </c>
    </row>
    <row r="703" spans="3:6" x14ac:dyDescent="0.25">
      <c r="C703" s="69">
        <v>6.57</v>
      </c>
      <c r="D703" s="70" t="s">
        <v>3808</v>
      </c>
    </row>
    <row r="704" spans="3:6" x14ac:dyDescent="0.25">
      <c r="C704" s="71">
        <v>6.58</v>
      </c>
      <c r="D704" s="70" t="s">
        <v>3809</v>
      </c>
    </row>
    <row r="705" spans="3:4" x14ac:dyDescent="0.25">
      <c r="C705" s="69">
        <v>6.59</v>
      </c>
      <c r="D705" s="70" t="s">
        <v>3810</v>
      </c>
    </row>
    <row r="706" spans="3:4" x14ac:dyDescent="0.25">
      <c r="C706" s="71">
        <v>6.6</v>
      </c>
      <c r="D706" s="70" t="s">
        <v>3811</v>
      </c>
    </row>
    <row r="707" spans="3:4" x14ac:dyDescent="0.25">
      <c r="C707" s="69">
        <v>6.61</v>
      </c>
      <c r="D707" s="70" t="s">
        <v>3812</v>
      </c>
    </row>
    <row r="708" spans="3:4" x14ac:dyDescent="0.25">
      <c r="C708" s="71">
        <v>6.62</v>
      </c>
      <c r="D708" s="70" t="s">
        <v>3813</v>
      </c>
    </row>
    <row r="709" spans="3:4" x14ac:dyDescent="0.25">
      <c r="C709" s="69">
        <v>6.63</v>
      </c>
      <c r="D709" s="70" t="s">
        <v>3814</v>
      </c>
    </row>
    <row r="710" spans="3:4" x14ac:dyDescent="0.25">
      <c r="C710" s="71">
        <v>6.64</v>
      </c>
      <c r="D710" s="70" t="s">
        <v>3815</v>
      </c>
    </row>
    <row r="711" spans="3:4" x14ac:dyDescent="0.25">
      <c r="C711" s="69">
        <v>6.65</v>
      </c>
      <c r="D711" s="70" t="s">
        <v>3816</v>
      </c>
    </row>
    <row r="712" spans="3:4" x14ac:dyDescent="0.25">
      <c r="C712" s="71">
        <v>6.66</v>
      </c>
      <c r="D712" s="70" t="s">
        <v>3817</v>
      </c>
    </row>
    <row r="713" spans="3:4" x14ac:dyDescent="0.25">
      <c r="C713" s="69">
        <v>6.67</v>
      </c>
      <c r="D713" s="70" t="s">
        <v>3818</v>
      </c>
    </row>
    <row r="714" spans="3:4" x14ac:dyDescent="0.25">
      <c r="C714" s="71">
        <v>6.68</v>
      </c>
      <c r="D714" s="70" t="s">
        <v>3819</v>
      </c>
    </row>
    <row r="715" spans="3:4" x14ac:dyDescent="0.25">
      <c r="C715" s="69">
        <v>6.69</v>
      </c>
      <c r="D715" s="70" t="s">
        <v>3820</v>
      </c>
    </row>
    <row r="716" spans="3:4" x14ac:dyDescent="0.25">
      <c r="C716" s="71">
        <v>6.7</v>
      </c>
      <c r="D716" s="70" t="s">
        <v>3821</v>
      </c>
    </row>
    <row r="717" spans="3:4" x14ac:dyDescent="0.25">
      <c r="C717" s="69">
        <v>6.71</v>
      </c>
      <c r="D717" s="70" t="s">
        <v>3822</v>
      </c>
    </row>
    <row r="718" spans="3:4" x14ac:dyDescent="0.25">
      <c r="C718" s="71">
        <v>6.72</v>
      </c>
      <c r="D718" s="70" t="s">
        <v>3823</v>
      </c>
    </row>
    <row r="719" spans="3:4" x14ac:dyDescent="0.25">
      <c r="C719" s="69">
        <v>6.73</v>
      </c>
      <c r="D719" s="70" t="s">
        <v>3824</v>
      </c>
    </row>
    <row r="720" spans="3:4" x14ac:dyDescent="0.25">
      <c r="C720" s="71">
        <v>6.74</v>
      </c>
      <c r="D720" s="70" t="s">
        <v>3825</v>
      </c>
    </row>
    <row r="721" spans="3:4" x14ac:dyDescent="0.25">
      <c r="C721" s="69">
        <v>6.75</v>
      </c>
      <c r="D721" s="70" t="s">
        <v>3491</v>
      </c>
    </row>
    <row r="722" spans="3:4" x14ac:dyDescent="0.25">
      <c r="C722" s="71">
        <v>6.76</v>
      </c>
      <c r="D722" s="70" t="s">
        <v>3826</v>
      </c>
    </row>
    <row r="723" spans="3:4" x14ac:dyDescent="0.25">
      <c r="C723" s="69">
        <v>6.77</v>
      </c>
      <c r="D723" s="70" t="s">
        <v>3827</v>
      </c>
    </row>
    <row r="724" spans="3:4" x14ac:dyDescent="0.25">
      <c r="C724" s="71">
        <v>6.78</v>
      </c>
      <c r="D724" s="70" t="s">
        <v>3828</v>
      </c>
    </row>
    <row r="725" spans="3:4" x14ac:dyDescent="0.25">
      <c r="C725" s="69">
        <v>6.79</v>
      </c>
      <c r="D725" s="70" t="s">
        <v>3829</v>
      </c>
    </row>
    <row r="726" spans="3:4" x14ac:dyDescent="0.25">
      <c r="C726" s="71">
        <v>6.8</v>
      </c>
      <c r="D726" s="70" t="s">
        <v>3830</v>
      </c>
    </row>
    <row r="727" spans="3:4" x14ac:dyDescent="0.25">
      <c r="C727" s="69">
        <v>6.81</v>
      </c>
      <c r="D727" s="70" t="s">
        <v>3831</v>
      </c>
    </row>
    <row r="728" spans="3:4" x14ac:dyDescent="0.25">
      <c r="C728" s="71">
        <v>6.82</v>
      </c>
      <c r="D728" s="70" t="s">
        <v>3832</v>
      </c>
    </row>
    <row r="729" spans="3:4" x14ac:dyDescent="0.25">
      <c r="C729" s="69">
        <v>6.83</v>
      </c>
      <c r="D729" s="70" t="s">
        <v>3833</v>
      </c>
    </row>
    <row r="730" spans="3:4" x14ac:dyDescent="0.25">
      <c r="C730" s="71">
        <v>6.84</v>
      </c>
      <c r="D730" s="70" t="s">
        <v>3834</v>
      </c>
    </row>
    <row r="731" spans="3:4" x14ac:dyDescent="0.25">
      <c r="C731" s="69">
        <v>6.85</v>
      </c>
      <c r="D731" s="70" t="s">
        <v>3835</v>
      </c>
    </row>
    <row r="732" spans="3:4" x14ac:dyDescent="0.25">
      <c r="C732" s="71">
        <v>6.86</v>
      </c>
      <c r="D732" s="70" t="s">
        <v>3836</v>
      </c>
    </row>
    <row r="733" spans="3:4" x14ac:dyDescent="0.25">
      <c r="C733" s="69">
        <v>6.87</v>
      </c>
      <c r="D733" s="70" t="s">
        <v>3837</v>
      </c>
    </row>
    <row r="734" spans="3:4" x14ac:dyDescent="0.25">
      <c r="C734" s="71">
        <v>6.88</v>
      </c>
      <c r="D734" s="70" t="s">
        <v>3838</v>
      </c>
    </row>
    <row r="735" spans="3:4" x14ac:dyDescent="0.25">
      <c r="C735" s="69">
        <v>6.89</v>
      </c>
      <c r="D735" s="70" t="s">
        <v>3839</v>
      </c>
    </row>
    <row r="736" spans="3:4" x14ac:dyDescent="0.25">
      <c r="C736" s="71">
        <v>6.9</v>
      </c>
      <c r="D736" s="70" t="s">
        <v>3840</v>
      </c>
    </row>
    <row r="737" spans="3:4" x14ac:dyDescent="0.25">
      <c r="C737" s="69">
        <v>6.91</v>
      </c>
      <c r="D737" s="70" t="s">
        <v>3841</v>
      </c>
    </row>
    <row r="738" spans="3:4" x14ac:dyDescent="0.25">
      <c r="C738" s="71">
        <v>6.92</v>
      </c>
      <c r="D738" s="70" t="s">
        <v>3842</v>
      </c>
    </row>
    <row r="739" spans="3:4" x14ac:dyDescent="0.25">
      <c r="C739" s="69">
        <v>6.93</v>
      </c>
      <c r="D739" s="70" t="s">
        <v>3843</v>
      </c>
    </row>
    <row r="740" spans="3:4" x14ac:dyDescent="0.25">
      <c r="C740" s="71">
        <v>6.94</v>
      </c>
      <c r="D740" s="70" t="s">
        <v>3844</v>
      </c>
    </row>
    <row r="741" spans="3:4" x14ac:dyDescent="0.25">
      <c r="C741" s="69">
        <v>6.95</v>
      </c>
      <c r="D741" s="70" t="s">
        <v>3845</v>
      </c>
    </row>
    <row r="742" spans="3:4" x14ac:dyDescent="0.25">
      <c r="C742" s="71">
        <v>6.96</v>
      </c>
      <c r="D742" s="70" t="s">
        <v>3846</v>
      </c>
    </row>
    <row r="743" spans="3:4" x14ac:dyDescent="0.25">
      <c r="C743" s="69">
        <v>6.97</v>
      </c>
      <c r="D743" s="70" t="s">
        <v>3847</v>
      </c>
    </row>
    <row r="744" spans="3:4" x14ac:dyDescent="0.25">
      <c r="C744" s="71">
        <v>6.98</v>
      </c>
      <c r="D744" s="70" t="s">
        <v>3848</v>
      </c>
    </row>
    <row r="745" spans="3:4" x14ac:dyDescent="0.25">
      <c r="C745" s="69">
        <v>6.99</v>
      </c>
      <c r="D745" s="70" t="s">
        <v>3849</v>
      </c>
    </row>
    <row r="746" spans="3:4" x14ac:dyDescent="0.25">
      <c r="C746" s="71">
        <v>7</v>
      </c>
      <c r="D746" s="70" t="s">
        <v>3494</v>
      </c>
    </row>
    <row r="747" spans="3:4" x14ac:dyDescent="0.25">
      <c r="C747" s="69">
        <v>7.01</v>
      </c>
      <c r="D747" s="70" t="s">
        <v>3850</v>
      </c>
    </row>
    <row r="748" spans="3:4" x14ac:dyDescent="0.25">
      <c r="C748" s="71">
        <v>7.02</v>
      </c>
      <c r="D748" s="70" t="s">
        <v>3851</v>
      </c>
    </row>
    <row r="749" spans="3:4" x14ac:dyDescent="0.25">
      <c r="C749" s="69">
        <v>7.03</v>
      </c>
      <c r="D749" s="70" t="s">
        <v>3852</v>
      </c>
    </row>
    <row r="750" spans="3:4" x14ac:dyDescent="0.25">
      <c r="C750" s="71">
        <v>7.04</v>
      </c>
      <c r="D750" s="70" t="s">
        <v>3853</v>
      </c>
    </row>
    <row r="751" spans="3:4" x14ac:dyDescent="0.25">
      <c r="C751" s="69">
        <v>7.05</v>
      </c>
      <c r="D751" s="70" t="s">
        <v>3854</v>
      </c>
    </row>
    <row r="752" spans="3:4" x14ac:dyDescent="0.25">
      <c r="C752" s="71">
        <v>7.06</v>
      </c>
      <c r="D752" s="70" t="s">
        <v>3855</v>
      </c>
    </row>
    <row r="753" spans="3:4" x14ac:dyDescent="0.25">
      <c r="C753" s="69">
        <v>7.07</v>
      </c>
      <c r="D753" s="70" t="s">
        <v>3856</v>
      </c>
    </row>
    <row r="754" spans="3:4" x14ac:dyDescent="0.25">
      <c r="C754" s="71">
        <v>7.08</v>
      </c>
      <c r="D754" s="70" t="s">
        <v>3857</v>
      </c>
    </row>
    <row r="755" spans="3:4" x14ac:dyDescent="0.25">
      <c r="C755" s="69">
        <v>7.09</v>
      </c>
      <c r="D755" s="70" t="s">
        <v>3858</v>
      </c>
    </row>
    <row r="756" spans="3:4" x14ac:dyDescent="0.25">
      <c r="C756" s="71">
        <v>7.1</v>
      </c>
      <c r="D756" s="70" t="s">
        <v>3859</v>
      </c>
    </row>
    <row r="757" spans="3:4" x14ac:dyDescent="0.25">
      <c r="C757" s="69">
        <v>7.11</v>
      </c>
      <c r="D757" s="70" t="s">
        <v>3860</v>
      </c>
    </row>
    <row r="758" spans="3:4" x14ac:dyDescent="0.25">
      <c r="C758" s="71">
        <v>7.12</v>
      </c>
      <c r="D758" s="70" t="s">
        <v>3861</v>
      </c>
    </row>
    <row r="759" spans="3:4" x14ac:dyDescent="0.25">
      <c r="C759" s="69">
        <v>7.13</v>
      </c>
      <c r="D759" s="70" t="s">
        <v>3862</v>
      </c>
    </row>
    <row r="760" spans="3:4" x14ac:dyDescent="0.25">
      <c r="C760" s="71">
        <v>7.14</v>
      </c>
      <c r="D760" s="70" t="s">
        <v>3863</v>
      </c>
    </row>
    <row r="761" spans="3:4" x14ac:dyDescent="0.25">
      <c r="C761" s="69">
        <v>7.15</v>
      </c>
      <c r="D761" s="70" t="s">
        <v>3864</v>
      </c>
    </row>
    <row r="762" spans="3:4" x14ac:dyDescent="0.25">
      <c r="C762" s="71">
        <v>7.16</v>
      </c>
      <c r="D762" s="70" t="s">
        <v>3865</v>
      </c>
    </row>
    <row r="763" spans="3:4" x14ac:dyDescent="0.25">
      <c r="C763" s="69">
        <v>7.17</v>
      </c>
      <c r="D763" s="70" t="s">
        <v>3866</v>
      </c>
    </row>
    <row r="764" spans="3:4" x14ac:dyDescent="0.25">
      <c r="C764" s="71">
        <v>7.18</v>
      </c>
      <c r="D764" s="70" t="s">
        <v>181</v>
      </c>
    </row>
    <row r="765" spans="3:4" x14ac:dyDescent="0.25">
      <c r="C765" s="69">
        <v>7.19</v>
      </c>
      <c r="D765" s="70" t="s">
        <v>182</v>
      </c>
    </row>
    <row r="766" spans="3:4" x14ac:dyDescent="0.25">
      <c r="C766" s="71">
        <v>7.2</v>
      </c>
      <c r="D766" s="70" t="s">
        <v>183</v>
      </c>
    </row>
    <row r="767" spans="3:4" x14ac:dyDescent="0.25">
      <c r="C767" s="69">
        <v>7.21</v>
      </c>
      <c r="D767" s="70" t="s">
        <v>184</v>
      </c>
    </row>
    <row r="768" spans="3:4" x14ac:dyDescent="0.25">
      <c r="C768" s="71">
        <v>7.22</v>
      </c>
      <c r="D768" s="70" t="s">
        <v>185</v>
      </c>
    </row>
    <row r="769" spans="3:4" x14ac:dyDescent="0.25">
      <c r="C769" s="69">
        <v>7.23</v>
      </c>
      <c r="D769" s="70" t="s">
        <v>186</v>
      </c>
    </row>
    <row r="770" spans="3:4" x14ac:dyDescent="0.25">
      <c r="C770" s="71">
        <v>7.24</v>
      </c>
      <c r="D770" s="70" t="s">
        <v>187</v>
      </c>
    </row>
    <row r="771" spans="3:4" x14ac:dyDescent="0.25">
      <c r="C771" s="69">
        <v>7.25</v>
      </c>
      <c r="D771" s="70" t="s">
        <v>3497</v>
      </c>
    </row>
    <row r="772" spans="3:4" x14ac:dyDescent="0.25">
      <c r="C772" s="71">
        <v>7.26</v>
      </c>
      <c r="D772" s="70" t="s">
        <v>188</v>
      </c>
    </row>
    <row r="773" spans="3:4" x14ac:dyDescent="0.25">
      <c r="C773" s="69">
        <v>7.27</v>
      </c>
      <c r="D773" s="70" t="s">
        <v>189</v>
      </c>
    </row>
    <row r="774" spans="3:4" x14ac:dyDescent="0.25">
      <c r="C774" s="71">
        <v>7.28</v>
      </c>
      <c r="D774" s="70" t="s">
        <v>190</v>
      </c>
    </row>
    <row r="775" spans="3:4" x14ac:dyDescent="0.25">
      <c r="C775" s="69">
        <v>7.29</v>
      </c>
      <c r="D775" s="70" t="s">
        <v>191</v>
      </c>
    </row>
    <row r="776" spans="3:4" x14ac:dyDescent="0.25">
      <c r="C776" s="71">
        <v>7.3</v>
      </c>
      <c r="D776" s="70" t="s">
        <v>192</v>
      </c>
    </row>
    <row r="777" spans="3:4" x14ac:dyDescent="0.25">
      <c r="C777" s="69">
        <v>7.31</v>
      </c>
      <c r="D777" s="70" t="s">
        <v>193</v>
      </c>
    </row>
    <row r="778" spans="3:4" x14ac:dyDescent="0.25">
      <c r="C778" s="71">
        <v>7.32</v>
      </c>
      <c r="D778" s="70" t="s">
        <v>194</v>
      </c>
    </row>
    <row r="779" spans="3:4" x14ac:dyDescent="0.25">
      <c r="C779" s="69">
        <v>7.33</v>
      </c>
      <c r="D779" s="70" t="s">
        <v>195</v>
      </c>
    </row>
    <row r="780" spans="3:4" x14ac:dyDescent="0.25">
      <c r="C780" s="71">
        <v>7.34</v>
      </c>
      <c r="D780" s="70" t="s">
        <v>196</v>
      </c>
    </row>
    <row r="781" spans="3:4" x14ac:dyDescent="0.25">
      <c r="C781" s="69">
        <v>7.35</v>
      </c>
      <c r="D781" s="70" t="s">
        <v>197</v>
      </c>
    </row>
    <row r="782" spans="3:4" x14ac:dyDescent="0.25">
      <c r="C782" s="71">
        <v>7.36</v>
      </c>
      <c r="D782" s="70" t="s">
        <v>198</v>
      </c>
    </row>
    <row r="783" spans="3:4" x14ac:dyDescent="0.25">
      <c r="C783" s="69">
        <v>7.37</v>
      </c>
      <c r="D783" s="70" t="s">
        <v>199</v>
      </c>
    </row>
    <row r="784" spans="3:4" x14ac:dyDescent="0.25">
      <c r="C784" s="71">
        <v>7.38</v>
      </c>
      <c r="D784" s="70" t="s">
        <v>200</v>
      </c>
    </row>
    <row r="785" spans="3:4" x14ac:dyDescent="0.25">
      <c r="C785" s="69">
        <v>7.39</v>
      </c>
      <c r="D785" s="70" t="s">
        <v>201</v>
      </c>
    </row>
    <row r="786" spans="3:4" x14ac:dyDescent="0.25">
      <c r="C786" s="71">
        <v>7.4</v>
      </c>
      <c r="D786" s="70" t="s">
        <v>202</v>
      </c>
    </row>
    <row r="787" spans="3:4" x14ac:dyDescent="0.25">
      <c r="C787" s="69">
        <v>7.41</v>
      </c>
      <c r="D787" s="70" t="s">
        <v>203</v>
      </c>
    </row>
    <row r="788" spans="3:4" x14ac:dyDescent="0.25">
      <c r="C788" s="71">
        <v>7.42</v>
      </c>
      <c r="D788" s="70" t="s">
        <v>204</v>
      </c>
    </row>
    <row r="789" spans="3:4" x14ac:dyDescent="0.25">
      <c r="C789" s="69">
        <v>7.43</v>
      </c>
      <c r="D789" s="70" t="s">
        <v>205</v>
      </c>
    </row>
    <row r="790" spans="3:4" x14ac:dyDescent="0.25">
      <c r="C790" s="71">
        <v>7.44</v>
      </c>
      <c r="D790" s="70" t="s">
        <v>206</v>
      </c>
    </row>
    <row r="791" spans="3:4" x14ac:dyDescent="0.25">
      <c r="C791" s="69">
        <v>7.45</v>
      </c>
      <c r="D791" s="70" t="s">
        <v>207</v>
      </c>
    </row>
    <row r="792" spans="3:4" x14ac:dyDescent="0.25">
      <c r="C792" s="71">
        <v>7.46</v>
      </c>
      <c r="D792" s="70" t="s">
        <v>208</v>
      </c>
    </row>
    <row r="793" spans="3:4" x14ac:dyDescent="0.25">
      <c r="C793" s="69">
        <v>7.47</v>
      </c>
      <c r="D793" s="70" t="s">
        <v>209</v>
      </c>
    </row>
    <row r="794" spans="3:4" x14ac:dyDescent="0.25">
      <c r="C794" s="71">
        <v>7.48</v>
      </c>
      <c r="D794" s="70" t="s">
        <v>210</v>
      </c>
    </row>
    <row r="795" spans="3:4" x14ac:dyDescent="0.25">
      <c r="C795" s="69">
        <v>7.49</v>
      </c>
      <c r="D795" s="70" t="s">
        <v>211</v>
      </c>
    </row>
    <row r="796" spans="3:4" x14ac:dyDescent="0.25">
      <c r="C796" s="71">
        <v>7.5</v>
      </c>
      <c r="D796" s="70" t="s">
        <v>3500</v>
      </c>
    </row>
    <row r="797" spans="3:4" x14ac:dyDescent="0.25">
      <c r="C797" s="69">
        <v>7.51</v>
      </c>
      <c r="D797" s="70" t="s">
        <v>212</v>
      </c>
    </row>
    <row r="798" spans="3:4" x14ac:dyDescent="0.25">
      <c r="C798" s="71">
        <v>7.52</v>
      </c>
      <c r="D798" s="70" t="s">
        <v>213</v>
      </c>
    </row>
    <row r="799" spans="3:4" x14ac:dyDescent="0.25">
      <c r="C799" s="69">
        <v>7.53</v>
      </c>
      <c r="D799" s="70" t="s">
        <v>214</v>
      </c>
    </row>
    <row r="800" spans="3:4" x14ac:dyDescent="0.25">
      <c r="C800" s="71">
        <v>7.54</v>
      </c>
      <c r="D800" s="70" t="s">
        <v>215</v>
      </c>
    </row>
    <row r="801" spans="3:4" x14ac:dyDescent="0.25">
      <c r="C801" s="69">
        <v>7.55</v>
      </c>
      <c r="D801" s="70" t="s">
        <v>216</v>
      </c>
    </row>
    <row r="802" spans="3:4" x14ac:dyDescent="0.25">
      <c r="C802" s="71">
        <v>7.56</v>
      </c>
      <c r="D802" s="70" t="s">
        <v>217</v>
      </c>
    </row>
    <row r="803" spans="3:4" x14ac:dyDescent="0.25">
      <c r="C803" s="69">
        <v>7.57</v>
      </c>
      <c r="D803" s="70" t="s">
        <v>218</v>
      </c>
    </row>
    <row r="804" spans="3:4" x14ac:dyDescent="0.25">
      <c r="C804" s="71">
        <v>7.58</v>
      </c>
      <c r="D804" s="70" t="s">
        <v>219</v>
      </c>
    </row>
    <row r="805" spans="3:4" x14ac:dyDescent="0.25">
      <c r="C805" s="69">
        <v>7.59</v>
      </c>
      <c r="D805" s="70" t="s">
        <v>220</v>
      </c>
    </row>
    <row r="806" spans="3:4" x14ac:dyDescent="0.25">
      <c r="C806" s="71">
        <v>7.6</v>
      </c>
      <c r="D806" s="70" t="s">
        <v>221</v>
      </c>
    </row>
    <row r="807" spans="3:4" x14ac:dyDescent="0.25">
      <c r="C807" s="69">
        <v>7.61</v>
      </c>
      <c r="D807" s="70" t="s">
        <v>222</v>
      </c>
    </row>
    <row r="808" spans="3:4" x14ac:dyDescent="0.25">
      <c r="C808" s="71">
        <v>7.62</v>
      </c>
      <c r="D808" s="70" t="s">
        <v>223</v>
      </c>
    </row>
    <row r="809" spans="3:4" x14ac:dyDescent="0.25">
      <c r="C809" s="69">
        <v>7.63</v>
      </c>
      <c r="D809" s="70" t="s">
        <v>224</v>
      </c>
    </row>
    <row r="810" spans="3:4" x14ac:dyDescent="0.25">
      <c r="C810" s="71">
        <v>7.64</v>
      </c>
      <c r="D810" s="70" t="s">
        <v>225</v>
      </c>
    </row>
    <row r="811" spans="3:4" x14ac:dyDescent="0.25">
      <c r="C811" s="69">
        <v>7.65</v>
      </c>
      <c r="D811" s="70" t="s">
        <v>226</v>
      </c>
    </row>
    <row r="812" spans="3:4" x14ac:dyDescent="0.25">
      <c r="C812" s="71">
        <v>7.66</v>
      </c>
      <c r="D812" s="70" t="s">
        <v>227</v>
      </c>
    </row>
    <row r="813" spans="3:4" x14ac:dyDescent="0.25">
      <c r="C813" s="69">
        <v>7.67</v>
      </c>
      <c r="D813" s="70" t="s">
        <v>228</v>
      </c>
    </row>
    <row r="814" spans="3:4" x14ac:dyDescent="0.25">
      <c r="C814" s="71">
        <v>7.68</v>
      </c>
      <c r="D814" s="70" t="s">
        <v>229</v>
      </c>
    </row>
    <row r="815" spans="3:4" x14ac:dyDescent="0.25">
      <c r="C815" s="69">
        <v>7.69</v>
      </c>
      <c r="D815" s="70" t="s">
        <v>230</v>
      </c>
    </row>
    <row r="816" spans="3:4" x14ac:dyDescent="0.25">
      <c r="C816" s="71">
        <v>7.7</v>
      </c>
      <c r="D816" s="70" t="s">
        <v>231</v>
      </c>
    </row>
    <row r="817" spans="3:4" x14ac:dyDescent="0.25">
      <c r="C817" s="69">
        <v>7.71</v>
      </c>
      <c r="D817" s="70" t="s">
        <v>232</v>
      </c>
    </row>
    <row r="818" spans="3:4" x14ac:dyDescent="0.25">
      <c r="C818" s="71">
        <v>7.72</v>
      </c>
      <c r="D818" s="70" t="s">
        <v>233</v>
      </c>
    </row>
    <row r="819" spans="3:4" x14ac:dyDescent="0.25">
      <c r="C819" s="69">
        <v>7.73</v>
      </c>
      <c r="D819" s="70" t="s">
        <v>234</v>
      </c>
    </row>
    <row r="820" spans="3:4" x14ac:dyDescent="0.25">
      <c r="C820" s="71">
        <v>7.74</v>
      </c>
      <c r="D820" s="70" t="s">
        <v>235</v>
      </c>
    </row>
    <row r="821" spans="3:4" x14ac:dyDescent="0.25">
      <c r="C821" s="69">
        <v>7.75</v>
      </c>
      <c r="D821" s="70" t="s">
        <v>3503</v>
      </c>
    </row>
    <row r="822" spans="3:4" x14ac:dyDescent="0.25">
      <c r="C822" s="71">
        <v>7.76</v>
      </c>
      <c r="D822" s="70" t="s">
        <v>236</v>
      </c>
    </row>
    <row r="823" spans="3:4" x14ac:dyDescent="0.25">
      <c r="C823" s="69">
        <v>7.77</v>
      </c>
      <c r="D823" s="70" t="s">
        <v>237</v>
      </c>
    </row>
    <row r="824" spans="3:4" x14ac:dyDescent="0.25">
      <c r="C824" s="71">
        <v>7.78</v>
      </c>
      <c r="D824" s="70" t="s">
        <v>238</v>
      </c>
    </row>
    <row r="825" spans="3:4" x14ac:dyDescent="0.25">
      <c r="C825" s="69">
        <v>7.79</v>
      </c>
      <c r="D825" s="70" t="s">
        <v>239</v>
      </c>
    </row>
    <row r="826" spans="3:4" x14ac:dyDescent="0.25">
      <c r="C826" s="71">
        <v>7.8</v>
      </c>
      <c r="D826" s="70" t="s">
        <v>240</v>
      </c>
    </row>
    <row r="827" spans="3:4" x14ac:dyDescent="0.25">
      <c r="C827" s="69">
        <v>7.81</v>
      </c>
      <c r="D827" s="70" t="s">
        <v>241</v>
      </c>
    </row>
    <row r="828" spans="3:4" x14ac:dyDescent="0.25">
      <c r="C828" s="71">
        <v>7.82</v>
      </c>
      <c r="D828" s="70" t="s">
        <v>242</v>
      </c>
    </row>
    <row r="829" spans="3:4" x14ac:dyDescent="0.25">
      <c r="C829" s="69">
        <v>7.83</v>
      </c>
      <c r="D829" s="70" t="s">
        <v>243</v>
      </c>
    </row>
    <row r="830" spans="3:4" x14ac:dyDescent="0.25">
      <c r="C830" s="71">
        <v>7.84</v>
      </c>
      <c r="D830" s="70" t="s">
        <v>244</v>
      </c>
    </row>
    <row r="831" spans="3:4" x14ac:dyDescent="0.25">
      <c r="C831" s="69">
        <v>7.85</v>
      </c>
      <c r="D831" s="70" t="s">
        <v>245</v>
      </c>
    </row>
    <row r="832" spans="3:4" x14ac:dyDescent="0.25">
      <c r="C832" s="71">
        <v>7.86</v>
      </c>
      <c r="D832" s="70" t="s">
        <v>246</v>
      </c>
    </row>
    <row r="833" spans="3:4" x14ac:dyDescent="0.25">
      <c r="C833" s="69">
        <v>7.87</v>
      </c>
      <c r="D833" s="70" t="s">
        <v>247</v>
      </c>
    </row>
    <row r="834" spans="3:4" x14ac:dyDescent="0.25">
      <c r="C834" s="71">
        <v>7.88</v>
      </c>
      <c r="D834" s="70" t="s">
        <v>248</v>
      </c>
    </row>
    <row r="835" spans="3:4" x14ac:dyDescent="0.25">
      <c r="C835" s="69">
        <v>7.89</v>
      </c>
      <c r="D835" s="70" t="s">
        <v>249</v>
      </c>
    </row>
    <row r="836" spans="3:4" x14ac:dyDescent="0.25">
      <c r="C836" s="71">
        <v>7.9</v>
      </c>
      <c r="D836" s="70" t="s">
        <v>250</v>
      </c>
    </row>
    <row r="837" spans="3:4" x14ac:dyDescent="0.25">
      <c r="C837" s="69">
        <v>7.91</v>
      </c>
      <c r="D837" s="70" t="s">
        <v>251</v>
      </c>
    </row>
    <row r="838" spans="3:4" x14ac:dyDescent="0.25">
      <c r="C838" s="71">
        <v>7.92</v>
      </c>
      <c r="D838" s="70" t="s">
        <v>252</v>
      </c>
    </row>
    <row r="839" spans="3:4" x14ac:dyDescent="0.25">
      <c r="C839" s="69">
        <v>7.93</v>
      </c>
      <c r="D839" s="70" t="s">
        <v>253</v>
      </c>
    </row>
    <row r="840" spans="3:4" x14ac:dyDescent="0.25">
      <c r="C840" s="71">
        <v>7.94</v>
      </c>
      <c r="D840" s="70" t="s">
        <v>254</v>
      </c>
    </row>
    <row r="841" spans="3:4" x14ac:dyDescent="0.25">
      <c r="C841" s="69">
        <v>7.95</v>
      </c>
      <c r="D841" s="70" t="s">
        <v>255</v>
      </c>
    </row>
    <row r="842" spans="3:4" x14ac:dyDescent="0.25">
      <c r="C842" s="71">
        <v>7.96</v>
      </c>
      <c r="D842" s="70" t="s">
        <v>256</v>
      </c>
    </row>
    <row r="843" spans="3:4" x14ac:dyDescent="0.25">
      <c r="C843" s="69">
        <v>7.97</v>
      </c>
      <c r="D843" s="70" t="s">
        <v>257</v>
      </c>
    </row>
    <row r="844" spans="3:4" x14ac:dyDescent="0.25">
      <c r="C844" s="71">
        <v>7.98</v>
      </c>
      <c r="D844" s="70" t="s">
        <v>258</v>
      </c>
    </row>
    <row r="845" spans="3:4" x14ac:dyDescent="0.25">
      <c r="C845" s="69">
        <v>7.99</v>
      </c>
      <c r="D845" s="70" t="s">
        <v>259</v>
      </c>
    </row>
    <row r="846" spans="3:4" x14ac:dyDescent="0.25">
      <c r="C846" s="71">
        <v>8</v>
      </c>
      <c r="D846" s="70" t="s">
        <v>3506</v>
      </c>
    </row>
    <row r="847" spans="3:4" x14ac:dyDescent="0.25">
      <c r="C847" s="69">
        <v>8.01</v>
      </c>
      <c r="D847" s="70" t="s">
        <v>260</v>
      </c>
    </row>
    <row r="848" spans="3:4" x14ac:dyDescent="0.25">
      <c r="C848" s="71">
        <v>8.02</v>
      </c>
      <c r="D848" s="70" t="s">
        <v>261</v>
      </c>
    </row>
    <row r="849" spans="3:4" x14ac:dyDescent="0.25">
      <c r="C849" s="69">
        <v>8.0299999999999994</v>
      </c>
      <c r="D849" s="70" t="s">
        <v>262</v>
      </c>
    </row>
    <row r="850" spans="3:4" x14ac:dyDescent="0.25">
      <c r="C850" s="71">
        <v>8.0399999999999991</v>
      </c>
      <c r="D850" s="70" t="s">
        <v>263</v>
      </c>
    </row>
    <row r="851" spans="3:4" x14ac:dyDescent="0.25">
      <c r="C851" s="69">
        <v>8.0500000000000007</v>
      </c>
      <c r="D851" s="70" t="s">
        <v>264</v>
      </c>
    </row>
    <row r="852" spans="3:4" x14ac:dyDescent="0.25">
      <c r="C852" s="71">
        <v>8.06</v>
      </c>
      <c r="D852" s="70" t="s">
        <v>265</v>
      </c>
    </row>
    <row r="853" spans="3:4" x14ac:dyDescent="0.25">
      <c r="C853" s="69">
        <v>8.07</v>
      </c>
      <c r="D853" s="70" t="s">
        <v>266</v>
      </c>
    </row>
    <row r="854" spans="3:4" x14ac:dyDescent="0.25">
      <c r="C854" s="71">
        <v>8.08</v>
      </c>
      <c r="D854" s="70" t="s">
        <v>267</v>
      </c>
    </row>
    <row r="855" spans="3:4" x14ac:dyDescent="0.25">
      <c r="C855" s="69">
        <v>8.09</v>
      </c>
      <c r="D855" s="70" t="s">
        <v>268</v>
      </c>
    </row>
    <row r="856" spans="3:4" x14ac:dyDescent="0.25">
      <c r="C856" s="71">
        <v>8.1</v>
      </c>
      <c r="D856" s="70" t="s">
        <v>269</v>
      </c>
    </row>
    <row r="857" spans="3:4" x14ac:dyDescent="0.25">
      <c r="C857" s="69">
        <v>8.11</v>
      </c>
      <c r="D857" s="70" t="s">
        <v>270</v>
      </c>
    </row>
    <row r="858" spans="3:4" x14ac:dyDescent="0.25">
      <c r="C858" s="71">
        <v>8.1199999999999992</v>
      </c>
      <c r="D858" s="70" t="s">
        <v>271</v>
      </c>
    </row>
    <row r="859" spans="3:4" x14ac:dyDescent="0.25">
      <c r="C859" s="69">
        <v>8.1300000000000008</v>
      </c>
      <c r="D859" s="70" t="s">
        <v>272</v>
      </c>
    </row>
    <row r="860" spans="3:4" x14ac:dyDescent="0.25">
      <c r="C860" s="71">
        <v>8.14</v>
      </c>
      <c r="D860" s="70" t="s">
        <v>273</v>
      </c>
    </row>
    <row r="861" spans="3:4" x14ac:dyDescent="0.25">
      <c r="C861" s="69">
        <v>8.15</v>
      </c>
      <c r="D861" s="70" t="s">
        <v>274</v>
      </c>
    </row>
    <row r="862" spans="3:4" x14ac:dyDescent="0.25">
      <c r="C862" s="71">
        <v>8.16</v>
      </c>
      <c r="D862" s="70" t="s">
        <v>275</v>
      </c>
    </row>
    <row r="863" spans="3:4" x14ac:dyDescent="0.25">
      <c r="C863" s="69">
        <v>8.17</v>
      </c>
      <c r="D863" s="70" t="s">
        <v>276</v>
      </c>
    </row>
    <row r="864" spans="3:4" x14ac:dyDescent="0.25">
      <c r="C864" s="71">
        <v>8.18</v>
      </c>
      <c r="D864" s="70" t="s">
        <v>277</v>
      </c>
    </row>
    <row r="865" spans="3:4" x14ac:dyDescent="0.25">
      <c r="C865" s="69">
        <v>8.19</v>
      </c>
      <c r="D865" s="70" t="s">
        <v>278</v>
      </c>
    </row>
    <row r="866" spans="3:4" x14ac:dyDescent="0.25">
      <c r="C866" s="71">
        <v>8.1999999999999993</v>
      </c>
      <c r="D866" s="70" t="s">
        <v>279</v>
      </c>
    </row>
    <row r="867" spans="3:4" x14ac:dyDescent="0.25">
      <c r="C867" s="69">
        <v>8.2100000000000009</v>
      </c>
      <c r="D867" s="70" t="s">
        <v>280</v>
      </c>
    </row>
    <row r="868" spans="3:4" x14ac:dyDescent="0.25">
      <c r="C868" s="71">
        <v>8.2200000000000006</v>
      </c>
      <c r="D868" s="70" t="s">
        <v>281</v>
      </c>
    </row>
    <row r="869" spans="3:4" x14ac:dyDescent="0.25">
      <c r="C869" s="69">
        <v>8.23</v>
      </c>
      <c r="D869" s="70" t="s">
        <v>282</v>
      </c>
    </row>
    <row r="870" spans="3:4" x14ac:dyDescent="0.25">
      <c r="C870" s="71">
        <v>8.24</v>
      </c>
      <c r="D870" s="70" t="s">
        <v>283</v>
      </c>
    </row>
    <row r="871" spans="3:4" x14ac:dyDescent="0.25">
      <c r="C871" s="69">
        <v>8.25</v>
      </c>
      <c r="D871" s="70" t="s">
        <v>3509</v>
      </c>
    </row>
    <row r="872" spans="3:4" x14ac:dyDescent="0.25">
      <c r="C872" s="71">
        <v>8.26</v>
      </c>
      <c r="D872" s="70" t="s">
        <v>284</v>
      </c>
    </row>
    <row r="873" spans="3:4" x14ac:dyDescent="0.25">
      <c r="C873" s="69">
        <v>8.27</v>
      </c>
      <c r="D873" s="70" t="s">
        <v>285</v>
      </c>
    </row>
    <row r="874" spans="3:4" x14ac:dyDescent="0.25">
      <c r="C874" s="71">
        <v>8.2799999999999994</v>
      </c>
      <c r="D874" s="70" t="s">
        <v>286</v>
      </c>
    </row>
    <row r="875" spans="3:4" x14ac:dyDescent="0.25">
      <c r="C875" s="69">
        <v>8.2899999999999991</v>
      </c>
      <c r="D875" s="70" t="s">
        <v>287</v>
      </c>
    </row>
    <row r="876" spans="3:4" x14ac:dyDescent="0.25">
      <c r="C876" s="71">
        <v>8.3000000000000007</v>
      </c>
      <c r="D876" s="70" t="s">
        <v>288</v>
      </c>
    </row>
    <row r="877" spans="3:4" x14ac:dyDescent="0.25">
      <c r="C877" s="69">
        <v>8.31</v>
      </c>
      <c r="D877" s="70" t="s">
        <v>289</v>
      </c>
    </row>
    <row r="878" spans="3:4" x14ac:dyDescent="0.25">
      <c r="C878" s="71">
        <v>8.32</v>
      </c>
      <c r="D878" s="70" t="s">
        <v>290</v>
      </c>
    </row>
    <row r="879" spans="3:4" x14ac:dyDescent="0.25">
      <c r="C879" s="69">
        <v>8.33</v>
      </c>
      <c r="D879" s="70" t="s">
        <v>291</v>
      </c>
    </row>
    <row r="880" spans="3:4" x14ac:dyDescent="0.25">
      <c r="C880" s="71">
        <v>8.34</v>
      </c>
      <c r="D880" s="70" t="s">
        <v>292</v>
      </c>
    </row>
    <row r="881" spans="3:4" x14ac:dyDescent="0.25">
      <c r="C881" s="69">
        <v>8.35</v>
      </c>
      <c r="D881" s="70" t="s">
        <v>293</v>
      </c>
    </row>
    <row r="882" spans="3:4" x14ac:dyDescent="0.25">
      <c r="C882" s="71">
        <v>8.36</v>
      </c>
      <c r="D882" s="70" t="s">
        <v>294</v>
      </c>
    </row>
    <row r="883" spans="3:4" x14ac:dyDescent="0.25">
      <c r="C883" s="69">
        <v>8.3699999999999992</v>
      </c>
      <c r="D883" s="70" t="s">
        <v>295</v>
      </c>
    </row>
    <row r="884" spans="3:4" x14ac:dyDescent="0.25">
      <c r="C884" s="71">
        <v>8.3800000000000008</v>
      </c>
      <c r="D884" s="70" t="s">
        <v>296</v>
      </c>
    </row>
    <row r="885" spans="3:4" x14ac:dyDescent="0.25">
      <c r="C885" s="69">
        <v>8.39</v>
      </c>
      <c r="D885" s="70" t="s">
        <v>297</v>
      </c>
    </row>
    <row r="886" spans="3:4" x14ac:dyDescent="0.25">
      <c r="C886" s="71">
        <v>8.4</v>
      </c>
      <c r="D886" s="70" t="s">
        <v>298</v>
      </c>
    </row>
    <row r="887" spans="3:4" x14ac:dyDescent="0.25">
      <c r="C887" s="69">
        <v>8.41</v>
      </c>
      <c r="D887" s="70" t="s">
        <v>299</v>
      </c>
    </row>
    <row r="888" spans="3:4" x14ac:dyDescent="0.25">
      <c r="C888" s="71">
        <v>8.42</v>
      </c>
      <c r="D888" s="70" t="s">
        <v>300</v>
      </c>
    </row>
    <row r="889" spans="3:4" x14ac:dyDescent="0.25">
      <c r="C889" s="69">
        <v>8.43</v>
      </c>
      <c r="D889" s="70" t="s">
        <v>301</v>
      </c>
    </row>
    <row r="890" spans="3:4" x14ac:dyDescent="0.25">
      <c r="C890" s="71">
        <v>8.44</v>
      </c>
      <c r="D890" s="70" t="s">
        <v>302</v>
      </c>
    </row>
    <row r="891" spans="3:4" x14ac:dyDescent="0.25">
      <c r="C891" s="69">
        <v>8.4499999999999993</v>
      </c>
      <c r="D891" s="70" t="s">
        <v>303</v>
      </c>
    </row>
    <row r="892" spans="3:4" x14ac:dyDescent="0.25">
      <c r="C892" s="71">
        <v>8.4600000000000009</v>
      </c>
      <c r="D892" s="70" t="s">
        <v>304</v>
      </c>
    </row>
    <row r="893" spans="3:4" x14ac:dyDescent="0.25">
      <c r="C893" s="69">
        <v>8.4700000000000006</v>
      </c>
      <c r="D893" s="70" t="s">
        <v>305</v>
      </c>
    </row>
    <row r="894" spans="3:4" x14ac:dyDescent="0.25">
      <c r="C894" s="71">
        <v>8.48</v>
      </c>
      <c r="D894" s="70" t="s">
        <v>306</v>
      </c>
    </row>
    <row r="895" spans="3:4" x14ac:dyDescent="0.25">
      <c r="C895" s="69">
        <v>8.49</v>
      </c>
      <c r="D895" s="70" t="s">
        <v>307</v>
      </c>
    </row>
    <row r="896" spans="3:4" x14ac:dyDescent="0.25">
      <c r="C896" s="71">
        <v>8.5</v>
      </c>
      <c r="D896" s="70" t="s">
        <v>3512</v>
      </c>
    </row>
    <row r="897" spans="3:4" x14ac:dyDescent="0.25">
      <c r="C897" s="69">
        <v>8.51</v>
      </c>
      <c r="D897" s="70" t="s">
        <v>308</v>
      </c>
    </row>
    <row r="898" spans="3:4" x14ac:dyDescent="0.25">
      <c r="C898" s="71">
        <v>8.52</v>
      </c>
      <c r="D898" s="70" t="s">
        <v>309</v>
      </c>
    </row>
    <row r="899" spans="3:4" x14ac:dyDescent="0.25">
      <c r="C899" s="69">
        <v>8.5299999999999994</v>
      </c>
      <c r="D899" s="70" t="s">
        <v>310</v>
      </c>
    </row>
    <row r="900" spans="3:4" x14ac:dyDescent="0.25">
      <c r="C900" s="71">
        <v>8.5399999999999991</v>
      </c>
      <c r="D900" s="70" t="s">
        <v>311</v>
      </c>
    </row>
    <row r="901" spans="3:4" x14ac:dyDescent="0.25">
      <c r="C901" s="69">
        <v>8.5500000000000007</v>
      </c>
      <c r="D901" s="70" t="s">
        <v>312</v>
      </c>
    </row>
    <row r="902" spans="3:4" x14ac:dyDescent="0.25">
      <c r="C902" s="71">
        <v>8.56</v>
      </c>
      <c r="D902" s="70" t="s">
        <v>6199</v>
      </c>
    </row>
    <row r="903" spans="3:4" x14ac:dyDescent="0.25">
      <c r="C903" s="69">
        <v>8.57</v>
      </c>
      <c r="D903" s="70" t="s">
        <v>6200</v>
      </c>
    </row>
    <row r="904" spans="3:4" x14ac:dyDescent="0.25">
      <c r="C904" s="71">
        <v>8.58</v>
      </c>
      <c r="D904" s="70" t="s">
        <v>6201</v>
      </c>
    </row>
    <row r="905" spans="3:4" x14ac:dyDescent="0.25">
      <c r="C905" s="69">
        <v>8.59</v>
      </c>
      <c r="D905" s="70" t="s">
        <v>6202</v>
      </c>
    </row>
    <row r="906" spans="3:4" x14ac:dyDescent="0.25">
      <c r="C906" s="71">
        <v>8.6</v>
      </c>
      <c r="D906" s="70" t="s">
        <v>6203</v>
      </c>
    </row>
    <row r="907" spans="3:4" x14ac:dyDescent="0.25">
      <c r="C907" s="69">
        <v>8.61</v>
      </c>
      <c r="D907" s="70" t="s">
        <v>6204</v>
      </c>
    </row>
    <row r="908" spans="3:4" x14ac:dyDescent="0.25">
      <c r="C908" s="71">
        <v>8.6199999999999992</v>
      </c>
      <c r="D908" s="70" t="s">
        <v>6205</v>
      </c>
    </row>
    <row r="909" spans="3:4" x14ac:dyDescent="0.25">
      <c r="C909" s="69">
        <v>8.6300000000000008</v>
      </c>
      <c r="D909" s="70" t="s">
        <v>6206</v>
      </c>
    </row>
    <row r="910" spans="3:4" x14ac:dyDescent="0.25">
      <c r="C910" s="71">
        <v>8.64</v>
      </c>
      <c r="D910" s="70" t="s">
        <v>6207</v>
      </c>
    </row>
    <row r="911" spans="3:4" x14ac:dyDescent="0.25">
      <c r="C911" s="69">
        <v>8.65</v>
      </c>
      <c r="D911" s="70" t="s">
        <v>6208</v>
      </c>
    </row>
    <row r="912" spans="3:4" x14ac:dyDescent="0.25">
      <c r="C912" s="71">
        <v>8.66</v>
      </c>
      <c r="D912" s="70" t="s">
        <v>6209</v>
      </c>
    </row>
    <row r="913" spans="3:4" x14ac:dyDescent="0.25">
      <c r="C913" s="69">
        <v>8.67</v>
      </c>
      <c r="D913" s="70" t="s">
        <v>6210</v>
      </c>
    </row>
    <row r="914" spans="3:4" x14ac:dyDescent="0.25">
      <c r="C914" s="71">
        <v>8.68</v>
      </c>
      <c r="D914" s="70" t="s">
        <v>6211</v>
      </c>
    </row>
    <row r="915" spans="3:4" x14ac:dyDescent="0.25">
      <c r="C915" s="69">
        <v>8.69</v>
      </c>
      <c r="D915" s="70" t="s">
        <v>6212</v>
      </c>
    </row>
    <row r="916" spans="3:4" x14ac:dyDescent="0.25">
      <c r="C916" s="71">
        <v>8.6999999999999993</v>
      </c>
      <c r="D916" s="70" t="s">
        <v>6213</v>
      </c>
    </row>
    <row r="917" spans="3:4" x14ac:dyDescent="0.25">
      <c r="C917" s="69">
        <v>8.7100000000000009</v>
      </c>
      <c r="D917" s="70" t="s">
        <v>6214</v>
      </c>
    </row>
    <row r="918" spans="3:4" x14ac:dyDescent="0.25">
      <c r="C918" s="71">
        <v>8.7200000000000006</v>
      </c>
      <c r="D918" s="70" t="s">
        <v>6215</v>
      </c>
    </row>
    <row r="919" spans="3:4" x14ac:dyDescent="0.25">
      <c r="C919" s="69">
        <v>8.73</v>
      </c>
      <c r="D919" s="70" t="s">
        <v>6216</v>
      </c>
    </row>
    <row r="920" spans="3:4" x14ac:dyDescent="0.25">
      <c r="C920" s="71">
        <v>8.74</v>
      </c>
      <c r="D920" s="70" t="s">
        <v>6217</v>
      </c>
    </row>
    <row r="921" spans="3:4" x14ac:dyDescent="0.25">
      <c r="C921" s="69">
        <v>8.75</v>
      </c>
      <c r="D921" s="70" t="s">
        <v>3515</v>
      </c>
    </row>
    <row r="922" spans="3:4" x14ac:dyDescent="0.25">
      <c r="C922" s="71">
        <v>8.76</v>
      </c>
      <c r="D922" s="70" t="s">
        <v>6218</v>
      </c>
    </row>
    <row r="923" spans="3:4" x14ac:dyDescent="0.25">
      <c r="C923" s="69">
        <v>8.77</v>
      </c>
      <c r="D923" s="70" t="s">
        <v>6219</v>
      </c>
    </row>
    <row r="924" spans="3:4" x14ac:dyDescent="0.25">
      <c r="C924" s="71">
        <v>8.7799999999999994</v>
      </c>
      <c r="D924" s="70" t="s">
        <v>6220</v>
      </c>
    </row>
    <row r="925" spans="3:4" x14ac:dyDescent="0.25">
      <c r="C925" s="69">
        <v>8.7899999999999991</v>
      </c>
      <c r="D925" s="70" t="s">
        <v>6221</v>
      </c>
    </row>
    <row r="926" spans="3:4" x14ac:dyDescent="0.25">
      <c r="C926" s="71">
        <v>8.8000000000000007</v>
      </c>
      <c r="D926" s="70" t="s">
        <v>6222</v>
      </c>
    </row>
    <row r="927" spans="3:4" x14ac:dyDescent="0.25">
      <c r="C927" s="69">
        <v>8.81</v>
      </c>
      <c r="D927" s="70" t="s">
        <v>6223</v>
      </c>
    </row>
    <row r="928" spans="3:4" x14ac:dyDescent="0.25">
      <c r="C928" s="71">
        <v>8.82</v>
      </c>
      <c r="D928" s="70" t="s">
        <v>6224</v>
      </c>
    </row>
    <row r="929" spans="3:4" x14ac:dyDescent="0.25">
      <c r="C929" s="69">
        <v>8.83</v>
      </c>
      <c r="D929" s="70" t="s">
        <v>6225</v>
      </c>
    </row>
    <row r="930" spans="3:4" x14ac:dyDescent="0.25">
      <c r="C930" s="71">
        <v>8.84</v>
      </c>
      <c r="D930" s="70" t="s">
        <v>6226</v>
      </c>
    </row>
    <row r="931" spans="3:4" x14ac:dyDescent="0.25">
      <c r="C931" s="69">
        <v>8.85</v>
      </c>
      <c r="D931" s="70" t="s">
        <v>6227</v>
      </c>
    </row>
    <row r="932" spans="3:4" x14ac:dyDescent="0.25">
      <c r="C932" s="71">
        <v>8.86</v>
      </c>
      <c r="D932" s="70" t="s">
        <v>6228</v>
      </c>
    </row>
    <row r="933" spans="3:4" x14ac:dyDescent="0.25">
      <c r="C933" s="69">
        <v>8.8699999999999992</v>
      </c>
      <c r="D933" s="70" t="s">
        <v>6229</v>
      </c>
    </row>
    <row r="934" spans="3:4" x14ac:dyDescent="0.25">
      <c r="C934" s="71">
        <v>8.8800000000000008</v>
      </c>
      <c r="D934" s="70" t="s">
        <v>6230</v>
      </c>
    </row>
    <row r="935" spans="3:4" x14ac:dyDescent="0.25">
      <c r="C935" s="69">
        <v>8.89</v>
      </c>
      <c r="D935" s="70" t="s">
        <v>6231</v>
      </c>
    </row>
    <row r="936" spans="3:4" x14ac:dyDescent="0.25">
      <c r="C936" s="71">
        <v>8.9</v>
      </c>
      <c r="D936" s="70" t="s">
        <v>6232</v>
      </c>
    </row>
    <row r="937" spans="3:4" x14ac:dyDescent="0.25">
      <c r="C937" s="69">
        <v>8.91</v>
      </c>
      <c r="D937" s="70" t="s">
        <v>6233</v>
      </c>
    </row>
    <row r="938" spans="3:4" x14ac:dyDescent="0.25">
      <c r="C938" s="71">
        <v>8.92</v>
      </c>
      <c r="D938" s="70" t="s">
        <v>6234</v>
      </c>
    </row>
    <row r="939" spans="3:4" x14ac:dyDescent="0.25">
      <c r="C939" s="69">
        <v>8.93</v>
      </c>
      <c r="D939" s="70" t="s">
        <v>6235</v>
      </c>
    </row>
    <row r="940" spans="3:4" x14ac:dyDescent="0.25">
      <c r="C940" s="71">
        <v>8.94</v>
      </c>
      <c r="D940" s="70" t="s">
        <v>6236</v>
      </c>
    </row>
    <row r="941" spans="3:4" x14ac:dyDescent="0.25">
      <c r="C941" s="69">
        <v>8.9499999999999993</v>
      </c>
      <c r="D941" s="70" t="s">
        <v>6237</v>
      </c>
    </row>
    <row r="942" spans="3:4" x14ac:dyDescent="0.25">
      <c r="C942" s="71">
        <v>8.9600000000000009</v>
      </c>
      <c r="D942" s="70" t="s">
        <v>6238</v>
      </c>
    </row>
    <row r="943" spans="3:4" x14ac:dyDescent="0.25">
      <c r="C943" s="69">
        <v>8.9700000000000006</v>
      </c>
      <c r="D943" s="70" t="s">
        <v>6239</v>
      </c>
    </row>
    <row r="944" spans="3:4" x14ac:dyDescent="0.25">
      <c r="C944" s="71">
        <v>8.98</v>
      </c>
      <c r="D944" s="70" t="s">
        <v>6240</v>
      </c>
    </row>
    <row r="945" spans="3:4" x14ac:dyDescent="0.25">
      <c r="C945" s="69">
        <v>8.99</v>
      </c>
      <c r="D945" s="70" t="s">
        <v>6241</v>
      </c>
    </row>
    <row r="946" spans="3:4" x14ac:dyDescent="0.25">
      <c r="C946" s="71">
        <v>9</v>
      </c>
      <c r="D946" s="70" t="s">
        <v>3518</v>
      </c>
    </row>
    <row r="947" spans="3:4" x14ac:dyDescent="0.25">
      <c r="C947" s="69">
        <v>9.01</v>
      </c>
      <c r="D947" s="70" t="s">
        <v>6242</v>
      </c>
    </row>
    <row r="948" spans="3:4" x14ac:dyDescent="0.25">
      <c r="C948" s="71">
        <v>9.02</v>
      </c>
      <c r="D948" s="70" t="s">
        <v>6243</v>
      </c>
    </row>
    <row r="949" spans="3:4" x14ac:dyDescent="0.25">
      <c r="C949" s="69">
        <v>9.0299999999999994</v>
      </c>
      <c r="D949" s="70" t="s">
        <v>6244</v>
      </c>
    </row>
    <row r="950" spans="3:4" x14ac:dyDescent="0.25">
      <c r="C950" s="71">
        <v>9.0399999999999991</v>
      </c>
      <c r="D950" s="70" t="s">
        <v>6245</v>
      </c>
    </row>
    <row r="951" spans="3:4" x14ac:dyDescent="0.25">
      <c r="C951" s="69">
        <v>9.0500000000000007</v>
      </c>
      <c r="D951" s="70" t="s">
        <v>6246</v>
      </c>
    </row>
    <row r="952" spans="3:4" x14ac:dyDescent="0.25">
      <c r="C952" s="71">
        <v>9.06</v>
      </c>
      <c r="D952" s="70" t="s">
        <v>6247</v>
      </c>
    </row>
    <row r="953" spans="3:4" x14ac:dyDescent="0.25">
      <c r="C953" s="69">
        <v>9.07</v>
      </c>
      <c r="D953" s="70" t="s">
        <v>6248</v>
      </c>
    </row>
    <row r="954" spans="3:4" x14ac:dyDescent="0.25">
      <c r="C954" s="71">
        <v>9.08</v>
      </c>
      <c r="D954" s="70" t="s">
        <v>6249</v>
      </c>
    </row>
    <row r="955" spans="3:4" x14ac:dyDescent="0.25">
      <c r="C955" s="69">
        <v>9.09</v>
      </c>
      <c r="D955" s="70" t="s">
        <v>6250</v>
      </c>
    </row>
    <row r="956" spans="3:4" x14ac:dyDescent="0.25">
      <c r="C956" s="71">
        <v>9.1</v>
      </c>
      <c r="D956" s="70" t="s">
        <v>6251</v>
      </c>
    </row>
    <row r="957" spans="3:4" x14ac:dyDescent="0.25">
      <c r="C957" s="69">
        <v>9.11</v>
      </c>
      <c r="D957" s="70" t="s">
        <v>6252</v>
      </c>
    </row>
    <row r="958" spans="3:4" x14ac:dyDescent="0.25">
      <c r="C958" s="71">
        <v>9.1199999999999992</v>
      </c>
      <c r="D958" s="70" t="s">
        <v>6253</v>
      </c>
    </row>
    <row r="959" spans="3:4" x14ac:dyDescent="0.25">
      <c r="C959" s="69">
        <v>9.1300000000000008</v>
      </c>
      <c r="D959" s="70" t="s">
        <v>6254</v>
      </c>
    </row>
    <row r="960" spans="3:4" x14ac:dyDescent="0.25">
      <c r="C960" s="71">
        <v>9.14</v>
      </c>
      <c r="D960" s="70" t="s">
        <v>6255</v>
      </c>
    </row>
    <row r="961" spans="3:4" x14ac:dyDescent="0.25">
      <c r="C961" s="69">
        <v>9.15</v>
      </c>
      <c r="D961" s="70" t="s">
        <v>6256</v>
      </c>
    </row>
    <row r="962" spans="3:4" x14ac:dyDescent="0.25">
      <c r="C962" s="71">
        <v>9.16</v>
      </c>
      <c r="D962" s="70" t="s">
        <v>6257</v>
      </c>
    </row>
    <row r="963" spans="3:4" x14ac:dyDescent="0.25">
      <c r="C963" s="69">
        <v>9.17</v>
      </c>
      <c r="D963" s="70" t="s">
        <v>6258</v>
      </c>
    </row>
    <row r="964" spans="3:4" x14ac:dyDescent="0.25">
      <c r="C964" s="71">
        <v>9.18</v>
      </c>
      <c r="D964" s="70" t="s">
        <v>6259</v>
      </c>
    </row>
    <row r="965" spans="3:4" x14ac:dyDescent="0.25">
      <c r="C965" s="69">
        <v>9.19</v>
      </c>
      <c r="D965" s="70" t="s">
        <v>6260</v>
      </c>
    </row>
    <row r="966" spans="3:4" x14ac:dyDescent="0.25">
      <c r="C966" s="71">
        <v>9.1999999999999993</v>
      </c>
      <c r="D966" s="70" t="s">
        <v>6261</v>
      </c>
    </row>
    <row r="967" spans="3:4" x14ac:dyDescent="0.25">
      <c r="C967" s="69">
        <v>9.2100000000000009</v>
      </c>
      <c r="D967" s="70" t="s">
        <v>6262</v>
      </c>
    </row>
    <row r="968" spans="3:4" x14ac:dyDescent="0.25">
      <c r="C968" s="71">
        <v>9.2200000000000006</v>
      </c>
      <c r="D968" s="70" t="s">
        <v>6263</v>
      </c>
    </row>
    <row r="969" spans="3:4" x14ac:dyDescent="0.25">
      <c r="C969" s="69">
        <v>9.23</v>
      </c>
      <c r="D969" s="70" t="s">
        <v>6264</v>
      </c>
    </row>
    <row r="970" spans="3:4" x14ac:dyDescent="0.25">
      <c r="C970" s="71">
        <v>9.24</v>
      </c>
      <c r="D970" s="70" t="s">
        <v>6265</v>
      </c>
    </row>
    <row r="971" spans="3:4" x14ac:dyDescent="0.25">
      <c r="C971" s="69">
        <v>9.25</v>
      </c>
      <c r="D971" s="70" t="s">
        <v>3521</v>
      </c>
    </row>
    <row r="972" spans="3:4" x14ac:dyDescent="0.25">
      <c r="C972" s="71">
        <v>9.26</v>
      </c>
      <c r="D972" s="70" t="s">
        <v>6266</v>
      </c>
    </row>
    <row r="973" spans="3:4" x14ac:dyDescent="0.25">
      <c r="C973" s="69">
        <v>9.27</v>
      </c>
      <c r="D973" s="70" t="s">
        <v>6267</v>
      </c>
    </row>
    <row r="974" spans="3:4" x14ac:dyDescent="0.25">
      <c r="C974" s="71">
        <v>9.2799999999999994</v>
      </c>
      <c r="D974" s="70" t="s">
        <v>6268</v>
      </c>
    </row>
    <row r="975" spans="3:4" x14ac:dyDescent="0.25">
      <c r="C975" s="69">
        <v>9.2899999999999991</v>
      </c>
      <c r="D975" s="70" t="s">
        <v>6269</v>
      </c>
    </row>
    <row r="976" spans="3:4" x14ac:dyDescent="0.25">
      <c r="C976" s="71">
        <v>9.3000000000000007</v>
      </c>
      <c r="D976" s="70" t="s">
        <v>6270</v>
      </c>
    </row>
    <row r="977" spans="3:4" x14ac:dyDescent="0.25">
      <c r="C977" s="69">
        <v>9.31</v>
      </c>
      <c r="D977" s="70" t="s">
        <v>6271</v>
      </c>
    </row>
    <row r="978" spans="3:4" x14ac:dyDescent="0.25">
      <c r="C978" s="71">
        <v>9.32</v>
      </c>
      <c r="D978" s="70" t="s">
        <v>6272</v>
      </c>
    </row>
    <row r="979" spans="3:4" x14ac:dyDescent="0.25">
      <c r="C979" s="69">
        <v>9.33</v>
      </c>
      <c r="D979" s="70" t="s">
        <v>6273</v>
      </c>
    </row>
    <row r="980" spans="3:4" x14ac:dyDescent="0.25">
      <c r="C980" s="71">
        <v>9.34</v>
      </c>
      <c r="D980" s="70" t="s">
        <v>6274</v>
      </c>
    </row>
    <row r="981" spans="3:4" x14ac:dyDescent="0.25">
      <c r="C981" s="69">
        <v>9.35</v>
      </c>
      <c r="D981" s="70" t="s">
        <v>6275</v>
      </c>
    </row>
    <row r="982" spans="3:4" x14ac:dyDescent="0.25">
      <c r="C982" s="71">
        <v>9.36</v>
      </c>
      <c r="D982" s="70" t="s">
        <v>6276</v>
      </c>
    </row>
    <row r="983" spans="3:4" x14ac:dyDescent="0.25">
      <c r="C983" s="69">
        <v>9.3699999999999992</v>
      </c>
      <c r="D983" s="70" t="s">
        <v>6277</v>
      </c>
    </row>
    <row r="984" spans="3:4" x14ac:dyDescent="0.25">
      <c r="C984" s="71">
        <v>9.3800000000000008</v>
      </c>
      <c r="D984" s="70" t="s">
        <v>6278</v>
      </c>
    </row>
    <row r="985" spans="3:4" x14ac:dyDescent="0.25">
      <c r="C985" s="69">
        <v>9.39</v>
      </c>
      <c r="D985" s="70" t="s">
        <v>6279</v>
      </c>
    </row>
    <row r="986" spans="3:4" x14ac:dyDescent="0.25">
      <c r="C986" s="71">
        <v>9.4</v>
      </c>
      <c r="D986" s="70" t="s">
        <v>6280</v>
      </c>
    </row>
    <row r="987" spans="3:4" x14ac:dyDescent="0.25">
      <c r="C987" s="69">
        <v>9.41</v>
      </c>
      <c r="D987" s="70" t="s">
        <v>6281</v>
      </c>
    </row>
    <row r="988" spans="3:4" x14ac:dyDescent="0.25">
      <c r="C988" s="71">
        <v>9.42</v>
      </c>
      <c r="D988" s="70" t="s">
        <v>6282</v>
      </c>
    </row>
    <row r="989" spans="3:4" x14ac:dyDescent="0.25">
      <c r="C989" s="69">
        <v>9.43</v>
      </c>
      <c r="D989" s="70" t="s">
        <v>6283</v>
      </c>
    </row>
    <row r="990" spans="3:4" x14ac:dyDescent="0.25">
      <c r="C990" s="71">
        <v>9.44</v>
      </c>
      <c r="D990" s="70" t="s">
        <v>6284</v>
      </c>
    </row>
    <row r="991" spans="3:4" x14ac:dyDescent="0.25">
      <c r="C991" s="69">
        <v>9.4499999999999993</v>
      </c>
      <c r="D991" s="70" t="s">
        <v>6285</v>
      </c>
    </row>
    <row r="992" spans="3:4" x14ac:dyDescent="0.25">
      <c r="C992" s="71">
        <v>9.4600000000000009</v>
      </c>
      <c r="D992" s="70" t="s">
        <v>6286</v>
      </c>
    </row>
    <row r="993" spans="3:4" x14ac:dyDescent="0.25">
      <c r="C993" s="69">
        <v>9.4700000000000006</v>
      </c>
      <c r="D993" s="70" t="s">
        <v>6287</v>
      </c>
    </row>
    <row r="994" spans="3:4" x14ac:dyDescent="0.25">
      <c r="C994" s="71">
        <v>9.48</v>
      </c>
      <c r="D994" s="70" t="s">
        <v>6288</v>
      </c>
    </row>
    <row r="995" spans="3:4" x14ac:dyDescent="0.25">
      <c r="C995" s="69">
        <v>9.49</v>
      </c>
      <c r="D995" s="70" t="s">
        <v>6289</v>
      </c>
    </row>
    <row r="996" spans="3:4" x14ac:dyDescent="0.25">
      <c r="C996" s="71">
        <v>9.5</v>
      </c>
      <c r="D996" s="70" t="s">
        <v>3524</v>
      </c>
    </row>
    <row r="997" spans="3:4" x14ac:dyDescent="0.25">
      <c r="C997" s="69">
        <v>9.51</v>
      </c>
      <c r="D997" s="70" t="s">
        <v>6290</v>
      </c>
    </row>
    <row r="998" spans="3:4" x14ac:dyDescent="0.25">
      <c r="C998" s="71">
        <v>9.52</v>
      </c>
      <c r="D998" s="70" t="s">
        <v>6291</v>
      </c>
    </row>
    <row r="999" spans="3:4" x14ac:dyDescent="0.25">
      <c r="C999" s="69">
        <v>9.5299999999999994</v>
      </c>
      <c r="D999" s="70" t="s">
        <v>6292</v>
      </c>
    </row>
    <row r="1000" spans="3:4" x14ac:dyDescent="0.25">
      <c r="C1000" s="71">
        <v>9.5399999999999991</v>
      </c>
      <c r="D1000" s="70" t="s">
        <v>6293</v>
      </c>
    </row>
    <row r="1001" spans="3:4" x14ac:dyDescent="0.25">
      <c r="C1001" s="69">
        <v>9.5500000000000007</v>
      </c>
      <c r="D1001" s="70" t="s">
        <v>6294</v>
      </c>
    </row>
    <row r="1002" spans="3:4" x14ac:dyDescent="0.25">
      <c r="C1002" s="71">
        <v>9.56</v>
      </c>
      <c r="D1002" s="70" t="s">
        <v>6295</v>
      </c>
    </row>
    <row r="1003" spans="3:4" x14ac:dyDescent="0.25">
      <c r="C1003" s="69">
        <v>9.57</v>
      </c>
      <c r="D1003" s="70" t="s">
        <v>6296</v>
      </c>
    </row>
    <row r="1004" spans="3:4" x14ac:dyDescent="0.25">
      <c r="C1004" s="71">
        <v>9.58</v>
      </c>
      <c r="D1004" s="70" t="s">
        <v>6297</v>
      </c>
    </row>
    <row r="1005" spans="3:4" x14ac:dyDescent="0.25">
      <c r="C1005" s="69">
        <v>9.59</v>
      </c>
      <c r="D1005" s="70" t="s">
        <v>6298</v>
      </c>
    </row>
    <row r="1006" spans="3:4" x14ac:dyDescent="0.25">
      <c r="C1006" s="71">
        <v>9.6</v>
      </c>
      <c r="D1006" s="70" t="s">
        <v>6299</v>
      </c>
    </row>
    <row r="1007" spans="3:4" x14ac:dyDescent="0.25">
      <c r="C1007" s="69">
        <v>9.61</v>
      </c>
      <c r="D1007" s="70" t="s">
        <v>6300</v>
      </c>
    </row>
    <row r="1008" spans="3:4" x14ac:dyDescent="0.25">
      <c r="C1008" s="71">
        <v>9.6199999999999992</v>
      </c>
      <c r="D1008" s="70" t="s">
        <v>6301</v>
      </c>
    </row>
    <row r="1009" spans="3:4" x14ac:dyDescent="0.25">
      <c r="C1009" s="69">
        <v>9.6300000000000008</v>
      </c>
      <c r="D1009" s="70" t="s">
        <v>6302</v>
      </c>
    </row>
    <row r="1010" spans="3:4" x14ac:dyDescent="0.25">
      <c r="C1010" s="71">
        <v>9.64</v>
      </c>
      <c r="D1010" s="70" t="s">
        <v>6303</v>
      </c>
    </row>
    <row r="1011" spans="3:4" x14ac:dyDescent="0.25">
      <c r="C1011" s="69">
        <v>9.65</v>
      </c>
      <c r="D1011" s="70" t="s">
        <v>6304</v>
      </c>
    </row>
    <row r="1012" spans="3:4" x14ac:dyDescent="0.25">
      <c r="C1012" s="71">
        <v>9.66</v>
      </c>
      <c r="D1012" s="70" t="s">
        <v>6305</v>
      </c>
    </row>
    <row r="1013" spans="3:4" x14ac:dyDescent="0.25">
      <c r="C1013" s="69">
        <v>9.67</v>
      </c>
      <c r="D1013" s="70" t="s">
        <v>6306</v>
      </c>
    </row>
    <row r="1014" spans="3:4" x14ac:dyDescent="0.25">
      <c r="C1014" s="71">
        <v>9.68</v>
      </c>
      <c r="D1014" s="70" t="s">
        <v>6307</v>
      </c>
    </row>
    <row r="1015" spans="3:4" x14ac:dyDescent="0.25">
      <c r="C1015" s="69">
        <v>9.69</v>
      </c>
      <c r="D1015" s="70" t="s">
        <v>6308</v>
      </c>
    </row>
    <row r="1016" spans="3:4" x14ac:dyDescent="0.25">
      <c r="C1016" s="71">
        <v>9.6999999999999993</v>
      </c>
      <c r="D1016" s="70" t="s">
        <v>6309</v>
      </c>
    </row>
    <row r="1017" spans="3:4" x14ac:dyDescent="0.25">
      <c r="C1017" s="69">
        <v>9.7100000000000009</v>
      </c>
      <c r="D1017" s="70" t="s">
        <v>6310</v>
      </c>
    </row>
    <row r="1018" spans="3:4" x14ac:dyDescent="0.25">
      <c r="C1018" s="71">
        <v>9.7200000000000006</v>
      </c>
      <c r="D1018" s="70" t="s">
        <v>6311</v>
      </c>
    </row>
    <row r="1019" spans="3:4" x14ac:dyDescent="0.25">
      <c r="C1019" s="69">
        <v>9.73</v>
      </c>
      <c r="D1019" s="70" t="s">
        <v>6312</v>
      </c>
    </row>
    <row r="1020" spans="3:4" x14ac:dyDescent="0.25">
      <c r="C1020" s="71">
        <v>9.74</v>
      </c>
      <c r="D1020" s="70" t="s">
        <v>6313</v>
      </c>
    </row>
    <row r="1021" spans="3:4" x14ac:dyDescent="0.25">
      <c r="C1021" s="69">
        <v>9.75</v>
      </c>
      <c r="D1021" s="70" t="s">
        <v>3527</v>
      </c>
    </row>
    <row r="1022" spans="3:4" x14ac:dyDescent="0.25">
      <c r="C1022" s="71">
        <v>9.76</v>
      </c>
      <c r="D1022" s="70" t="s">
        <v>6314</v>
      </c>
    </row>
    <row r="1023" spans="3:4" x14ac:dyDescent="0.25">
      <c r="C1023" s="69">
        <v>9.77</v>
      </c>
      <c r="D1023" s="70" t="s">
        <v>6315</v>
      </c>
    </row>
    <row r="1024" spans="3:4" x14ac:dyDescent="0.25">
      <c r="C1024" s="71">
        <v>9.7799999999999994</v>
      </c>
      <c r="D1024" s="70" t="s">
        <v>6316</v>
      </c>
    </row>
    <row r="1025" spans="3:4" x14ac:dyDescent="0.25">
      <c r="C1025" s="69">
        <v>9.7899999999999991</v>
      </c>
      <c r="D1025" s="70" t="s">
        <v>6317</v>
      </c>
    </row>
    <row r="1026" spans="3:4" x14ac:dyDescent="0.25">
      <c r="C1026" s="71">
        <v>9.8000000000000007</v>
      </c>
      <c r="D1026" s="70" t="s">
        <v>6318</v>
      </c>
    </row>
    <row r="1027" spans="3:4" x14ac:dyDescent="0.25">
      <c r="C1027" s="69">
        <v>9.81</v>
      </c>
      <c r="D1027" s="70" t="s">
        <v>6319</v>
      </c>
    </row>
    <row r="1028" spans="3:4" x14ac:dyDescent="0.25">
      <c r="C1028" s="71">
        <v>9.82</v>
      </c>
      <c r="D1028" s="70" t="s">
        <v>6320</v>
      </c>
    </row>
    <row r="1029" spans="3:4" x14ac:dyDescent="0.25">
      <c r="C1029" s="69">
        <v>9.83</v>
      </c>
      <c r="D1029" s="70" t="s">
        <v>6321</v>
      </c>
    </row>
    <row r="1030" spans="3:4" x14ac:dyDescent="0.25">
      <c r="C1030" s="71">
        <v>9.84</v>
      </c>
      <c r="D1030" s="70" t="s">
        <v>6322</v>
      </c>
    </row>
    <row r="1031" spans="3:4" x14ac:dyDescent="0.25">
      <c r="C1031" s="69">
        <v>9.85</v>
      </c>
      <c r="D1031" s="70" t="s">
        <v>6323</v>
      </c>
    </row>
    <row r="1032" spans="3:4" x14ac:dyDescent="0.25">
      <c r="C1032" s="71">
        <v>9.86</v>
      </c>
      <c r="D1032" s="70" t="s">
        <v>6324</v>
      </c>
    </row>
    <row r="1033" spans="3:4" x14ac:dyDescent="0.25">
      <c r="C1033" s="69">
        <v>9.8699999999999992</v>
      </c>
      <c r="D1033" s="70" t="s">
        <v>6325</v>
      </c>
    </row>
    <row r="1034" spans="3:4" x14ac:dyDescent="0.25">
      <c r="C1034" s="71">
        <v>9.8800000000000008</v>
      </c>
      <c r="D1034" s="70" t="s">
        <v>6326</v>
      </c>
    </row>
    <row r="1035" spans="3:4" x14ac:dyDescent="0.25">
      <c r="C1035" s="69">
        <v>9.89</v>
      </c>
      <c r="D1035" s="70" t="s">
        <v>6327</v>
      </c>
    </row>
    <row r="1036" spans="3:4" x14ac:dyDescent="0.25">
      <c r="C1036" s="71">
        <v>9.9</v>
      </c>
      <c r="D1036" s="70" t="s">
        <v>6328</v>
      </c>
    </row>
    <row r="1037" spans="3:4" x14ac:dyDescent="0.25">
      <c r="C1037" s="69">
        <v>9.91</v>
      </c>
      <c r="D1037" s="70" t="s">
        <v>6329</v>
      </c>
    </row>
    <row r="1038" spans="3:4" x14ac:dyDescent="0.25">
      <c r="C1038" s="71">
        <v>9.92</v>
      </c>
      <c r="D1038" s="70" t="s">
        <v>6330</v>
      </c>
    </row>
    <row r="1039" spans="3:4" x14ac:dyDescent="0.25">
      <c r="C1039" s="69">
        <v>9.93</v>
      </c>
      <c r="D1039" s="70" t="s">
        <v>6331</v>
      </c>
    </row>
    <row r="1040" spans="3:4" x14ac:dyDescent="0.25">
      <c r="C1040" s="71">
        <v>9.94</v>
      </c>
      <c r="D1040" s="70" t="s">
        <v>6332</v>
      </c>
    </row>
    <row r="1041" spans="3:4" x14ac:dyDescent="0.25">
      <c r="C1041" s="69">
        <v>9.9499999999999993</v>
      </c>
      <c r="D1041" s="70" t="s">
        <v>6333</v>
      </c>
    </row>
    <row r="1042" spans="3:4" x14ac:dyDescent="0.25">
      <c r="C1042" s="71">
        <v>9.9600000000000009</v>
      </c>
      <c r="D1042" s="70" t="s">
        <v>6334</v>
      </c>
    </row>
    <row r="1043" spans="3:4" x14ac:dyDescent="0.25">
      <c r="C1043" s="69">
        <v>9.9700000000000006</v>
      </c>
      <c r="D1043" s="70" t="s">
        <v>6335</v>
      </c>
    </row>
    <row r="1044" spans="3:4" x14ac:dyDescent="0.25">
      <c r="C1044" s="71">
        <v>9.98</v>
      </c>
      <c r="D1044" s="70" t="s">
        <v>6336</v>
      </c>
    </row>
    <row r="1045" spans="3:4" x14ac:dyDescent="0.25">
      <c r="C1045" s="69">
        <v>9.99</v>
      </c>
      <c r="D1045" s="70" t="s">
        <v>6337</v>
      </c>
    </row>
    <row r="1046" spans="3:4" x14ac:dyDescent="0.25">
      <c r="C1046" s="71">
        <v>10</v>
      </c>
      <c r="D1046" s="70" t="s">
        <v>3530</v>
      </c>
    </row>
    <row r="1047" spans="3:4" x14ac:dyDescent="0.25">
      <c r="C1047" s="69">
        <v>10.01</v>
      </c>
      <c r="D1047" s="70" t="s">
        <v>6338</v>
      </c>
    </row>
    <row r="1048" spans="3:4" x14ac:dyDescent="0.25">
      <c r="C1048" s="71">
        <v>10.02</v>
      </c>
      <c r="D1048" s="70" t="s">
        <v>6339</v>
      </c>
    </row>
    <row r="1049" spans="3:4" x14ac:dyDescent="0.25">
      <c r="C1049" s="69">
        <v>10.029999999999999</v>
      </c>
      <c r="D1049" s="70" t="s">
        <v>6340</v>
      </c>
    </row>
    <row r="1050" spans="3:4" x14ac:dyDescent="0.25">
      <c r="C1050" s="71">
        <v>10.039999999999999</v>
      </c>
      <c r="D1050" s="70" t="s">
        <v>6341</v>
      </c>
    </row>
    <row r="1051" spans="3:4" x14ac:dyDescent="0.25">
      <c r="C1051" s="69">
        <v>10.050000000000001</v>
      </c>
      <c r="D1051" s="70" t="s">
        <v>6342</v>
      </c>
    </row>
    <row r="1052" spans="3:4" x14ac:dyDescent="0.25">
      <c r="C1052" s="71">
        <v>10.06</v>
      </c>
      <c r="D1052" s="70" t="s">
        <v>6343</v>
      </c>
    </row>
    <row r="1053" spans="3:4" x14ac:dyDescent="0.25">
      <c r="C1053" s="69">
        <v>10.07</v>
      </c>
      <c r="D1053" s="70" t="s">
        <v>6344</v>
      </c>
    </row>
    <row r="1054" spans="3:4" x14ac:dyDescent="0.25">
      <c r="C1054" s="71">
        <v>10.08</v>
      </c>
      <c r="D1054" s="70" t="s">
        <v>6345</v>
      </c>
    </row>
    <row r="1055" spans="3:4" x14ac:dyDescent="0.25">
      <c r="C1055" s="69">
        <v>10.09</v>
      </c>
      <c r="D1055" s="70" t="s">
        <v>6346</v>
      </c>
    </row>
    <row r="1056" spans="3:4" x14ac:dyDescent="0.25">
      <c r="C1056" s="71">
        <v>10.1</v>
      </c>
      <c r="D1056" s="70" t="s">
        <v>6347</v>
      </c>
    </row>
    <row r="1057" spans="3:4" x14ac:dyDescent="0.25">
      <c r="C1057" s="69">
        <v>10.11</v>
      </c>
      <c r="D1057" s="70" t="s">
        <v>6348</v>
      </c>
    </row>
    <row r="1058" spans="3:4" x14ac:dyDescent="0.25">
      <c r="C1058" s="71">
        <v>10.119999999999999</v>
      </c>
      <c r="D1058" s="70" t="s">
        <v>6349</v>
      </c>
    </row>
    <row r="1059" spans="3:4" x14ac:dyDescent="0.25">
      <c r="C1059" s="69">
        <v>10.130000000000001</v>
      </c>
      <c r="D1059" s="70" t="s">
        <v>6350</v>
      </c>
    </row>
    <row r="1060" spans="3:4" x14ac:dyDescent="0.25">
      <c r="C1060" s="71">
        <v>10.14</v>
      </c>
      <c r="D1060" s="70" t="s">
        <v>6351</v>
      </c>
    </row>
    <row r="1061" spans="3:4" x14ac:dyDescent="0.25">
      <c r="C1061" s="69">
        <v>10.15</v>
      </c>
      <c r="D1061" s="70" t="s">
        <v>6352</v>
      </c>
    </row>
    <row r="1062" spans="3:4" x14ac:dyDescent="0.25">
      <c r="C1062" s="71">
        <v>10.16</v>
      </c>
      <c r="D1062" s="70" t="s">
        <v>6353</v>
      </c>
    </row>
    <row r="1063" spans="3:4" x14ac:dyDescent="0.25">
      <c r="C1063" s="69">
        <v>10.17</v>
      </c>
      <c r="D1063" s="70" t="s">
        <v>6354</v>
      </c>
    </row>
    <row r="1064" spans="3:4" x14ac:dyDescent="0.25">
      <c r="C1064" s="71">
        <v>10.18</v>
      </c>
      <c r="D1064" s="70" t="s">
        <v>6355</v>
      </c>
    </row>
    <row r="1065" spans="3:4" x14ac:dyDescent="0.25">
      <c r="C1065" s="69">
        <v>10.19</v>
      </c>
      <c r="D1065" s="70" t="s">
        <v>6356</v>
      </c>
    </row>
    <row r="1066" spans="3:4" x14ac:dyDescent="0.25">
      <c r="C1066" s="71">
        <v>10.199999999999999</v>
      </c>
      <c r="D1066" s="70" t="s">
        <v>6357</v>
      </c>
    </row>
    <row r="1067" spans="3:4" x14ac:dyDescent="0.25">
      <c r="C1067" s="69">
        <v>10.210000000000001</v>
      </c>
      <c r="D1067" s="70" t="s">
        <v>6358</v>
      </c>
    </row>
    <row r="1068" spans="3:4" x14ac:dyDescent="0.25">
      <c r="C1068" s="71">
        <v>10.220000000000001</v>
      </c>
      <c r="D1068" s="70" t="s">
        <v>6359</v>
      </c>
    </row>
    <row r="1069" spans="3:4" x14ac:dyDescent="0.25">
      <c r="C1069" s="69">
        <v>10.23</v>
      </c>
      <c r="D1069" s="70" t="s">
        <v>6360</v>
      </c>
    </row>
    <row r="1070" spans="3:4" x14ac:dyDescent="0.25">
      <c r="C1070" s="71">
        <v>10.24</v>
      </c>
      <c r="D1070" s="70" t="s">
        <v>6361</v>
      </c>
    </row>
    <row r="1071" spans="3:4" x14ac:dyDescent="0.25">
      <c r="C1071" s="69">
        <v>10.25</v>
      </c>
      <c r="D1071" s="70" t="s">
        <v>3533</v>
      </c>
    </row>
    <row r="1072" spans="3:4" x14ac:dyDescent="0.25">
      <c r="C1072" s="71">
        <v>10.26</v>
      </c>
      <c r="D1072" s="70" t="s">
        <v>6362</v>
      </c>
    </row>
    <row r="1073" spans="3:4" x14ac:dyDescent="0.25">
      <c r="C1073" s="69">
        <v>10.27</v>
      </c>
      <c r="D1073" s="70" t="s">
        <v>6363</v>
      </c>
    </row>
    <row r="1074" spans="3:4" x14ac:dyDescent="0.25">
      <c r="C1074" s="71">
        <v>10.28</v>
      </c>
      <c r="D1074" s="70" t="s">
        <v>6364</v>
      </c>
    </row>
    <row r="1075" spans="3:4" x14ac:dyDescent="0.25">
      <c r="C1075" s="69">
        <v>10.29</v>
      </c>
      <c r="D1075" s="70" t="s">
        <v>6365</v>
      </c>
    </row>
    <row r="1076" spans="3:4" x14ac:dyDescent="0.25">
      <c r="C1076" s="71">
        <v>10.3</v>
      </c>
      <c r="D1076" s="70" t="s">
        <v>6366</v>
      </c>
    </row>
    <row r="1077" spans="3:4" x14ac:dyDescent="0.25">
      <c r="C1077" s="69">
        <v>10.31</v>
      </c>
      <c r="D1077" s="70" t="s">
        <v>6367</v>
      </c>
    </row>
    <row r="1078" spans="3:4" x14ac:dyDescent="0.25">
      <c r="C1078" s="71">
        <v>10.32</v>
      </c>
      <c r="D1078" s="70" t="s">
        <v>6368</v>
      </c>
    </row>
    <row r="1079" spans="3:4" x14ac:dyDescent="0.25">
      <c r="C1079" s="69">
        <v>10.33</v>
      </c>
      <c r="D1079" s="70" t="s">
        <v>6369</v>
      </c>
    </row>
    <row r="1080" spans="3:4" x14ac:dyDescent="0.25">
      <c r="C1080" s="71">
        <v>10.34</v>
      </c>
      <c r="D1080" s="70" t="s">
        <v>6370</v>
      </c>
    </row>
    <row r="1081" spans="3:4" x14ac:dyDescent="0.25">
      <c r="C1081" s="69">
        <v>10.35</v>
      </c>
      <c r="D1081" s="70" t="s">
        <v>6371</v>
      </c>
    </row>
    <row r="1082" spans="3:4" x14ac:dyDescent="0.25">
      <c r="C1082" s="71">
        <v>10.36</v>
      </c>
      <c r="D1082" s="70" t="s">
        <v>6372</v>
      </c>
    </row>
    <row r="1083" spans="3:4" x14ac:dyDescent="0.25">
      <c r="C1083" s="69">
        <v>10.37</v>
      </c>
      <c r="D1083" s="70" t="s">
        <v>6373</v>
      </c>
    </row>
    <row r="1084" spans="3:4" x14ac:dyDescent="0.25">
      <c r="C1084" s="71">
        <v>10.38</v>
      </c>
      <c r="D1084" s="70" t="s">
        <v>6374</v>
      </c>
    </row>
    <row r="1085" spans="3:4" x14ac:dyDescent="0.25">
      <c r="C1085" s="69">
        <v>10.39</v>
      </c>
      <c r="D1085" s="70" t="s">
        <v>6375</v>
      </c>
    </row>
    <row r="1086" spans="3:4" x14ac:dyDescent="0.25">
      <c r="C1086" s="71">
        <v>10.4</v>
      </c>
      <c r="D1086" s="70" t="s">
        <v>6376</v>
      </c>
    </row>
    <row r="1087" spans="3:4" x14ac:dyDescent="0.25">
      <c r="C1087" s="69">
        <v>10.41</v>
      </c>
      <c r="D1087" s="70" t="s">
        <v>6377</v>
      </c>
    </row>
    <row r="1088" spans="3:4" x14ac:dyDescent="0.25">
      <c r="C1088" s="71">
        <v>10.42</v>
      </c>
      <c r="D1088" s="70" t="s">
        <v>6378</v>
      </c>
    </row>
    <row r="1089" spans="3:4" x14ac:dyDescent="0.25">
      <c r="C1089" s="69">
        <v>10.43</v>
      </c>
      <c r="D1089" s="70" t="s">
        <v>6379</v>
      </c>
    </row>
    <row r="1090" spans="3:4" x14ac:dyDescent="0.25">
      <c r="C1090" s="71">
        <v>10.44</v>
      </c>
      <c r="D1090" s="70" t="s">
        <v>6380</v>
      </c>
    </row>
    <row r="1091" spans="3:4" x14ac:dyDescent="0.25">
      <c r="C1091" s="69">
        <v>10.45</v>
      </c>
      <c r="D1091" s="70" t="s">
        <v>6381</v>
      </c>
    </row>
    <row r="1092" spans="3:4" x14ac:dyDescent="0.25">
      <c r="C1092" s="71">
        <v>10.46</v>
      </c>
      <c r="D1092" s="70" t="s">
        <v>6382</v>
      </c>
    </row>
    <row r="1093" spans="3:4" x14ac:dyDescent="0.25">
      <c r="C1093" s="69">
        <v>10.47</v>
      </c>
      <c r="D1093" s="70" t="s">
        <v>6383</v>
      </c>
    </row>
    <row r="1094" spans="3:4" x14ac:dyDescent="0.25">
      <c r="C1094" s="71">
        <v>10.48</v>
      </c>
      <c r="D1094" s="70" t="s">
        <v>6384</v>
      </c>
    </row>
    <row r="1095" spans="3:4" x14ac:dyDescent="0.25">
      <c r="C1095" s="69">
        <v>10.49</v>
      </c>
      <c r="D1095" s="70" t="s">
        <v>6385</v>
      </c>
    </row>
    <row r="1096" spans="3:4" x14ac:dyDescent="0.25">
      <c r="C1096" s="71">
        <v>10.5</v>
      </c>
      <c r="D1096" s="70" t="s">
        <v>3536</v>
      </c>
    </row>
    <row r="1097" spans="3:4" x14ac:dyDescent="0.25">
      <c r="C1097" s="69">
        <v>10.51</v>
      </c>
      <c r="D1097" s="70" t="s">
        <v>6386</v>
      </c>
    </row>
    <row r="1098" spans="3:4" x14ac:dyDescent="0.25">
      <c r="C1098" s="71">
        <v>10.52</v>
      </c>
      <c r="D1098" s="70" t="s">
        <v>6387</v>
      </c>
    </row>
    <row r="1099" spans="3:4" x14ac:dyDescent="0.25">
      <c r="C1099" s="69">
        <v>10.53</v>
      </c>
      <c r="D1099" s="70" t="s">
        <v>6388</v>
      </c>
    </row>
    <row r="1100" spans="3:4" x14ac:dyDescent="0.25">
      <c r="C1100" s="71">
        <v>10.54</v>
      </c>
      <c r="D1100" s="70" t="s">
        <v>6389</v>
      </c>
    </row>
    <row r="1101" spans="3:4" x14ac:dyDescent="0.25">
      <c r="C1101" s="69">
        <v>10.55</v>
      </c>
      <c r="D1101" s="70" t="s">
        <v>6390</v>
      </c>
    </row>
    <row r="1102" spans="3:4" x14ac:dyDescent="0.25">
      <c r="C1102" s="71">
        <v>10.56</v>
      </c>
      <c r="D1102" s="70" t="s">
        <v>6391</v>
      </c>
    </row>
    <row r="1103" spans="3:4" x14ac:dyDescent="0.25">
      <c r="C1103" s="69">
        <v>10.57</v>
      </c>
      <c r="D1103" s="70" t="s">
        <v>6392</v>
      </c>
    </row>
    <row r="1104" spans="3:4" x14ac:dyDescent="0.25">
      <c r="C1104" s="71">
        <v>10.58</v>
      </c>
      <c r="D1104" s="70" t="s">
        <v>6393</v>
      </c>
    </row>
    <row r="1105" spans="3:4" x14ac:dyDescent="0.25">
      <c r="C1105" s="69">
        <v>10.59</v>
      </c>
      <c r="D1105" s="70" t="s">
        <v>6394</v>
      </c>
    </row>
    <row r="1106" spans="3:4" x14ac:dyDescent="0.25">
      <c r="C1106" s="71">
        <v>10.6</v>
      </c>
      <c r="D1106" s="70" t="s">
        <v>6395</v>
      </c>
    </row>
    <row r="1107" spans="3:4" x14ac:dyDescent="0.25">
      <c r="C1107" s="69">
        <v>10.61</v>
      </c>
      <c r="D1107" s="70" t="s">
        <v>6396</v>
      </c>
    </row>
    <row r="1108" spans="3:4" x14ac:dyDescent="0.25">
      <c r="C1108" s="71">
        <v>10.62</v>
      </c>
      <c r="D1108" s="70" t="s">
        <v>6397</v>
      </c>
    </row>
    <row r="1109" spans="3:4" x14ac:dyDescent="0.25">
      <c r="C1109" s="69">
        <v>10.63</v>
      </c>
      <c r="D1109" s="70" t="s">
        <v>6398</v>
      </c>
    </row>
    <row r="1110" spans="3:4" x14ac:dyDescent="0.25">
      <c r="C1110" s="71">
        <v>10.64</v>
      </c>
      <c r="D1110" s="70" t="s">
        <v>6399</v>
      </c>
    </row>
    <row r="1111" spans="3:4" x14ac:dyDescent="0.25">
      <c r="C1111" s="69">
        <v>10.65</v>
      </c>
      <c r="D1111" s="70" t="s">
        <v>6400</v>
      </c>
    </row>
    <row r="1112" spans="3:4" x14ac:dyDescent="0.25">
      <c r="C1112" s="71">
        <v>10.66</v>
      </c>
      <c r="D1112" s="70" t="s">
        <v>6401</v>
      </c>
    </row>
    <row r="1113" spans="3:4" x14ac:dyDescent="0.25">
      <c r="C1113" s="69">
        <v>10.67</v>
      </c>
      <c r="D1113" s="70" t="s">
        <v>6402</v>
      </c>
    </row>
    <row r="1114" spans="3:4" x14ac:dyDescent="0.25">
      <c r="C1114" s="71">
        <v>10.68</v>
      </c>
      <c r="D1114" s="70" t="s">
        <v>6403</v>
      </c>
    </row>
    <row r="1115" spans="3:4" x14ac:dyDescent="0.25">
      <c r="C1115" s="69">
        <v>10.69</v>
      </c>
      <c r="D1115" s="70" t="s">
        <v>6404</v>
      </c>
    </row>
    <row r="1116" spans="3:4" x14ac:dyDescent="0.25">
      <c r="C1116" s="71">
        <v>10.7</v>
      </c>
      <c r="D1116" s="70" t="s">
        <v>6405</v>
      </c>
    </row>
    <row r="1117" spans="3:4" x14ac:dyDescent="0.25">
      <c r="C1117" s="69">
        <v>10.71</v>
      </c>
      <c r="D1117" s="70" t="s">
        <v>6406</v>
      </c>
    </row>
    <row r="1118" spans="3:4" x14ac:dyDescent="0.25">
      <c r="C1118" s="71">
        <v>10.72</v>
      </c>
      <c r="D1118" s="70" t="s">
        <v>6407</v>
      </c>
    </row>
    <row r="1119" spans="3:4" x14ac:dyDescent="0.25">
      <c r="C1119" s="69">
        <v>10.73</v>
      </c>
      <c r="D1119" s="70" t="s">
        <v>6408</v>
      </c>
    </row>
    <row r="1120" spans="3:4" x14ac:dyDescent="0.25">
      <c r="C1120" s="71">
        <v>10.74</v>
      </c>
      <c r="D1120" s="70" t="s">
        <v>6409</v>
      </c>
    </row>
    <row r="1121" spans="3:4" x14ac:dyDescent="0.25">
      <c r="C1121" s="69">
        <v>10.75</v>
      </c>
      <c r="D1121" s="70" t="s">
        <v>3539</v>
      </c>
    </row>
    <row r="1122" spans="3:4" x14ac:dyDescent="0.25">
      <c r="C1122" s="71">
        <v>10.76</v>
      </c>
      <c r="D1122" s="70" t="s">
        <v>6410</v>
      </c>
    </row>
    <row r="1123" spans="3:4" x14ac:dyDescent="0.25">
      <c r="C1123" s="69">
        <v>10.77</v>
      </c>
      <c r="D1123" s="70" t="s">
        <v>6411</v>
      </c>
    </row>
    <row r="1124" spans="3:4" x14ac:dyDescent="0.25">
      <c r="C1124" s="71">
        <v>10.78</v>
      </c>
      <c r="D1124" s="70" t="s">
        <v>6412</v>
      </c>
    </row>
    <row r="1125" spans="3:4" x14ac:dyDescent="0.25">
      <c r="C1125" s="69">
        <v>10.79</v>
      </c>
      <c r="D1125" s="70" t="s">
        <v>6413</v>
      </c>
    </row>
    <row r="1126" spans="3:4" x14ac:dyDescent="0.25">
      <c r="C1126" s="71">
        <v>10.8</v>
      </c>
      <c r="D1126" s="70" t="s">
        <v>6414</v>
      </c>
    </row>
    <row r="1127" spans="3:4" x14ac:dyDescent="0.25">
      <c r="C1127" s="69">
        <v>10.81</v>
      </c>
      <c r="D1127" s="70" t="s">
        <v>6415</v>
      </c>
    </row>
    <row r="1128" spans="3:4" x14ac:dyDescent="0.25">
      <c r="C1128" s="71">
        <v>10.82</v>
      </c>
      <c r="D1128" s="70" t="s">
        <v>6416</v>
      </c>
    </row>
    <row r="1129" spans="3:4" x14ac:dyDescent="0.25">
      <c r="C1129" s="69">
        <v>10.83</v>
      </c>
      <c r="D1129" s="70" t="s">
        <v>6417</v>
      </c>
    </row>
    <row r="1130" spans="3:4" x14ac:dyDescent="0.25">
      <c r="C1130" s="71">
        <v>10.84</v>
      </c>
      <c r="D1130" s="70" t="s">
        <v>6418</v>
      </c>
    </row>
    <row r="1131" spans="3:4" x14ac:dyDescent="0.25">
      <c r="C1131" s="69">
        <v>10.85</v>
      </c>
      <c r="D1131" s="70" t="s">
        <v>6419</v>
      </c>
    </row>
    <row r="1132" spans="3:4" x14ac:dyDescent="0.25">
      <c r="C1132" s="71">
        <v>10.86</v>
      </c>
      <c r="D1132" s="70" t="s">
        <v>6420</v>
      </c>
    </row>
    <row r="1133" spans="3:4" x14ac:dyDescent="0.25">
      <c r="C1133" s="69">
        <v>10.87</v>
      </c>
      <c r="D1133" s="70" t="s">
        <v>6421</v>
      </c>
    </row>
    <row r="1134" spans="3:4" x14ac:dyDescent="0.25">
      <c r="C1134" s="71">
        <v>10.88</v>
      </c>
      <c r="D1134" s="70" t="s">
        <v>6422</v>
      </c>
    </row>
    <row r="1135" spans="3:4" x14ac:dyDescent="0.25">
      <c r="C1135" s="69">
        <v>10.89</v>
      </c>
      <c r="D1135" s="70" t="s">
        <v>6423</v>
      </c>
    </row>
    <row r="1136" spans="3:4" x14ac:dyDescent="0.25">
      <c r="C1136" s="71">
        <v>10.9</v>
      </c>
      <c r="D1136" s="70" t="s">
        <v>6424</v>
      </c>
    </row>
    <row r="1137" spans="3:4" x14ac:dyDescent="0.25">
      <c r="C1137" s="69">
        <v>10.91</v>
      </c>
      <c r="D1137" s="70" t="s">
        <v>6425</v>
      </c>
    </row>
    <row r="1138" spans="3:4" x14ac:dyDescent="0.25">
      <c r="C1138" s="71">
        <v>10.92</v>
      </c>
      <c r="D1138" s="70" t="s">
        <v>6426</v>
      </c>
    </row>
    <row r="1139" spans="3:4" x14ac:dyDescent="0.25">
      <c r="C1139" s="69">
        <v>10.93</v>
      </c>
      <c r="D1139" s="70" t="s">
        <v>6427</v>
      </c>
    </row>
    <row r="1140" spans="3:4" x14ac:dyDescent="0.25">
      <c r="C1140" s="71">
        <v>10.94</v>
      </c>
      <c r="D1140" s="70" t="s">
        <v>6428</v>
      </c>
    </row>
    <row r="1141" spans="3:4" x14ac:dyDescent="0.25">
      <c r="C1141" s="69">
        <v>10.95</v>
      </c>
      <c r="D1141" s="70" t="s">
        <v>6429</v>
      </c>
    </row>
    <row r="1142" spans="3:4" x14ac:dyDescent="0.25">
      <c r="C1142" s="71">
        <v>10.96</v>
      </c>
      <c r="D1142" s="70" t="s">
        <v>6430</v>
      </c>
    </row>
    <row r="1143" spans="3:4" x14ac:dyDescent="0.25">
      <c r="C1143" s="69">
        <v>10.97</v>
      </c>
      <c r="D1143" s="70" t="s">
        <v>6431</v>
      </c>
    </row>
    <row r="1144" spans="3:4" x14ac:dyDescent="0.25">
      <c r="C1144" s="71">
        <v>10.98</v>
      </c>
      <c r="D1144" s="70" t="s">
        <v>6432</v>
      </c>
    </row>
    <row r="1145" spans="3:4" x14ac:dyDescent="0.25">
      <c r="C1145" s="69">
        <v>10.99</v>
      </c>
      <c r="D1145" s="70" t="s">
        <v>6433</v>
      </c>
    </row>
    <row r="1146" spans="3:4" x14ac:dyDescent="0.25">
      <c r="C1146" s="71">
        <v>11</v>
      </c>
      <c r="D1146" s="70" t="s">
        <v>3542</v>
      </c>
    </row>
    <row r="1147" spans="3:4" x14ac:dyDescent="0.25">
      <c r="C1147" s="69">
        <v>11.01</v>
      </c>
      <c r="D1147" s="70" t="s">
        <v>6434</v>
      </c>
    </row>
    <row r="1148" spans="3:4" x14ac:dyDescent="0.25">
      <c r="C1148" s="71">
        <v>11.02</v>
      </c>
      <c r="D1148" s="70" t="s">
        <v>6435</v>
      </c>
    </row>
    <row r="1149" spans="3:4" x14ac:dyDescent="0.25">
      <c r="C1149" s="69">
        <v>11.03</v>
      </c>
      <c r="D1149" s="70" t="s">
        <v>6436</v>
      </c>
    </row>
    <row r="1150" spans="3:4" x14ac:dyDescent="0.25">
      <c r="C1150" s="71">
        <v>11.04</v>
      </c>
      <c r="D1150" s="70" t="s">
        <v>6437</v>
      </c>
    </row>
    <row r="1151" spans="3:4" x14ac:dyDescent="0.25">
      <c r="C1151" s="69">
        <v>11.05</v>
      </c>
      <c r="D1151" s="70" t="s">
        <v>6438</v>
      </c>
    </row>
    <row r="1152" spans="3:4" x14ac:dyDescent="0.25">
      <c r="C1152" s="71">
        <v>11.06</v>
      </c>
      <c r="D1152" s="70" t="s">
        <v>6439</v>
      </c>
    </row>
    <row r="1153" spans="3:4" x14ac:dyDescent="0.25">
      <c r="C1153" s="69">
        <v>11.07</v>
      </c>
      <c r="D1153" s="70" t="s">
        <v>6440</v>
      </c>
    </row>
    <row r="1154" spans="3:4" x14ac:dyDescent="0.25">
      <c r="C1154" s="71">
        <v>11.08</v>
      </c>
      <c r="D1154" s="70" t="s">
        <v>6441</v>
      </c>
    </row>
    <row r="1155" spans="3:4" x14ac:dyDescent="0.25">
      <c r="C1155" s="69">
        <v>11.09</v>
      </c>
      <c r="D1155" s="70" t="s">
        <v>6442</v>
      </c>
    </row>
    <row r="1156" spans="3:4" x14ac:dyDescent="0.25">
      <c r="C1156" s="71">
        <v>11.1</v>
      </c>
      <c r="D1156" s="70" t="s">
        <v>6443</v>
      </c>
    </row>
    <row r="1157" spans="3:4" x14ac:dyDescent="0.25">
      <c r="C1157" s="69">
        <v>11.11</v>
      </c>
      <c r="D1157" s="70" t="s">
        <v>6444</v>
      </c>
    </row>
    <row r="1158" spans="3:4" x14ac:dyDescent="0.25">
      <c r="C1158" s="71">
        <v>11.12</v>
      </c>
      <c r="D1158" s="70" t="s">
        <v>6445</v>
      </c>
    </row>
    <row r="1159" spans="3:4" x14ac:dyDescent="0.25">
      <c r="C1159" s="69">
        <v>11.13</v>
      </c>
      <c r="D1159" s="70" t="s">
        <v>6446</v>
      </c>
    </row>
    <row r="1160" spans="3:4" x14ac:dyDescent="0.25">
      <c r="C1160" s="71">
        <v>11.14</v>
      </c>
      <c r="D1160" s="70" t="s">
        <v>6447</v>
      </c>
    </row>
    <row r="1161" spans="3:4" x14ac:dyDescent="0.25">
      <c r="C1161" s="69">
        <v>11.15</v>
      </c>
      <c r="D1161" s="70" t="s">
        <v>6448</v>
      </c>
    </row>
    <row r="1162" spans="3:4" x14ac:dyDescent="0.25">
      <c r="C1162" s="71">
        <v>11.16</v>
      </c>
      <c r="D1162" s="70" t="s">
        <v>6449</v>
      </c>
    </row>
    <row r="1163" spans="3:4" x14ac:dyDescent="0.25">
      <c r="C1163" s="69">
        <v>11.17</v>
      </c>
      <c r="D1163" s="70" t="s">
        <v>6450</v>
      </c>
    </row>
    <row r="1164" spans="3:4" x14ac:dyDescent="0.25">
      <c r="C1164" s="71">
        <v>11.18</v>
      </c>
      <c r="D1164" s="70" t="s">
        <v>6451</v>
      </c>
    </row>
    <row r="1165" spans="3:4" x14ac:dyDescent="0.25">
      <c r="C1165" s="69">
        <v>11.19</v>
      </c>
      <c r="D1165" s="70" t="s">
        <v>6452</v>
      </c>
    </row>
    <row r="1166" spans="3:4" x14ac:dyDescent="0.25">
      <c r="C1166" s="71">
        <v>11.2</v>
      </c>
      <c r="D1166" s="70" t="s">
        <v>6453</v>
      </c>
    </row>
    <row r="1167" spans="3:4" x14ac:dyDescent="0.25">
      <c r="C1167" s="69">
        <v>11.21</v>
      </c>
      <c r="D1167" s="70" t="s">
        <v>6454</v>
      </c>
    </row>
    <row r="1168" spans="3:4" x14ac:dyDescent="0.25">
      <c r="C1168" s="71">
        <v>11.22</v>
      </c>
      <c r="D1168" s="70" t="s">
        <v>6455</v>
      </c>
    </row>
    <row r="1169" spans="3:4" x14ac:dyDescent="0.25">
      <c r="C1169" s="69">
        <v>11.23</v>
      </c>
      <c r="D1169" s="70" t="s">
        <v>6456</v>
      </c>
    </row>
    <row r="1170" spans="3:4" x14ac:dyDescent="0.25">
      <c r="C1170" s="71">
        <v>11.24</v>
      </c>
      <c r="D1170" s="70" t="s">
        <v>6457</v>
      </c>
    </row>
    <row r="1171" spans="3:4" x14ac:dyDescent="0.25">
      <c r="C1171" s="69">
        <v>11.25</v>
      </c>
      <c r="D1171" s="70" t="s">
        <v>3545</v>
      </c>
    </row>
    <row r="1172" spans="3:4" x14ac:dyDescent="0.25">
      <c r="C1172" s="71">
        <v>11.26</v>
      </c>
      <c r="D1172" s="70" t="s">
        <v>6458</v>
      </c>
    </row>
    <row r="1173" spans="3:4" x14ac:dyDescent="0.25">
      <c r="C1173" s="69">
        <v>11.27</v>
      </c>
      <c r="D1173" s="70" t="s">
        <v>6459</v>
      </c>
    </row>
    <row r="1174" spans="3:4" x14ac:dyDescent="0.25">
      <c r="C1174" s="71">
        <v>11.28</v>
      </c>
      <c r="D1174" s="70" t="s">
        <v>6460</v>
      </c>
    </row>
    <row r="1175" spans="3:4" x14ac:dyDescent="0.25">
      <c r="C1175" s="69">
        <v>11.29</v>
      </c>
      <c r="D1175" s="70" t="s">
        <v>6461</v>
      </c>
    </row>
    <row r="1176" spans="3:4" x14ac:dyDescent="0.25">
      <c r="C1176" s="71">
        <v>11.3</v>
      </c>
      <c r="D1176" s="70" t="s">
        <v>6462</v>
      </c>
    </row>
    <row r="1177" spans="3:4" x14ac:dyDescent="0.25">
      <c r="C1177" s="69">
        <v>11.31</v>
      </c>
      <c r="D1177" s="70" t="s">
        <v>6463</v>
      </c>
    </row>
    <row r="1178" spans="3:4" x14ac:dyDescent="0.25">
      <c r="C1178" s="71">
        <v>11.32</v>
      </c>
      <c r="D1178" s="70" t="s">
        <v>6464</v>
      </c>
    </row>
    <row r="1179" spans="3:4" x14ac:dyDescent="0.25">
      <c r="C1179" s="69">
        <v>11.33</v>
      </c>
      <c r="D1179" s="70" t="s">
        <v>6465</v>
      </c>
    </row>
    <row r="1180" spans="3:4" x14ac:dyDescent="0.25">
      <c r="C1180" s="71">
        <v>11.34</v>
      </c>
      <c r="D1180" s="70" t="s">
        <v>6466</v>
      </c>
    </row>
    <row r="1181" spans="3:4" x14ac:dyDescent="0.25">
      <c r="C1181" s="69">
        <v>11.35</v>
      </c>
      <c r="D1181" s="70" t="s">
        <v>6467</v>
      </c>
    </row>
    <row r="1182" spans="3:4" x14ac:dyDescent="0.25">
      <c r="C1182" s="71">
        <v>11.36</v>
      </c>
      <c r="D1182" s="70" t="s">
        <v>6468</v>
      </c>
    </row>
    <row r="1183" spans="3:4" x14ac:dyDescent="0.25">
      <c r="C1183" s="69">
        <v>11.37</v>
      </c>
      <c r="D1183" s="70" t="s">
        <v>6469</v>
      </c>
    </row>
    <row r="1184" spans="3:4" x14ac:dyDescent="0.25">
      <c r="C1184" s="71">
        <v>11.38</v>
      </c>
      <c r="D1184" s="70" t="s">
        <v>6470</v>
      </c>
    </row>
    <row r="1185" spans="3:4" x14ac:dyDescent="0.25">
      <c r="C1185" s="69">
        <v>11.39</v>
      </c>
      <c r="D1185" s="70" t="s">
        <v>6471</v>
      </c>
    </row>
    <row r="1186" spans="3:4" x14ac:dyDescent="0.25">
      <c r="C1186" s="71">
        <v>11.4</v>
      </c>
      <c r="D1186" s="70" t="s">
        <v>6472</v>
      </c>
    </row>
    <row r="1187" spans="3:4" x14ac:dyDescent="0.25">
      <c r="C1187" s="69">
        <v>11.41</v>
      </c>
      <c r="D1187" s="70" t="s">
        <v>6473</v>
      </c>
    </row>
    <row r="1188" spans="3:4" x14ac:dyDescent="0.25">
      <c r="C1188" s="71">
        <v>11.42</v>
      </c>
      <c r="D1188" s="70" t="s">
        <v>6474</v>
      </c>
    </row>
    <row r="1189" spans="3:4" x14ac:dyDescent="0.25">
      <c r="C1189" s="69">
        <v>11.43</v>
      </c>
      <c r="D1189" s="70" t="s">
        <v>6475</v>
      </c>
    </row>
    <row r="1190" spans="3:4" x14ac:dyDescent="0.25">
      <c r="C1190" s="71">
        <v>11.44</v>
      </c>
      <c r="D1190" s="70" t="s">
        <v>6476</v>
      </c>
    </row>
    <row r="1191" spans="3:4" x14ac:dyDescent="0.25">
      <c r="C1191" s="69">
        <v>11.45</v>
      </c>
      <c r="D1191" s="70" t="s">
        <v>6477</v>
      </c>
    </row>
    <row r="1192" spans="3:4" x14ac:dyDescent="0.25">
      <c r="C1192" s="71">
        <v>11.46</v>
      </c>
      <c r="D1192" s="70" t="s">
        <v>6478</v>
      </c>
    </row>
    <row r="1193" spans="3:4" x14ac:dyDescent="0.25">
      <c r="C1193" s="69">
        <v>11.47</v>
      </c>
      <c r="D1193" s="70" t="s">
        <v>6479</v>
      </c>
    </row>
    <row r="1194" spans="3:4" x14ac:dyDescent="0.25">
      <c r="C1194" s="71">
        <v>11.48</v>
      </c>
      <c r="D1194" s="70" t="s">
        <v>6480</v>
      </c>
    </row>
    <row r="1195" spans="3:4" x14ac:dyDescent="0.25">
      <c r="C1195" s="69">
        <v>11.49</v>
      </c>
      <c r="D1195" s="70" t="s">
        <v>6481</v>
      </c>
    </row>
    <row r="1196" spans="3:4" x14ac:dyDescent="0.25">
      <c r="C1196" s="71">
        <v>11.5</v>
      </c>
      <c r="D1196" s="70" t="s">
        <v>3548</v>
      </c>
    </row>
    <row r="1197" spans="3:4" x14ac:dyDescent="0.25">
      <c r="C1197" s="69">
        <v>11.51</v>
      </c>
      <c r="D1197" s="70" t="s">
        <v>6482</v>
      </c>
    </row>
    <row r="1198" spans="3:4" x14ac:dyDescent="0.25">
      <c r="C1198" s="71">
        <v>11.52</v>
      </c>
      <c r="D1198" s="70" t="s">
        <v>6483</v>
      </c>
    </row>
    <row r="1199" spans="3:4" x14ac:dyDescent="0.25">
      <c r="C1199" s="69">
        <v>11.53</v>
      </c>
      <c r="D1199" s="70" t="s">
        <v>6484</v>
      </c>
    </row>
    <row r="1200" spans="3:4" x14ac:dyDescent="0.25">
      <c r="C1200" s="71">
        <v>11.54</v>
      </c>
      <c r="D1200" s="70" t="s">
        <v>6485</v>
      </c>
    </row>
    <row r="1201" spans="3:4" x14ac:dyDescent="0.25">
      <c r="C1201" s="69">
        <v>11.55</v>
      </c>
      <c r="D1201" s="70" t="s">
        <v>6486</v>
      </c>
    </row>
    <row r="1202" spans="3:4" x14ac:dyDescent="0.25">
      <c r="C1202" s="71">
        <v>11.56</v>
      </c>
      <c r="D1202" s="70" t="s">
        <v>6487</v>
      </c>
    </row>
    <row r="1203" spans="3:4" x14ac:dyDescent="0.25">
      <c r="C1203" s="69">
        <v>11.57</v>
      </c>
      <c r="D1203" s="70" t="s">
        <v>6488</v>
      </c>
    </row>
    <row r="1204" spans="3:4" x14ac:dyDescent="0.25">
      <c r="C1204" s="71">
        <v>11.58</v>
      </c>
      <c r="D1204" s="70" t="s">
        <v>6489</v>
      </c>
    </row>
    <row r="1205" spans="3:4" x14ac:dyDescent="0.25">
      <c r="C1205" s="69">
        <v>11.59</v>
      </c>
      <c r="D1205" s="70" t="s">
        <v>6490</v>
      </c>
    </row>
    <row r="1206" spans="3:4" x14ac:dyDescent="0.25">
      <c r="C1206" s="71">
        <v>11.6</v>
      </c>
      <c r="D1206" s="70" t="s">
        <v>6491</v>
      </c>
    </row>
    <row r="1207" spans="3:4" x14ac:dyDescent="0.25">
      <c r="C1207" s="69">
        <v>11.61</v>
      </c>
      <c r="D1207" s="70" t="s">
        <v>6492</v>
      </c>
    </row>
    <row r="1208" spans="3:4" x14ac:dyDescent="0.25">
      <c r="C1208" s="71">
        <v>11.62</v>
      </c>
      <c r="D1208" s="70" t="s">
        <v>6493</v>
      </c>
    </row>
    <row r="1209" spans="3:4" x14ac:dyDescent="0.25">
      <c r="C1209" s="69">
        <v>11.63</v>
      </c>
      <c r="D1209" s="70" t="s">
        <v>6494</v>
      </c>
    </row>
    <row r="1210" spans="3:4" x14ac:dyDescent="0.25">
      <c r="C1210" s="71">
        <v>11.64</v>
      </c>
      <c r="D1210" s="70" t="s">
        <v>6495</v>
      </c>
    </row>
    <row r="1211" spans="3:4" x14ac:dyDescent="0.25">
      <c r="C1211" s="69">
        <v>11.65</v>
      </c>
      <c r="D1211" s="70" t="s">
        <v>6496</v>
      </c>
    </row>
    <row r="1212" spans="3:4" x14ac:dyDescent="0.25">
      <c r="C1212" s="71">
        <v>11.66</v>
      </c>
      <c r="D1212" s="70" t="s">
        <v>6497</v>
      </c>
    </row>
    <row r="1213" spans="3:4" x14ac:dyDescent="0.25">
      <c r="C1213" s="69">
        <v>11.67</v>
      </c>
      <c r="D1213" s="70" t="s">
        <v>6498</v>
      </c>
    </row>
    <row r="1214" spans="3:4" x14ac:dyDescent="0.25">
      <c r="C1214" s="71">
        <v>11.68</v>
      </c>
      <c r="D1214" s="70" t="s">
        <v>6499</v>
      </c>
    </row>
    <row r="1215" spans="3:4" x14ac:dyDescent="0.25">
      <c r="C1215" s="69">
        <v>11.69</v>
      </c>
      <c r="D1215" s="70" t="s">
        <v>6500</v>
      </c>
    </row>
    <row r="1216" spans="3:4" x14ac:dyDescent="0.25">
      <c r="C1216" s="71">
        <v>11.7</v>
      </c>
      <c r="D1216" s="70" t="s">
        <v>6501</v>
      </c>
    </row>
    <row r="1217" spans="3:4" x14ac:dyDescent="0.25">
      <c r="C1217" s="69">
        <v>11.71</v>
      </c>
      <c r="D1217" s="70" t="s">
        <v>6502</v>
      </c>
    </row>
    <row r="1218" spans="3:4" x14ac:dyDescent="0.25">
      <c r="C1218" s="71">
        <v>11.72</v>
      </c>
      <c r="D1218" s="70" t="s">
        <v>6503</v>
      </c>
    </row>
    <row r="1219" spans="3:4" x14ac:dyDescent="0.25">
      <c r="C1219" s="69">
        <v>11.73</v>
      </c>
      <c r="D1219" s="70" t="s">
        <v>6504</v>
      </c>
    </row>
    <row r="1220" spans="3:4" x14ac:dyDescent="0.25">
      <c r="C1220" s="71">
        <v>11.74</v>
      </c>
      <c r="D1220" s="70" t="s">
        <v>6505</v>
      </c>
    </row>
    <row r="1221" spans="3:4" x14ac:dyDescent="0.25">
      <c r="C1221" s="69">
        <v>11.75</v>
      </c>
      <c r="D1221" s="70" t="s">
        <v>3551</v>
      </c>
    </row>
    <row r="1222" spans="3:4" x14ac:dyDescent="0.25">
      <c r="C1222" s="71">
        <v>11.76</v>
      </c>
      <c r="D1222" s="70" t="s">
        <v>6506</v>
      </c>
    </row>
    <row r="1223" spans="3:4" x14ac:dyDescent="0.25">
      <c r="C1223" s="69">
        <v>11.77</v>
      </c>
      <c r="D1223" s="70" t="s">
        <v>6507</v>
      </c>
    </row>
    <row r="1224" spans="3:4" x14ac:dyDescent="0.25">
      <c r="C1224" s="71">
        <v>11.78</v>
      </c>
      <c r="D1224" s="70" t="s">
        <v>6508</v>
      </c>
    </row>
    <row r="1225" spans="3:4" x14ac:dyDescent="0.25">
      <c r="C1225" s="69">
        <v>11.79</v>
      </c>
      <c r="D1225" s="70" t="s">
        <v>6509</v>
      </c>
    </row>
    <row r="1226" spans="3:4" x14ac:dyDescent="0.25">
      <c r="C1226" s="71">
        <v>11.8</v>
      </c>
      <c r="D1226" s="70" t="s">
        <v>6510</v>
      </c>
    </row>
    <row r="1227" spans="3:4" x14ac:dyDescent="0.25">
      <c r="C1227" s="69">
        <v>11.81</v>
      </c>
      <c r="D1227" s="70" t="s">
        <v>6511</v>
      </c>
    </row>
    <row r="1228" spans="3:4" x14ac:dyDescent="0.25">
      <c r="C1228" s="71">
        <v>11.82</v>
      </c>
      <c r="D1228" s="70" t="s">
        <v>6512</v>
      </c>
    </row>
    <row r="1229" spans="3:4" x14ac:dyDescent="0.25">
      <c r="C1229" s="69">
        <v>11.83</v>
      </c>
      <c r="D1229" s="70" t="s">
        <v>6513</v>
      </c>
    </row>
    <row r="1230" spans="3:4" x14ac:dyDescent="0.25">
      <c r="C1230" s="71">
        <v>11.84</v>
      </c>
      <c r="D1230" s="70" t="s">
        <v>6514</v>
      </c>
    </row>
    <row r="1231" spans="3:4" x14ac:dyDescent="0.25">
      <c r="C1231" s="69">
        <v>11.85</v>
      </c>
      <c r="D1231" s="70" t="s">
        <v>6515</v>
      </c>
    </row>
    <row r="1232" spans="3:4" x14ac:dyDescent="0.25">
      <c r="C1232" s="71">
        <v>11.86</v>
      </c>
      <c r="D1232" s="70" t="s">
        <v>6516</v>
      </c>
    </row>
    <row r="1233" spans="3:4" x14ac:dyDescent="0.25">
      <c r="C1233" s="69">
        <v>11.87</v>
      </c>
      <c r="D1233" s="70" t="s">
        <v>6517</v>
      </c>
    </row>
    <row r="1234" spans="3:4" x14ac:dyDescent="0.25">
      <c r="C1234" s="71">
        <v>11.88</v>
      </c>
      <c r="D1234" s="70" t="s">
        <v>6518</v>
      </c>
    </row>
    <row r="1235" spans="3:4" x14ac:dyDescent="0.25">
      <c r="C1235" s="69">
        <v>11.89</v>
      </c>
      <c r="D1235" s="70" t="s">
        <v>6519</v>
      </c>
    </row>
    <row r="1236" spans="3:4" x14ac:dyDescent="0.25">
      <c r="C1236" s="71">
        <v>11.9</v>
      </c>
      <c r="D1236" s="70" t="s">
        <v>6520</v>
      </c>
    </row>
    <row r="1237" spans="3:4" x14ac:dyDescent="0.25">
      <c r="C1237" s="69">
        <v>11.91</v>
      </c>
      <c r="D1237" s="70" t="s">
        <v>6521</v>
      </c>
    </row>
    <row r="1238" spans="3:4" x14ac:dyDescent="0.25">
      <c r="C1238" s="71">
        <v>11.92</v>
      </c>
      <c r="D1238" s="70" t="s">
        <v>6522</v>
      </c>
    </row>
    <row r="1239" spans="3:4" x14ac:dyDescent="0.25">
      <c r="C1239" s="69">
        <v>11.93</v>
      </c>
      <c r="D1239" s="70" t="s">
        <v>6523</v>
      </c>
    </row>
    <row r="1240" spans="3:4" x14ac:dyDescent="0.25">
      <c r="C1240" s="71">
        <v>11.94</v>
      </c>
      <c r="D1240" s="70" t="s">
        <v>6524</v>
      </c>
    </row>
    <row r="1241" spans="3:4" x14ac:dyDescent="0.25">
      <c r="C1241" s="69">
        <v>11.95</v>
      </c>
      <c r="D1241" s="70" t="s">
        <v>6525</v>
      </c>
    </row>
    <row r="1242" spans="3:4" x14ac:dyDescent="0.25">
      <c r="C1242" s="71">
        <v>11.96</v>
      </c>
      <c r="D1242" s="70" t="s">
        <v>6526</v>
      </c>
    </row>
    <row r="1243" spans="3:4" x14ac:dyDescent="0.25">
      <c r="C1243" s="69">
        <v>11.97</v>
      </c>
      <c r="D1243" s="70" t="s">
        <v>6527</v>
      </c>
    </row>
    <row r="1244" spans="3:4" x14ac:dyDescent="0.25">
      <c r="C1244" s="71">
        <v>11.98</v>
      </c>
      <c r="D1244" s="70" t="s">
        <v>6528</v>
      </c>
    </row>
    <row r="1245" spans="3:4" x14ac:dyDescent="0.25">
      <c r="C1245" s="69">
        <v>11.99</v>
      </c>
      <c r="D1245" s="70" t="s">
        <v>6529</v>
      </c>
    </row>
    <row r="1246" spans="3:4" x14ac:dyDescent="0.25">
      <c r="C1246" s="71">
        <v>12</v>
      </c>
      <c r="D1246" s="70" t="s">
        <v>3554</v>
      </c>
    </row>
    <row r="1247" spans="3:4" x14ac:dyDescent="0.25">
      <c r="C1247" s="69">
        <v>12.01</v>
      </c>
      <c r="D1247" s="70" t="s">
        <v>6530</v>
      </c>
    </row>
    <row r="1248" spans="3:4" x14ac:dyDescent="0.25">
      <c r="C1248" s="71">
        <v>12.02</v>
      </c>
      <c r="D1248" s="70" t="s">
        <v>623</v>
      </c>
    </row>
    <row r="1249" spans="3:4" x14ac:dyDescent="0.25">
      <c r="C1249" s="69">
        <v>12.03</v>
      </c>
      <c r="D1249" s="70" t="s">
        <v>624</v>
      </c>
    </row>
    <row r="1250" spans="3:4" x14ac:dyDescent="0.25">
      <c r="C1250" s="71">
        <v>12.04</v>
      </c>
      <c r="D1250" s="70" t="s">
        <v>625</v>
      </c>
    </row>
    <row r="1251" spans="3:4" x14ac:dyDescent="0.25">
      <c r="C1251" s="69">
        <v>12.05</v>
      </c>
      <c r="D1251" s="70" t="s">
        <v>626</v>
      </c>
    </row>
    <row r="1252" spans="3:4" x14ac:dyDescent="0.25">
      <c r="C1252" s="71">
        <v>12.06</v>
      </c>
      <c r="D1252" s="70" t="s">
        <v>627</v>
      </c>
    </row>
    <row r="1253" spans="3:4" x14ac:dyDescent="0.25">
      <c r="C1253" s="69">
        <v>12.07</v>
      </c>
      <c r="D1253" s="70" t="s">
        <v>628</v>
      </c>
    </row>
    <row r="1254" spans="3:4" x14ac:dyDescent="0.25">
      <c r="C1254" s="71">
        <v>12.08</v>
      </c>
      <c r="D1254" s="70" t="s">
        <v>629</v>
      </c>
    </row>
    <row r="1255" spans="3:4" x14ac:dyDescent="0.25">
      <c r="C1255" s="69">
        <v>12.09</v>
      </c>
      <c r="D1255" s="70" t="s">
        <v>630</v>
      </c>
    </row>
    <row r="1256" spans="3:4" x14ac:dyDescent="0.25">
      <c r="C1256" s="71">
        <v>12.1</v>
      </c>
      <c r="D1256" s="70" t="s">
        <v>631</v>
      </c>
    </row>
    <row r="1257" spans="3:4" x14ac:dyDescent="0.25">
      <c r="C1257" s="69">
        <v>12.11</v>
      </c>
      <c r="D1257" s="70" t="s">
        <v>632</v>
      </c>
    </row>
    <row r="1258" spans="3:4" x14ac:dyDescent="0.25">
      <c r="C1258" s="71">
        <v>12.12</v>
      </c>
      <c r="D1258" s="70" t="s">
        <v>633</v>
      </c>
    </row>
    <row r="1259" spans="3:4" x14ac:dyDescent="0.25">
      <c r="C1259" s="69">
        <v>12.13</v>
      </c>
      <c r="D1259" s="70" t="s">
        <v>634</v>
      </c>
    </row>
    <row r="1260" spans="3:4" x14ac:dyDescent="0.25">
      <c r="C1260" s="71">
        <v>12.14</v>
      </c>
      <c r="D1260" s="70" t="s">
        <v>635</v>
      </c>
    </row>
    <row r="1261" spans="3:4" x14ac:dyDescent="0.25">
      <c r="C1261" s="69">
        <v>12.15</v>
      </c>
      <c r="D1261" s="70" t="s">
        <v>636</v>
      </c>
    </row>
    <row r="1262" spans="3:4" x14ac:dyDescent="0.25">
      <c r="C1262" s="71">
        <v>12.16</v>
      </c>
      <c r="D1262" s="70" t="s">
        <v>637</v>
      </c>
    </row>
    <row r="1263" spans="3:4" x14ac:dyDescent="0.25">
      <c r="C1263" s="69">
        <v>12.17</v>
      </c>
      <c r="D1263" s="70" t="s">
        <v>638</v>
      </c>
    </row>
    <row r="1264" spans="3:4" x14ac:dyDescent="0.25">
      <c r="C1264" s="71">
        <v>12.18</v>
      </c>
      <c r="D1264" s="70" t="s">
        <v>639</v>
      </c>
    </row>
    <row r="1265" spans="3:4" x14ac:dyDescent="0.25">
      <c r="C1265" s="69">
        <v>12.19</v>
      </c>
      <c r="D1265" s="70" t="s">
        <v>640</v>
      </c>
    </row>
    <row r="1266" spans="3:4" x14ac:dyDescent="0.25">
      <c r="C1266" s="71">
        <v>12.2</v>
      </c>
      <c r="D1266" s="70" t="s">
        <v>641</v>
      </c>
    </row>
    <row r="1267" spans="3:4" x14ac:dyDescent="0.25">
      <c r="C1267" s="69">
        <v>12.21</v>
      </c>
      <c r="D1267" s="70" t="s">
        <v>642</v>
      </c>
    </row>
    <row r="1268" spans="3:4" x14ac:dyDescent="0.25">
      <c r="C1268" s="71">
        <v>12.22</v>
      </c>
      <c r="D1268" s="70" t="s">
        <v>643</v>
      </c>
    </row>
    <row r="1269" spans="3:4" x14ac:dyDescent="0.25">
      <c r="C1269" s="69">
        <v>12.23</v>
      </c>
      <c r="D1269" s="70" t="s">
        <v>644</v>
      </c>
    </row>
    <row r="1270" spans="3:4" x14ac:dyDescent="0.25">
      <c r="C1270" s="71">
        <v>12.24</v>
      </c>
      <c r="D1270" s="70" t="s">
        <v>645</v>
      </c>
    </row>
    <row r="1271" spans="3:4" x14ac:dyDescent="0.25">
      <c r="C1271" s="69">
        <v>12.25</v>
      </c>
      <c r="D1271" s="70" t="s">
        <v>3557</v>
      </c>
    </row>
    <row r="1272" spans="3:4" x14ac:dyDescent="0.25">
      <c r="C1272" s="71">
        <v>12.26</v>
      </c>
      <c r="D1272" s="70" t="s">
        <v>646</v>
      </c>
    </row>
    <row r="1273" spans="3:4" x14ac:dyDescent="0.25">
      <c r="C1273" s="69">
        <v>12.27</v>
      </c>
      <c r="D1273" s="70" t="s">
        <v>647</v>
      </c>
    </row>
    <row r="1274" spans="3:4" x14ac:dyDescent="0.25">
      <c r="C1274" s="71">
        <v>12.28</v>
      </c>
      <c r="D1274" s="70" t="s">
        <v>648</v>
      </c>
    </row>
    <row r="1275" spans="3:4" x14ac:dyDescent="0.25">
      <c r="C1275" s="69">
        <v>12.29</v>
      </c>
      <c r="D1275" s="70" t="s">
        <v>649</v>
      </c>
    </row>
    <row r="1276" spans="3:4" x14ac:dyDescent="0.25">
      <c r="C1276" s="71">
        <v>12.3</v>
      </c>
      <c r="D1276" s="70" t="s">
        <v>650</v>
      </c>
    </row>
    <row r="1277" spans="3:4" x14ac:dyDescent="0.25">
      <c r="C1277" s="69">
        <v>12.31</v>
      </c>
      <c r="D1277" s="70" t="s">
        <v>651</v>
      </c>
    </row>
    <row r="1278" spans="3:4" x14ac:dyDescent="0.25">
      <c r="C1278" s="71">
        <v>12.32</v>
      </c>
      <c r="D1278" s="70" t="s">
        <v>652</v>
      </c>
    </row>
    <row r="1279" spans="3:4" x14ac:dyDescent="0.25">
      <c r="C1279" s="69">
        <v>12.33</v>
      </c>
      <c r="D1279" s="70" t="s">
        <v>653</v>
      </c>
    </row>
    <row r="1280" spans="3:4" x14ac:dyDescent="0.25">
      <c r="C1280" s="71">
        <v>12.34</v>
      </c>
      <c r="D1280" s="70" t="s">
        <v>654</v>
      </c>
    </row>
    <row r="1281" spans="3:4" x14ac:dyDescent="0.25">
      <c r="C1281" s="69">
        <v>12.35</v>
      </c>
      <c r="D1281" s="70" t="s">
        <v>655</v>
      </c>
    </row>
    <row r="1282" spans="3:4" x14ac:dyDescent="0.25">
      <c r="C1282" s="71">
        <v>12.36</v>
      </c>
      <c r="D1282" s="70" t="s">
        <v>656</v>
      </c>
    </row>
    <row r="1283" spans="3:4" x14ac:dyDescent="0.25">
      <c r="C1283" s="69">
        <v>12.37</v>
      </c>
      <c r="D1283" s="70" t="s">
        <v>657</v>
      </c>
    </row>
    <row r="1284" spans="3:4" x14ac:dyDescent="0.25">
      <c r="C1284" s="71">
        <v>12.38</v>
      </c>
      <c r="D1284" s="70" t="s">
        <v>658</v>
      </c>
    </row>
    <row r="1285" spans="3:4" x14ac:dyDescent="0.25">
      <c r="C1285" s="69">
        <v>12.39</v>
      </c>
      <c r="D1285" s="70" t="s">
        <v>659</v>
      </c>
    </row>
    <row r="1286" spans="3:4" x14ac:dyDescent="0.25">
      <c r="C1286" s="71">
        <v>12.4</v>
      </c>
      <c r="D1286" s="70" t="s">
        <v>660</v>
      </c>
    </row>
    <row r="1287" spans="3:4" x14ac:dyDescent="0.25">
      <c r="C1287" s="69">
        <v>12.41</v>
      </c>
      <c r="D1287" s="70" t="s">
        <v>661</v>
      </c>
    </row>
    <row r="1288" spans="3:4" x14ac:dyDescent="0.25">
      <c r="C1288" s="71">
        <v>12.42</v>
      </c>
      <c r="D1288" s="70" t="s">
        <v>662</v>
      </c>
    </row>
    <row r="1289" spans="3:4" x14ac:dyDescent="0.25">
      <c r="C1289" s="69">
        <v>12.43</v>
      </c>
      <c r="D1289" s="70" t="s">
        <v>663</v>
      </c>
    </row>
    <row r="1290" spans="3:4" x14ac:dyDescent="0.25">
      <c r="C1290" s="71">
        <v>12.44</v>
      </c>
      <c r="D1290" s="70" t="s">
        <v>664</v>
      </c>
    </row>
    <row r="1291" spans="3:4" x14ac:dyDescent="0.25">
      <c r="C1291" s="69">
        <v>12.45</v>
      </c>
      <c r="D1291" s="70" t="s">
        <v>665</v>
      </c>
    </row>
    <row r="1292" spans="3:4" x14ac:dyDescent="0.25">
      <c r="C1292" s="71">
        <v>12.46</v>
      </c>
      <c r="D1292" s="70" t="s">
        <v>666</v>
      </c>
    </row>
    <row r="1293" spans="3:4" x14ac:dyDescent="0.25">
      <c r="C1293" s="69">
        <v>12.47</v>
      </c>
      <c r="D1293" s="70" t="s">
        <v>667</v>
      </c>
    </row>
    <row r="1294" spans="3:4" x14ac:dyDescent="0.25">
      <c r="C1294" s="71">
        <v>12.48</v>
      </c>
      <c r="D1294" s="70" t="s">
        <v>668</v>
      </c>
    </row>
    <row r="1295" spans="3:4" x14ac:dyDescent="0.25">
      <c r="C1295" s="69">
        <v>12.49</v>
      </c>
      <c r="D1295" s="70" t="s">
        <v>669</v>
      </c>
    </row>
    <row r="1296" spans="3:4" x14ac:dyDescent="0.25">
      <c r="C1296" s="71">
        <v>12.5</v>
      </c>
      <c r="D1296" s="70" t="s">
        <v>3559</v>
      </c>
    </row>
    <row r="1297" spans="3:4" x14ac:dyDescent="0.25">
      <c r="C1297" s="69">
        <v>12.51</v>
      </c>
      <c r="D1297" s="70" t="s">
        <v>670</v>
      </c>
    </row>
    <row r="1298" spans="3:4" x14ac:dyDescent="0.25">
      <c r="C1298" s="71">
        <v>12.52</v>
      </c>
      <c r="D1298" s="70" t="s">
        <v>671</v>
      </c>
    </row>
    <row r="1299" spans="3:4" x14ac:dyDescent="0.25">
      <c r="C1299" s="69">
        <v>12.53</v>
      </c>
      <c r="D1299" s="70" t="s">
        <v>672</v>
      </c>
    </row>
    <row r="1300" spans="3:4" x14ac:dyDescent="0.25">
      <c r="C1300" s="71">
        <v>12.54</v>
      </c>
      <c r="D1300" s="70" t="s">
        <v>673</v>
      </c>
    </row>
    <row r="1301" spans="3:4" x14ac:dyDescent="0.25">
      <c r="C1301" s="69">
        <v>12.55</v>
      </c>
      <c r="D1301" s="70" t="s">
        <v>674</v>
      </c>
    </row>
    <row r="1302" spans="3:4" x14ac:dyDescent="0.25">
      <c r="C1302" s="71">
        <v>12.56</v>
      </c>
      <c r="D1302" s="70" t="s">
        <v>675</v>
      </c>
    </row>
    <row r="1303" spans="3:4" x14ac:dyDescent="0.25">
      <c r="C1303" s="69">
        <v>12.57</v>
      </c>
      <c r="D1303" s="70" t="s">
        <v>676</v>
      </c>
    </row>
    <row r="1304" spans="3:4" x14ac:dyDescent="0.25">
      <c r="C1304" s="71">
        <v>12.58</v>
      </c>
      <c r="D1304" s="70" t="s">
        <v>677</v>
      </c>
    </row>
    <row r="1305" spans="3:4" x14ac:dyDescent="0.25">
      <c r="C1305" s="69">
        <v>12.59</v>
      </c>
      <c r="D1305" s="70" t="s">
        <v>678</v>
      </c>
    </row>
    <row r="1306" spans="3:4" x14ac:dyDescent="0.25">
      <c r="C1306" s="71">
        <v>12.6</v>
      </c>
      <c r="D1306" s="70" t="s">
        <v>679</v>
      </c>
    </row>
    <row r="1307" spans="3:4" x14ac:dyDescent="0.25">
      <c r="C1307" s="69">
        <v>12.61</v>
      </c>
      <c r="D1307" s="70" t="s">
        <v>680</v>
      </c>
    </row>
    <row r="1308" spans="3:4" x14ac:dyDescent="0.25">
      <c r="C1308" s="71">
        <v>12.62</v>
      </c>
      <c r="D1308" s="70" t="s">
        <v>681</v>
      </c>
    </row>
    <row r="1309" spans="3:4" x14ac:dyDescent="0.25">
      <c r="C1309" s="69">
        <v>12.63</v>
      </c>
      <c r="D1309" s="70" t="s">
        <v>682</v>
      </c>
    </row>
    <row r="1310" spans="3:4" x14ac:dyDescent="0.25">
      <c r="C1310" s="71">
        <v>12.64</v>
      </c>
      <c r="D1310" s="70" t="s">
        <v>683</v>
      </c>
    </row>
    <row r="1311" spans="3:4" x14ac:dyDescent="0.25">
      <c r="C1311" s="69">
        <v>12.65</v>
      </c>
      <c r="D1311" s="70" t="s">
        <v>684</v>
      </c>
    </row>
    <row r="1312" spans="3:4" x14ac:dyDescent="0.25">
      <c r="C1312" s="71">
        <v>12.66</v>
      </c>
      <c r="D1312" s="70" t="s">
        <v>685</v>
      </c>
    </row>
    <row r="1313" spans="3:4" x14ac:dyDescent="0.25">
      <c r="C1313" s="69">
        <v>12.67</v>
      </c>
      <c r="D1313" s="70" t="s">
        <v>686</v>
      </c>
    </row>
    <row r="1314" spans="3:4" x14ac:dyDescent="0.25">
      <c r="C1314" s="71">
        <v>12.68</v>
      </c>
      <c r="D1314" s="70" t="s">
        <v>687</v>
      </c>
    </row>
    <row r="1315" spans="3:4" x14ac:dyDescent="0.25">
      <c r="C1315" s="69">
        <v>12.69</v>
      </c>
      <c r="D1315" s="70" t="s">
        <v>688</v>
      </c>
    </row>
    <row r="1316" spans="3:4" x14ac:dyDescent="0.25">
      <c r="C1316" s="71">
        <v>12.7</v>
      </c>
      <c r="D1316" s="70" t="s">
        <v>689</v>
      </c>
    </row>
    <row r="1317" spans="3:4" x14ac:dyDescent="0.25">
      <c r="C1317" s="69">
        <v>12.71</v>
      </c>
      <c r="D1317" s="70" t="s">
        <v>690</v>
      </c>
    </row>
    <row r="1318" spans="3:4" x14ac:dyDescent="0.25">
      <c r="C1318" s="71">
        <v>12.72</v>
      </c>
      <c r="D1318" s="70" t="s">
        <v>691</v>
      </c>
    </row>
    <row r="1319" spans="3:4" x14ac:dyDescent="0.25">
      <c r="C1319" s="69">
        <v>12.73</v>
      </c>
      <c r="D1319" s="70" t="s">
        <v>692</v>
      </c>
    </row>
    <row r="1320" spans="3:4" x14ac:dyDescent="0.25">
      <c r="C1320" s="71">
        <v>12.74</v>
      </c>
      <c r="D1320" s="70" t="s">
        <v>693</v>
      </c>
    </row>
    <row r="1321" spans="3:4" x14ac:dyDescent="0.25">
      <c r="C1321" s="69">
        <v>12.75</v>
      </c>
      <c r="D1321" s="70" t="s">
        <v>3562</v>
      </c>
    </row>
    <row r="1322" spans="3:4" x14ac:dyDescent="0.25">
      <c r="C1322" s="71">
        <v>12.76</v>
      </c>
      <c r="D1322" s="70" t="s">
        <v>694</v>
      </c>
    </row>
    <row r="1323" spans="3:4" x14ac:dyDescent="0.25">
      <c r="C1323" s="69">
        <v>12.77</v>
      </c>
      <c r="D1323" s="70" t="s">
        <v>695</v>
      </c>
    </row>
    <row r="1324" spans="3:4" x14ac:dyDescent="0.25">
      <c r="C1324" s="71">
        <v>12.78</v>
      </c>
      <c r="D1324" s="70" t="s">
        <v>696</v>
      </c>
    </row>
    <row r="1325" spans="3:4" x14ac:dyDescent="0.25">
      <c r="C1325" s="69">
        <v>12.79</v>
      </c>
      <c r="D1325" s="70" t="s">
        <v>697</v>
      </c>
    </row>
    <row r="1326" spans="3:4" x14ac:dyDescent="0.25">
      <c r="C1326" s="71">
        <v>12.8</v>
      </c>
      <c r="D1326" s="70" t="s">
        <v>698</v>
      </c>
    </row>
    <row r="1327" spans="3:4" x14ac:dyDescent="0.25">
      <c r="C1327" s="69">
        <v>12.81</v>
      </c>
      <c r="D1327" s="70" t="s">
        <v>699</v>
      </c>
    </row>
    <row r="1328" spans="3:4" x14ac:dyDescent="0.25">
      <c r="C1328" s="71">
        <v>12.82</v>
      </c>
      <c r="D1328" s="70" t="s">
        <v>700</v>
      </c>
    </row>
    <row r="1329" spans="3:4" x14ac:dyDescent="0.25">
      <c r="C1329" s="69">
        <v>12.83</v>
      </c>
      <c r="D1329" s="70" t="s">
        <v>701</v>
      </c>
    </row>
    <row r="1330" spans="3:4" x14ac:dyDescent="0.25">
      <c r="C1330" s="71">
        <v>12.84</v>
      </c>
      <c r="D1330" s="70" t="s">
        <v>702</v>
      </c>
    </row>
    <row r="1331" spans="3:4" x14ac:dyDescent="0.25">
      <c r="C1331" s="69">
        <v>12.85</v>
      </c>
      <c r="D1331" s="70" t="s">
        <v>703</v>
      </c>
    </row>
    <row r="1332" spans="3:4" x14ac:dyDescent="0.25">
      <c r="C1332" s="71">
        <v>12.86</v>
      </c>
      <c r="D1332" s="70" t="s">
        <v>704</v>
      </c>
    </row>
    <row r="1333" spans="3:4" x14ac:dyDescent="0.25">
      <c r="C1333" s="69">
        <v>12.87</v>
      </c>
      <c r="D1333" s="70" t="s">
        <v>705</v>
      </c>
    </row>
    <row r="1334" spans="3:4" x14ac:dyDescent="0.25">
      <c r="C1334" s="71">
        <v>12.88</v>
      </c>
      <c r="D1334" s="70" t="s">
        <v>706</v>
      </c>
    </row>
    <row r="1335" spans="3:4" x14ac:dyDescent="0.25">
      <c r="C1335" s="69">
        <v>12.89</v>
      </c>
      <c r="D1335" s="70" t="s">
        <v>707</v>
      </c>
    </row>
    <row r="1336" spans="3:4" x14ac:dyDescent="0.25">
      <c r="C1336" s="71">
        <v>12.9</v>
      </c>
      <c r="D1336" s="70" t="s">
        <v>708</v>
      </c>
    </row>
    <row r="1337" spans="3:4" x14ac:dyDescent="0.25">
      <c r="C1337" s="69">
        <v>12.91</v>
      </c>
      <c r="D1337" s="70" t="s">
        <v>709</v>
      </c>
    </row>
    <row r="1338" spans="3:4" x14ac:dyDescent="0.25">
      <c r="C1338" s="71">
        <v>12.92</v>
      </c>
      <c r="D1338" s="70" t="s">
        <v>710</v>
      </c>
    </row>
    <row r="1339" spans="3:4" x14ac:dyDescent="0.25">
      <c r="C1339" s="69">
        <v>12.93</v>
      </c>
      <c r="D1339" s="70" t="s">
        <v>711</v>
      </c>
    </row>
    <row r="1340" spans="3:4" x14ac:dyDescent="0.25">
      <c r="C1340" s="71">
        <v>12.94</v>
      </c>
      <c r="D1340" s="70" t="s">
        <v>712</v>
      </c>
    </row>
    <row r="1341" spans="3:4" x14ac:dyDescent="0.25">
      <c r="C1341" s="69">
        <v>12.95</v>
      </c>
      <c r="D1341" s="70" t="s">
        <v>713</v>
      </c>
    </row>
    <row r="1342" spans="3:4" x14ac:dyDescent="0.25">
      <c r="C1342" s="71">
        <v>12.96</v>
      </c>
      <c r="D1342" s="70" t="s">
        <v>714</v>
      </c>
    </row>
    <row r="1343" spans="3:4" x14ac:dyDescent="0.25">
      <c r="C1343" s="69">
        <v>12.97</v>
      </c>
      <c r="D1343" s="70" t="s">
        <v>715</v>
      </c>
    </row>
    <row r="1344" spans="3:4" x14ac:dyDescent="0.25">
      <c r="C1344" s="71">
        <v>12.98</v>
      </c>
      <c r="D1344" s="70" t="s">
        <v>716</v>
      </c>
    </row>
    <row r="1345" spans="3:4" x14ac:dyDescent="0.25">
      <c r="C1345" s="69">
        <v>12.99</v>
      </c>
      <c r="D1345" s="70" t="s">
        <v>717</v>
      </c>
    </row>
    <row r="1346" spans="3:4" x14ac:dyDescent="0.25">
      <c r="C1346" s="71">
        <v>13</v>
      </c>
      <c r="D1346" s="70" t="s">
        <v>3565</v>
      </c>
    </row>
    <row r="1347" spans="3:4" x14ac:dyDescent="0.25">
      <c r="C1347" s="69">
        <v>13.01</v>
      </c>
      <c r="D1347" s="70" t="s">
        <v>718</v>
      </c>
    </row>
    <row r="1348" spans="3:4" x14ac:dyDescent="0.25">
      <c r="C1348" s="71">
        <v>13.02</v>
      </c>
      <c r="D1348" s="70" t="s">
        <v>719</v>
      </c>
    </row>
    <row r="1349" spans="3:4" x14ac:dyDescent="0.25">
      <c r="C1349" s="69">
        <v>13.03</v>
      </c>
      <c r="D1349" s="70" t="s">
        <v>720</v>
      </c>
    </row>
    <row r="1350" spans="3:4" x14ac:dyDescent="0.25">
      <c r="C1350" s="71">
        <v>13.04</v>
      </c>
      <c r="D1350" s="70" t="s">
        <v>721</v>
      </c>
    </row>
    <row r="1351" spans="3:4" x14ac:dyDescent="0.25">
      <c r="C1351" s="69">
        <v>13.05</v>
      </c>
      <c r="D1351" s="70" t="s">
        <v>722</v>
      </c>
    </row>
    <row r="1352" spans="3:4" x14ac:dyDescent="0.25">
      <c r="C1352" s="71">
        <v>13.06</v>
      </c>
      <c r="D1352" s="70" t="s">
        <v>723</v>
      </c>
    </row>
    <row r="1353" spans="3:4" x14ac:dyDescent="0.25">
      <c r="C1353" s="69">
        <v>13.07</v>
      </c>
      <c r="D1353" s="70" t="s">
        <v>724</v>
      </c>
    </row>
    <row r="1354" spans="3:4" x14ac:dyDescent="0.25">
      <c r="C1354" s="71">
        <v>13.08</v>
      </c>
      <c r="D1354" s="70" t="s">
        <v>725</v>
      </c>
    </row>
    <row r="1355" spans="3:4" x14ac:dyDescent="0.25">
      <c r="C1355" s="69">
        <v>13.09</v>
      </c>
      <c r="D1355" s="70" t="s">
        <v>726</v>
      </c>
    </row>
    <row r="1356" spans="3:4" x14ac:dyDescent="0.25">
      <c r="C1356" s="71">
        <v>13.1</v>
      </c>
      <c r="D1356" s="70" t="s">
        <v>727</v>
      </c>
    </row>
    <row r="1357" spans="3:4" x14ac:dyDescent="0.25">
      <c r="C1357" s="69">
        <v>13.11</v>
      </c>
      <c r="D1357" s="70" t="s">
        <v>728</v>
      </c>
    </row>
    <row r="1358" spans="3:4" x14ac:dyDescent="0.25">
      <c r="C1358" s="71">
        <v>13.12</v>
      </c>
      <c r="D1358" s="70" t="s">
        <v>729</v>
      </c>
    </row>
    <row r="1359" spans="3:4" x14ac:dyDescent="0.25">
      <c r="C1359" s="69">
        <v>13.13</v>
      </c>
      <c r="D1359" s="70" t="s">
        <v>730</v>
      </c>
    </row>
    <row r="1360" spans="3:4" x14ac:dyDescent="0.25">
      <c r="C1360" s="71">
        <v>13.14</v>
      </c>
      <c r="D1360" s="70" t="s">
        <v>731</v>
      </c>
    </row>
    <row r="1361" spans="3:4" x14ac:dyDescent="0.25">
      <c r="C1361" s="69">
        <v>13.15</v>
      </c>
      <c r="D1361" s="70" t="s">
        <v>732</v>
      </c>
    </row>
    <row r="1362" spans="3:4" x14ac:dyDescent="0.25">
      <c r="C1362" s="71">
        <v>13.16</v>
      </c>
      <c r="D1362" s="70" t="s">
        <v>733</v>
      </c>
    </row>
    <row r="1363" spans="3:4" x14ac:dyDescent="0.25">
      <c r="C1363" s="69">
        <v>13.17</v>
      </c>
      <c r="D1363" s="70" t="s">
        <v>4317</v>
      </c>
    </row>
    <row r="1364" spans="3:4" x14ac:dyDescent="0.25">
      <c r="C1364" s="71">
        <v>13.18</v>
      </c>
      <c r="D1364" s="70" t="s">
        <v>4318</v>
      </c>
    </row>
    <row r="1365" spans="3:4" x14ac:dyDescent="0.25">
      <c r="C1365" s="69">
        <v>13.19</v>
      </c>
      <c r="D1365" s="70" t="s">
        <v>4319</v>
      </c>
    </row>
    <row r="1366" spans="3:4" x14ac:dyDescent="0.25">
      <c r="C1366" s="71">
        <v>13.2</v>
      </c>
      <c r="D1366" s="70" t="s">
        <v>4320</v>
      </c>
    </row>
    <row r="1367" spans="3:4" x14ac:dyDescent="0.25">
      <c r="C1367" s="69">
        <v>13.21</v>
      </c>
      <c r="D1367" s="70" t="s">
        <v>4321</v>
      </c>
    </row>
    <row r="1368" spans="3:4" x14ac:dyDescent="0.25">
      <c r="C1368" s="71">
        <v>13.22</v>
      </c>
      <c r="D1368" s="70" t="s">
        <v>4322</v>
      </c>
    </row>
    <row r="1369" spans="3:4" x14ac:dyDescent="0.25">
      <c r="C1369" s="69">
        <v>13.23</v>
      </c>
      <c r="D1369" s="70" t="s">
        <v>4323</v>
      </c>
    </row>
    <row r="1370" spans="3:4" x14ac:dyDescent="0.25">
      <c r="C1370" s="71">
        <v>13.24</v>
      </c>
      <c r="D1370" s="70" t="s">
        <v>4324</v>
      </c>
    </row>
    <row r="1371" spans="3:4" x14ac:dyDescent="0.25">
      <c r="C1371" s="69">
        <v>13.25</v>
      </c>
      <c r="D1371" s="70" t="s">
        <v>3568</v>
      </c>
    </row>
    <row r="1372" spans="3:4" x14ac:dyDescent="0.25">
      <c r="C1372" s="71">
        <v>13.26</v>
      </c>
      <c r="D1372" s="70" t="s">
        <v>4325</v>
      </c>
    </row>
    <row r="1373" spans="3:4" x14ac:dyDescent="0.25">
      <c r="C1373" s="69">
        <v>13.27</v>
      </c>
      <c r="D1373" s="70" t="s">
        <v>4326</v>
      </c>
    </row>
    <row r="1374" spans="3:4" x14ac:dyDescent="0.25">
      <c r="C1374" s="71">
        <v>13.28</v>
      </c>
      <c r="D1374" s="70" t="s">
        <v>4327</v>
      </c>
    </row>
    <row r="1375" spans="3:4" x14ac:dyDescent="0.25">
      <c r="C1375" s="69">
        <v>13.29</v>
      </c>
      <c r="D1375" s="70" t="s">
        <v>4328</v>
      </c>
    </row>
    <row r="1376" spans="3:4" x14ac:dyDescent="0.25">
      <c r="C1376" s="71">
        <v>13.3</v>
      </c>
      <c r="D1376" s="70" t="s">
        <v>4329</v>
      </c>
    </row>
    <row r="1377" spans="3:4" x14ac:dyDescent="0.25">
      <c r="C1377" s="69">
        <v>13.31</v>
      </c>
      <c r="D1377" s="70" t="s">
        <v>4330</v>
      </c>
    </row>
    <row r="1378" spans="3:4" x14ac:dyDescent="0.25">
      <c r="C1378" s="71">
        <v>13.32</v>
      </c>
      <c r="D1378" s="70" t="s">
        <v>4331</v>
      </c>
    </row>
    <row r="1379" spans="3:4" x14ac:dyDescent="0.25">
      <c r="C1379" s="69">
        <v>13.33</v>
      </c>
      <c r="D1379" s="70" t="s">
        <v>4332</v>
      </c>
    </row>
    <row r="1380" spans="3:4" x14ac:dyDescent="0.25">
      <c r="C1380" s="71">
        <v>13.34</v>
      </c>
      <c r="D1380" s="70" t="s">
        <v>4333</v>
      </c>
    </row>
    <row r="1381" spans="3:4" x14ac:dyDescent="0.25">
      <c r="C1381" s="69">
        <v>13.35</v>
      </c>
      <c r="D1381" s="70" t="s">
        <v>4334</v>
      </c>
    </row>
    <row r="1382" spans="3:4" x14ac:dyDescent="0.25">
      <c r="C1382" s="71">
        <v>13.36</v>
      </c>
      <c r="D1382" s="70" t="s">
        <v>4335</v>
      </c>
    </row>
    <row r="1383" spans="3:4" x14ac:dyDescent="0.25">
      <c r="C1383" s="69">
        <v>13.37</v>
      </c>
      <c r="D1383" s="70" t="s">
        <v>4336</v>
      </c>
    </row>
    <row r="1384" spans="3:4" x14ac:dyDescent="0.25">
      <c r="C1384" s="71">
        <v>13.38</v>
      </c>
      <c r="D1384" s="70" t="s">
        <v>4337</v>
      </c>
    </row>
    <row r="1385" spans="3:4" x14ac:dyDescent="0.25">
      <c r="C1385" s="69">
        <v>13.39</v>
      </c>
      <c r="D1385" s="70" t="s">
        <v>4338</v>
      </c>
    </row>
    <row r="1386" spans="3:4" x14ac:dyDescent="0.25">
      <c r="C1386" s="71">
        <v>13.4</v>
      </c>
      <c r="D1386" s="70" t="s">
        <v>4339</v>
      </c>
    </row>
    <row r="1387" spans="3:4" x14ac:dyDescent="0.25">
      <c r="C1387" s="69">
        <v>13.41</v>
      </c>
      <c r="D1387" s="70" t="s">
        <v>4340</v>
      </c>
    </row>
    <row r="1388" spans="3:4" x14ac:dyDescent="0.25">
      <c r="C1388" s="71">
        <v>13.42</v>
      </c>
      <c r="D1388" s="70" t="s">
        <v>4341</v>
      </c>
    </row>
    <row r="1389" spans="3:4" x14ac:dyDescent="0.25">
      <c r="C1389" s="69">
        <v>13.43</v>
      </c>
      <c r="D1389" s="70" t="s">
        <v>4342</v>
      </c>
    </row>
    <row r="1390" spans="3:4" x14ac:dyDescent="0.25">
      <c r="C1390" s="71">
        <v>13.44</v>
      </c>
      <c r="D1390" s="70" t="s">
        <v>4343</v>
      </c>
    </row>
    <row r="1391" spans="3:4" x14ac:dyDescent="0.25">
      <c r="C1391" s="69">
        <v>13.45</v>
      </c>
      <c r="D1391" s="70" t="s">
        <v>4344</v>
      </c>
    </row>
    <row r="1392" spans="3:4" x14ac:dyDescent="0.25">
      <c r="C1392" s="71">
        <v>13.46</v>
      </c>
      <c r="D1392" s="70" t="s">
        <v>4345</v>
      </c>
    </row>
    <row r="1393" spans="3:4" x14ac:dyDescent="0.25">
      <c r="C1393" s="69">
        <v>13.47</v>
      </c>
      <c r="D1393" s="70" t="s">
        <v>4346</v>
      </c>
    </row>
    <row r="1394" spans="3:4" x14ac:dyDescent="0.25">
      <c r="C1394" s="71">
        <v>13.48</v>
      </c>
      <c r="D1394" s="70" t="s">
        <v>4347</v>
      </c>
    </row>
    <row r="1395" spans="3:4" x14ac:dyDescent="0.25">
      <c r="C1395" s="69">
        <v>13.49</v>
      </c>
      <c r="D1395" s="70" t="s">
        <v>4348</v>
      </c>
    </row>
    <row r="1396" spans="3:4" x14ac:dyDescent="0.25">
      <c r="C1396" s="71">
        <v>13.5</v>
      </c>
      <c r="D1396" s="70" t="s">
        <v>3571</v>
      </c>
    </row>
    <row r="1397" spans="3:4" x14ac:dyDescent="0.25">
      <c r="C1397" s="69">
        <v>13.51</v>
      </c>
      <c r="D1397" s="70" t="s">
        <v>4349</v>
      </c>
    </row>
    <row r="1398" spans="3:4" x14ac:dyDescent="0.25">
      <c r="C1398" s="71">
        <v>13.52</v>
      </c>
      <c r="D1398" s="70" t="s">
        <v>4350</v>
      </c>
    </row>
    <row r="1399" spans="3:4" x14ac:dyDescent="0.25">
      <c r="C1399" s="69">
        <v>13.53</v>
      </c>
      <c r="D1399" s="70" t="s">
        <v>4351</v>
      </c>
    </row>
    <row r="1400" spans="3:4" x14ac:dyDescent="0.25">
      <c r="C1400" s="71">
        <v>13.54</v>
      </c>
      <c r="D1400" s="70" t="s">
        <v>4352</v>
      </c>
    </row>
    <row r="1401" spans="3:4" x14ac:dyDescent="0.25">
      <c r="C1401" s="69">
        <v>13.55</v>
      </c>
      <c r="D1401" s="70" t="s">
        <v>4353</v>
      </c>
    </row>
    <row r="1402" spans="3:4" x14ac:dyDescent="0.25">
      <c r="C1402" s="71">
        <v>13.56</v>
      </c>
      <c r="D1402" s="70" t="s">
        <v>4354</v>
      </c>
    </row>
    <row r="1403" spans="3:4" x14ac:dyDescent="0.25">
      <c r="C1403" s="69">
        <v>13.57</v>
      </c>
      <c r="D1403" s="70" t="s">
        <v>4355</v>
      </c>
    </row>
    <row r="1404" spans="3:4" x14ac:dyDescent="0.25">
      <c r="C1404" s="71">
        <v>13.58</v>
      </c>
      <c r="D1404" s="70" t="s">
        <v>4356</v>
      </c>
    </row>
    <row r="1405" spans="3:4" x14ac:dyDescent="0.25">
      <c r="C1405" s="69">
        <v>13.59</v>
      </c>
      <c r="D1405" s="70" t="s">
        <v>4357</v>
      </c>
    </row>
    <row r="1406" spans="3:4" x14ac:dyDescent="0.25">
      <c r="C1406" s="71">
        <v>13.6</v>
      </c>
      <c r="D1406" s="70" t="s">
        <v>4358</v>
      </c>
    </row>
    <row r="1407" spans="3:4" x14ac:dyDescent="0.25">
      <c r="C1407" s="69">
        <v>13.61</v>
      </c>
      <c r="D1407" s="70" t="s">
        <v>4359</v>
      </c>
    </row>
    <row r="1408" spans="3:4" x14ac:dyDescent="0.25">
      <c r="C1408" s="71">
        <v>13.62</v>
      </c>
      <c r="D1408" s="70" t="s">
        <v>4360</v>
      </c>
    </row>
    <row r="1409" spans="3:4" x14ac:dyDescent="0.25">
      <c r="C1409" s="69">
        <v>13.63</v>
      </c>
      <c r="D1409" s="70" t="s">
        <v>4361</v>
      </c>
    </row>
    <row r="1410" spans="3:4" x14ac:dyDescent="0.25">
      <c r="C1410" s="71">
        <v>13.64</v>
      </c>
      <c r="D1410" s="70" t="s">
        <v>4362</v>
      </c>
    </row>
    <row r="1411" spans="3:4" x14ac:dyDescent="0.25">
      <c r="C1411" s="69">
        <v>13.65</v>
      </c>
      <c r="D1411" s="70" t="s">
        <v>4363</v>
      </c>
    </row>
    <row r="1412" spans="3:4" x14ac:dyDescent="0.25">
      <c r="C1412" s="71">
        <v>13.66</v>
      </c>
      <c r="D1412" s="70" t="s">
        <v>4364</v>
      </c>
    </row>
    <row r="1413" spans="3:4" x14ac:dyDescent="0.25">
      <c r="C1413" s="69">
        <v>13.67</v>
      </c>
      <c r="D1413" s="70" t="s">
        <v>4365</v>
      </c>
    </row>
    <row r="1414" spans="3:4" x14ac:dyDescent="0.25">
      <c r="C1414" s="71">
        <v>13.68</v>
      </c>
      <c r="D1414" s="70" t="s">
        <v>4366</v>
      </c>
    </row>
    <row r="1415" spans="3:4" x14ac:dyDescent="0.25">
      <c r="C1415" s="69">
        <v>13.69</v>
      </c>
      <c r="D1415" s="70" t="s">
        <v>4367</v>
      </c>
    </row>
    <row r="1416" spans="3:4" x14ac:dyDescent="0.25">
      <c r="C1416" s="71">
        <v>13.7</v>
      </c>
      <c r="D1416" s="70" t="s">
        <v>4368</v>
      </c>
    </row>
    <row r="1417" spans="3:4" x14ac:dyDescent="0.25">
      <c r="C1417" s="69">
        <v>13.71</v>
      </c>
      <c r="D1417" s="70" t="s">
        <v>4369</v>
      </c>
    </row>
    <row r="1418" spans="3:4" x14ac:dyDescent="0.25">
      <c r="C1418" s="71">
        <v>13.72</v>
      </c>
      <c r="D1418" s="70" t="s">
        <v>4370</v>
      </c>
    </row>
    <row r="1419" spans="3:4" x14ac:dyDescent="0.25">
      <c r="C1419" s="69">
        <v>13.73</v>
      </c>
      <c r="D1419" s="70" t="s">
        <v>4371</v>
      </c>
    </row>
    <row r="1420" spans="3:4" x14ac:dyDescent="0.25">
      <c r="C1420" s="71">
        <v>13.74</v>
      </c>
      <c r="D1420" s="70" t="s">
        <v>4372</v>
      </c>
    </row>
    <row r="1421" spans="3:4" x14ac:dyDescent="0.25">
      <c r="C1421" s="69">
        <v>13.75</v>
      </c>
      <c r="D1421" s="70" t="s">
        <v>3574</v>
      </c>
    </row>
    <row r="1422" spans="3:4" x14ac:dyDescent="0.25">
      <c r="C1422" s="71">
        <v>13.76</v>
      </c>
      <c r="D1422" s="70" t="s">
        <v>4373</v>
      </c>
    </row>
    <row r="1423" spans="3:4" x14ac:dyDescent="0.25">
      <c r="C1423" s="69">
        <v>13.77</v>
      </c>
      <c r="D1423" s="70" t="s">
        <v>4374</v>
      </c>
    </row>
    <row r="1424" spans="3:4" x14ac:dyDescent="0.25">
      <c r="C1424" s="71">
        <v>13.78</v>
      </c>
      <c r="D1424" s="70" t="s">
        <v>4375</v>
      </c>
    </row>
    <row r="1425" spans="3:4" x14ac:dyDescent="0.25">
      <c r="C1425" s="69">
        <v>13.79</v>
      </c>
      <c r="D1425" s="70" t="s">
        <v>4376</v>
      </c>
    </row>
    <row r="1426" spans="3:4" x14ac:dyDescent="0.25">
      <c r="C1426" s="71">
        <v>13.8</v>
      </c>
      <c r="D1426" s="70" t="s">
        <v>4377</v>
      </c>
    </row>
    <row r="1427" spans="3:4" x14ac:dyDescent="0.25">
      <c r="C1427" s="69">
        <v>13.81</v>
      </c>
      <c r="D1427" s="70" t="s">
        <v>4378</v>
      </c>
    </row>
    <row r="1428" spans="3:4" x14ac:dyDescent="0.25">
      <c r="C1428" s="71">
        <v>13.82</v>
      </c>
      <c r="D1428" s="70" t="s">
        <v>4379</v>
      </c>
    </row>
    <row r="1429" spans="3:4" x14ac:dyDescent="0.25">
      <c r="C1429" s="69">
        <v>13.83</v>
      </c>
      <c r="D1429" s="70" t="s">
        <v>4380</v>
      </c>
    </row>
    <row r="1430" spans="3:4" x14ac:dyDescent="0.25">
      <c r="C1430" s="71">
        <v>13.84</v>
      </c>
      <c r="D1430" s="70" t="s">
        <v>4381</v>
      </c>
    </row>
    <row r="1431" spans="3:4" x14ac:dyDescent="0.25">
      <c r="C1431" s="69">
        <v>13.85</v>
      </c>
      <c r="D1431" s="70" t="s">
        <v>4382</v>
      </c>
    </row>
    <row r="1432" spans="3:4" x14ac:dyDescent="0.25">
      <c r="C1432" s="71">
        <v>13.86</v>
      </c>
      <c r="D1432" s="70" t="s">
        <v>4383</v>
      </c>
    </row>
    <row r="1433" spans="3:4" x14ac:dyDescent="0.25">
      <c r="C1433" s="69">
        <v>13.87</v>
      </c>
      <c r="D1433" s="70" t="s">
        <v>4384</v>
      </c>
    </row>
    <row r="1434" spans="3:4" x14ac:dyDescent="0.25">
      <c r="C1434" s="71">
        <v>13.88</v>
      </c>
      <c r="D1434" s="70" t="s">
        <v>4385</v>
      </c>
    </row>
    <row r="1435" spans="3:4" x14ac:dyDescent="0.25">
      <c r="C1435" s="69">
        <v>13.89</v>
      </c>
      <c r="D1435" s="70" t="s">
        <v>4386</v>
      </c>
    </row>
    <row r="1436" spans="3:4" x14ac:dyDescent="0.25">
      <c r="C1436" s="71">
        <v>13.9</v>
      </c>
      <c r="D1436" s="70" t="s">
        <v>4387</v>
      </c>
    </row>
    <row r="1437" spans="3:4" x14ac:dyDescent="0.25">
      <c r="C1437" s="69">
        <v>13.91</v>
      </c>
      <c r="D1437" s="70" t="s">
        <v>4388</v>
      </c>
    </row>
    <row r="1438" spans="3:4" x14ac:dyDescent="0.25">
      <c r="C1438" s="71">
        <v>13.92</v>
      </c>
      <c r="D1438" s="70" t="s">
        <v>4389</v>
      </c>
    </row>
    <row r="1439" spans="3:4" x14ac:dyDescent="0.25">
      <c r="C1439" s="69">
        <v>13.93</v>
      </c>
      <c r="D1439" s="70" t="s">
        <v>4390</v>
      </c>
    </row>
    <row r="1440" spans="3:4" x14ac:dyDescent="0.25">
      <c r="C1440" s="71">
        <v>13.94</v>
      </c>
      <c r="D1440" s="70" t="s">
        <v>4391</v>
      </c>
    </row>
    <row r="1441" spans="3:4" x14ac:dyDescent="0.25">
      <c r="C1441" s="69">
        <v>13.95</v>
      </c>
      <c r="D1441" s="70" t="s">
        <v>4392</v>
      </c>
    </row>
    <row r="1442" spans="3:4" x14ac:dyDescent="0.25">
      <c r="C1442" s="71">
        <v>13.96</v>
      </c>
      <c r="D1442" s="70" t="s">
        <v>4393</v>
      </c>
    </row>
    <row r="1443" spans="3:4" x14ac:dyDescent="0.25">
      <c r="C1443" s="69">
        <v>13.97</v>
      </c>
      <c r="D1443" s="70" t="s">
        <v>4394</v>
      </c>
    </row>
    <row r="1444" spans="3:4" x14ac:dyDescent="0.25">
      <c r="C1444" s="71">
        <v>13.98</v>
      </c>
      <c r="D1444" s="70" t="s">
        <v>4395</v>
      </c>
    </row>
    <row r="1445" spans="3:4" x14ac:dyDescent="0.25">
      <c r="C1445" s="69">
        <v>13.99</v>
      </c>
      <c r="D1445" s="70" t="s">
        <v>4396</v>
      </c>
    </row>
    <row r="1446" spans="3:4" x14ac:dyDescent="0.25">
      <c r="C1446" s="71">
        <v>14</v>
      </c>
      <c r="D1446" s="70" t="s">
        <v>3577</v>
      </c>
    </row>
    <row r="1447" spans="3:4" x14ac:dyDescent="0.25">
      <c r="C1447" s="69">
        <v>14.01</v>
      </c>
      <c r="D1447" s="70" t="s">
        <v>4397</v>
      </c>
    </row>
    <row r="1448" spans="3:4" x14ac:dyDescent="0.25">
      <c r="C1448" s="71">
        <v>14.02</v>
      </c>
      <c r="D1448" s="70" t="s">
        <v>4398</v>
      </c>
    </row>
    <row r="1449" spans="3:4" x14ac:dyDescent="0.25">
      <c r="C1449" s="69">
        <v>14.03</v>
      </c>
      <c r="D1449" s="70" t="s">
        <v>4399</v>
      </c>
    </row>
    <row r="1450" spans="3:4" x14ac:dyDescent="0.25">
      <c r="C1450" s="71">
        <v>14.04</v>
      </c>
      <c r="D1450" s="70" t="s">
        <v>4400</v>
      </c>
    </row>
    <row r="1451" spans="3:4" x14ac:dyDescent="0.25">
      <c r="C1451" s="69">
        <v>14.05</v>
      </c>
      <c r="D1451" s="70" t="s">
        <v>4401</v>
      </c>
    </row>
    <row r="1452" spans="3:4" x14ac:dyDescent="0.25">
      <c r="C1452" s="71">
        <v>14.06</v>
      </c>
      <c r="D1452" s="70" t="s">
        <v>4402</v>
      </c>
    </row>
    <row r="1453" spans="3:4" x14ac:dyDescent="0.25">
      <c r="C1453" s="69">
        <v>14.07</v>
      </c>
      <c r="D1453" s="70" t="s">
        <v>4403</v>
      </c>
    </row>
    <row r="1454" spans="3:4" x14ac:dyDescent="0.25">
      <c r="C1454" s="71">
        <v>14.08</v>
      </c>
      <c r="D1454" s="70" t="s">
        <v>4404</v>
      </c>
    </row>
    <row r="1455" spans="3:4" x14ac:dyDescent="0.25">
      <c r="C1455" s="69">
        <v>14.09</v>
      </c>
      <c r="D1455" s="70" t="s">
        <v>4405</v>
      </c>
    </row>
    <row r="1456" spans="3:4" x14ac:dyDescent="0.25">
      <c r="C1456" s="71">
        <v>14.1</v>
      </c>
      <c r="D1456" s="70" t="s">
        <v>4406</v>
      </c>
    </row>
    <row r="1457" spans="3:4" x14ac:dyDescent="0.25">
      <c r="C1457" s="69">
        <v>14.11</v>
      </c>
      <c r="D1457" s="70" t="s">
        <v>4407</v>
      </c>
    </row>
    <row r="1458" spans="3:4" x14ac:dyDescent="0.25">
      <c r="C1458" s="71">
        <v>14.12</v>
      </c>
      <c r="D1458" s="70" t="s">
        <v>4408</v>
      </c>
    </row>
    <row r="1459" spans="3:4" x14ac:dyDescent="0.25">
      <c r="C1459" s="69">
        <v>14.13</v>
      </c>
      <c r="D1459" s="70" t="s">
        <v>4409</v>
      </c>
    </row>
    <row r="1460" spans="3:4" x14ac:dyDescent="0.25">
      <c r="C1460" s="71">
        <v>14.14</v>
      </c>
      <c r="D1460" s="70" t="s">
        <v>4410</v>
      </c>
    </row>
    <row r="1461" spans="3:4" x14ac:dyDescent="0.25">
      <c r="C1461" s="69">
        <v>14.15</v>
      </c>
      <c r="D1461" s="70" t="s">
        <v>4411</v>
      </c>
    </row>
    <row r="1462" spans="3:4" x14ac:dyDescent="0.25">
      <c r="C1462" s="71">
        <v>14.16</v>
      </c>
      <c r="D1462" s="70" t="s">
        <v>4412</v>
      </c>
    </row>
    <row r="1463" spans="3:4" x14ac:dyDescent="0.25">
      <c r="C1463" s="69">
        <v>14.17</v>
      </c>
      <c r="D1463" s="70" t="s">
        <v>4413</v>
      </c>
    </row>
    <row r="1464" spans="3:4" x14ac:dyDescent="0.25">
      <c r="C1464" s="71">
        <v>14.18</v>
      </c>
      <c r="D1464" s="70" t="s">
        <v>4414</v>
      </c>
    </row>
    <row r="1465" spans="3:4" x14ac:dyDescent="0.25">
      <c r="C1465" s="69">
        <v>14.19</v>
      </c>
      <c r="D1465" s="70" t="s">
        <v>4415</v>
      </c>
    </row>
    <row r="1466" spans="3:4" x14ac:dyDescent="0.25">
      <c r="C1466" s="71">
        <v>14.2</v>
      </c>
      <c r="D1466" s="70" t="s">
        <v>4416</v>
      </c>
    </row>
    <row r="1467" spans="3:4" x14ac:dyDescent="0.25">
      <c r="C1467" s="69">
        <v>14.21</v>
      </c>
      <c r="D1467" s="70" t="s">
        <v>4417</v>
      </c>
    </row>
    <row r="1468" spans="3:4" x14ac:dyDescent="0.25">
      <c r="C1468" s="71">
        <v>14.22</v>
      </c>
      <c r="D1468" s="70" t="s">
        <v>4418</v>
      </c>
    </row>
    <row r="1469" spans="3:4" x14ac:dyDescent="0.25">
      <c r="C1469" s="69">
        <v>14.23</v>
      </c>
      <c r="D1469" s="70" t="s">
        <v>4419</v>
      </c>
    </row>
    <row r="1470" spans="3:4" x14ac:dyDescent="0.25">
      <c r="C1470" s="71">
        <v>14.24</v>
      </c>
      <c r="D1470" s="70" t="s">
        <v>4420</v>
      </c>
    </row>
    <row r="1471" spans="3:4" x14ac:dyDescent="0.25">
      <c r="C1471" s="69">
        <v>14.25</v>
      </c>
      <c r="D1471" s="70" t="s">
        <v>4421</v>
      </c>
    </row>
    <row r="1472" spans="3:4" x14ac:dyDescent="0.25">
      <c r="C1472" s="71">
        <v>14.26</v>
      </c>
      <c r="D1472" s="70" t="s">
        <v>4422</v>
      </c>
    </row>
    <row r="1473" spans="3:4" x14ac:dyDescent="0.25">
      <c r="C1473" s="69">
        <v>14.27</v>
      </c>
      <c r="D1473" s="70" t="s">
        <v>4423</v>
      </c>
    </row>
    <row r="1474" spans="3:4" x14ac:dyDescent="0.25">
      <c r="C1474" s="71">
        <v>14.28</v>
      </c>
      <c r="D1474" s="70" t="s">
        <v>4424</v>
      </c>
    </row>
    <row r="1475" spans="3:4" x14ac:dyDescent="0.25">
      <c r="C1475" s="69">
        <v>14.29</v>
      </c>
      <c r="D1475" s="70" t="s">
        <v>4425</v>
      </c>
    </row>
    <row r="1476" spans="3:4" x14ac:dyDescent="0.25">
      <c r="C1476" s="71">
        <v>14.3</v>
      </c>
      <c r="D1476" s="70" t="s">
        <v>4426</v>
      </c>
    </row>
    <row r="1477" spans="3:4" x14ac:dyDescent="0.25">
      <c r="C1477" s="69">
        <v>14.31</v>
      </c>
      <c r="D1477" s="70" t="s">
        <v>4427</v>
      </c>
    </row>
    <row r="1478" spans="3:4" x14ac:dyDescent="0.25">
      <c r="C1478" s="71">
        <v>14.32</v>
      </c>
      <c r="D1478" s="70" t="s">
        <v>4428</v>
      </c>
    </row>
    <row r="1479" spans="3:4" x14ac:dyDescent="0.25">
      <c r="C1479" s="69">
        <v>14.33</v>
      </c>
      <c r="D1479" s="70" t="s">
        <v>4429</v>
      </c>
    </row>
    <row r="1480" spans="3:4" x14ac:dyDescent="0.25">
      <c r="C1480" s="71">
        <v>14.34</v>
      </c>
      <c r="D1480" s="70" t="s">
        <v>4430</v>
      </c>
    </row>
    <row r="1481" spans="3:4" x14ac:dyDescent="0.25">
      <c r="C1481" s="69">
        <v>14.35</v>
      </c>
      <c r="D1481" s="70" t="s">
        <v>4431</v>
      </c>
    </row>
    <row r="1482" spans="3:4" x14ac:dyDescent="0.25">
      <c r="C1482" s="71">
        <v>14.36</v>
      </c>
      <c r="D1482" s="70" t="s">
        <v>4432</v>
      </c>
    </row>
    <row r="1483" spans="3:4" x14ac:dyDescent="0.25">
      <c r="C1483" s="69">
        <v>14.37</v>
      </c>
      <c r="D1483" s="70" t="s">
        <v>2161</v>
      </c>
    </row>
    <row r="1484" spans="3:4" x14ac:dyDescent="0.25">
      <c r="C1484" s="71">
        <v>14.38</v>
      </c>
      <c r="D1484" s="70" t="s">
        <v>2162</v>
      </c>
    </row>
    <row r="1485" spans="3:4" x14ac:dyDescent="0.25">
      <c r="C1485" s="69">
        <v>14.39</v>
      </c>
      <c r="D1485" s="70" t="s">
        <v>2163</v>
      </c>
    </row>
    <row r="1486" spans="3:4" x14ac:dyDescent="0.25">
      <c r="C1486" s="71">
        <v>14.4</v>
      </c>
      <c r="D1486" s="70" t="s">
        <v>2164</v>
      </c>
    </row>
    <row r="1487" spans="3:4" x14ac:dyDescent="0.25">
      <c r="C1487" s="69">
        <v>14.41</v>
      </c>
      <c r="D1487" s="70" t="s">
        <v>2165</v>
      </c>
    </row>
    <row r="1488" spans="3:4" x14ac:dyDescent="0.25">
      <c r="C1488" s="71">
        <v>14.42</v>
      </c>
      <c r="D1488" s="70" t="s">
        <v>2166</v>
      </c>
    </row>
    <row r="1489" spans="3:4" x14ac:dyDescent="0.25">
      <c r="C1489" s="69">
        <v>14.43</v>
      </c>
      <c r="D1489" s="70" t="s">
        <v>2167</v>
      </c>
    </row>
    <row r="1490" spans="3:4" x14ac:dyDescent="0.25">
      <c r="C1490" s="71">
        <v>14.44</v>
      </c>
      <c r="D1490" s="70" t="s">
        <v>2168</v>
      </c>
    </row>
    <row r="1491" spans="3:4" x14ac:dyDescent="0.25">
      <c r="C1491" s="69">
        <v>14.45</v>
      </c>
      <c r="D1491" s="70" t="s">
        <v>2169</v>
      </c>
    </row>
    <row r="1492" spans="3:4" x14ac:dyDescent="0.25">
      <c r="C1492" s="71">
        <v>14.46</v>
      </c>
      <c r="D1492" s="70" t="s">
        <v>2170</v>
      </c>
    </row>
    <row r="1493" spans="3:4" x14ac:dyDescent="0.25">
      <c r="C1493" s="69">
        <v>14.47</v>
      </c>
      <c r="D1493" s="70" t="s">
        <v>2171</v>
      </c>
    </row>
    <row r="1494" spans="3:4" x14ac:dyDescent="0.25">
      <c r="C1494" s="71">
        <v>14.48</v>
      </c>
      <c r="D1494" s="70" t="s">
        <v>2172</v>
      </c>
    </row>
    <row r="1495" spans="3:4" x14ac:dyDescent="0.25">
      <c r="C1495" s="69">
        <v>14.49</v>
      </c>
      <c r="D1495" s="70" t="s">
        <v>2173</v>
      </c>
    </row>
    <row r="1496" spans="3:4" x14ac:dyDescent="0.25">
      <c r="C1496" s="71">
        <v>14.5</v>
      </c>
      <c r="D1496" s="70" t="s">
        <v>3582</v>
      </c>
    </row>
    <row r="1497" spans="3:4" x14ac:dyDescent="0.25">
      <c r="C1497" s="69">
        <v>14.51</v>
      </c>
      <c r="D1497" s="70" t="s">
        <v>2174</v>
      </c>
    </row>
    <row r="1498" spans="3:4" x14ac:dyDescent="0.25">
      <c r="C1498" s="71">
        <v>14.52</v>
      </c>
      <c r="D1498" s="70" t="s">
        <v>2175</v>
      </c>
    </row>
    <row r="1499" spans="3:4" x14ac:dyDescent="0.25">
      <c r="C1499" s="69">
        <v>14.53</v>
      </c>
      <c r="D1499" s="70" t="s">
        <v>2176</v>
      </c>
    </row>
    <row r="1500" spans="3:4" x14ac:dyDescent="0.25">
      <c r="C1500" s="71">
        <v>14.54</v>
      </c>
      <c r="D1500" s="70" t="s">
        <v>2177</v>
      </c>
    </row>
    <row r="1501" spans="3:4" x14ac:dyDescent="0.25">
      <c r="C1501" s="69">
        <v>14.55</v>
      </c>
      <c r="D1501" s="70" t="s">
        <v>2178</v>
      </c>
    </row>
    <row r="1502" spans="3:4" x14ac:dyDescent="0.25">
      <c r="C1502" s="71">
        <v>14.56</v>
      </c>
      <c r="D1502" s="70" t="s">
        <v>2179</v>
      </c>
    </row>
    <row r="1503" spans="3:4" x14ac:dyDescent="0.25">
      <c r="C1503" s="69">
        <v>14.57</v>
      </c>
      <c r="D1503" s="70" t="s">
        <v>2180</v>
      </c>
    </row>
    <row r="1504" spans="3:4" x14ac:dyDescent="0.25">
      <c r="C1504" s="71">
        <v>14.58</v>
      </c>
      <c r="D1504" s="70" t="s">
        <v>2181</v>
      </c>
    </row>
    <row r="1505" spans="3:4" x14ac:dyDescent="0.25">
      <c r="C1505" s="69">
        <v>14.59</v>
      </c>
      <c r="D1505" s="70" t="s">
        <v>2182</v>
      </c>
    </row>
    <row r="1506" spans="3:4" x14ac:dyDescent="0.25">
      <c r="C1506" s="71">
        <v>14.6</v>
      </c>
      <c r="D1506" s="70" t="s">
        <v>2183</v>
      </c>
    </row>
    <row r="1507" spans="3:4" x14ac:dyDescent="0.25">
      <c r="C1507" s="69">
        <v>14.61</v>
      </c>
      <c r="D1507" s="70" t="s">
        <v>2184</v>
      </c>
    </row>
    <row r="1508" spans="3:4" x14ac:dyDescent="0.25">
      <c r="C1508" s="71">
        <v>14.62</v>
      </c>
      <c r="D1508" s="70" t="s">
        <v>2185</v>
      </c>
    </row>
    <row r="1509" spans="3:4" x14ac:dyDescent="0.25">
      <c r="C1509" s="69">
        <v>14.63</v>
      </c>
      <c r="D1509" s="70" t="s">
        <v>2186</v>
      </c>
    </row>
    <row r="1510" spans="3:4" x14ac:dyDescent="0.25">
      <c r="C1510" s="71">
        <v>14.64</v>
      </c>
      <c r="D1510" s="70" t="s">
        <v>2187</v>
      </c>
    </row>
    <row r="1511" spans="3:4" x14ac:dyDescent="0.25">
      <c r="C1511" s="69">
        <v>14.65</v>
      </c>
      <c r="D1511" s="70" t="s">
        <v>2188</v>
      </c>
    </row>
    <row r="1512" spans="3:4" x14ac:dyDescent="0.25">
      <c r="C1512" s="71">
        <v>14.66</v>
      </c>
      <c r="D1512" s="70" t="s">
        <v>2189</v>
      </c>
    </row>
    <row r="1513" spans="3:4" x14ac:dyDescent="0.25">
      <c r="C1513" s="69">
        <v>14.67</v>
      </c>
      <c r="D1513" s="70" t="s">
        <v>2190</v>
      </c>
    </row>
    <row r="1514" spans="3:4" x14ac:dyDescent="0.25">
      <c r="C1514" s="71">
        <v>14.68</v>
      </c>
      <c r="D1514" s="70" t="s">
        <v>2191</v>
      </c>
    </row>
    <row r="1515" spans="3:4" x14ac:dyDescent="0.25">
      <c r="C1515" s="69">
        <v>14.69</v>
      </c>
      <c r="D1515" s="70" t="s">
        <v>2192</v>
      </c>
    </row>
    <row r="1516" spans="3:4" x14ac:dyDescent="0.25">
      <c r="C1516" s="71">
        <v>14.7</v>
      </c>
      <c r="D1516" s="70" t="s">
        <v>2193</v>
      </c>
    </row>
    <row r="1517" spans="3:4" x14ac:dyDescent="0.25">
      <c r="C1517" s="69">
        <v>14.71</v>
      </c>
      <c r="D1517" s="70" t="s">
        <v>2194</v>
      </c>
    </row>
    <row r="1518" spans="3:4" x14ac:dyDescent="0.25">
      <c r="C1518" s="71">
        <v>14.72</v>
      </c>
      <c r="D1518" s="70" t="s">
        <v>2195</v>
      </c>
    </row>
    <row r="1519" spans="3:4" x14ac:dyDescent="0.25">
      <c r="C1519" s="69">
        <v>14.73</v>
      </c>
      <c r="D1519" s="70" t="s">
        <v>2196</v>
      </c>
    </row>
    <row r="1520" spans="3:4" x14ac:dyDescent="0.25">
      <c r="C1520" s="71">
        <v>14.74</v>
      </c>
      <c r="D1520" s="70" t="s">
        <v>2197</v>
      </c>
    </row>
    <row r="1521" spans="3:4" x14ac:dyDescent="0.25">
      <c r="C1521" s="69">
        <v>14.75</v>
      </c>
      <c r="D1521" s="70" t="s">
        <v>3585</v>
      </c>
    </row>
    <row r="1522" spans="3:4" x14ac:dyDescent="0.25">
      <c r="C1522" s="71">
        <v>14.76</v>
      </c>
      <c r="D1522" s="70" t="s">
        <v>2198</v>
      </c>
    </row>
    <row r="1523" spans="3:4" x14ac:dyDescent="0.25">
      <c r="C1523" s="69">
        <v>14.77</v>
      </c>
      <c r="D1523" s="70" t="s">
        <v>2199</v>
      </c>
    </row>
    <row r="1524" spans="3:4" x14ac:dyDescent="0.25">
      <c r="C1524" s="71">
        <v>14.78</v>
      </c>
      <c r="D1524" s="70" t="s">
        <v>2200</v>
      </c>
    </row>
    <row r="1525" spans="3:4" x14ac:dyDescent="0.25">
      <c r="C1525" s="69">
        <v>14.79</v>
      </c>
      <c r="D1525" s="70" t="s">
        <v>2201</v>
      </c>
    </row>
    <row r="1526" spans="3:4" x14ac:dyDescent="0.25">
      <c r="C1526" s="71">
        <v>14.8</v>
      </c>
      <c r="D1526" s="70" t="s">
        <v>2202</v>
      </c>
    </row>
    <row r="1527" spans="3:4" x14ac:dyDescent="0.25">
      <c r="C1527" s="69">
        <v>14.81</v>
      </c>
      <c r="D1527" s="70" t="s">
        <v>2203</v>
      </c>
    </row>
    <row r="1528" spans="3:4" x14ac:dyDescent="0.25">
      <c r="C1528" s="71">
        <v>14.82</v>
      </c>
      <c r="D1528" s="70" t="s">
        <v>2204</v>
      </c>
    </row>
    <row r="1529" spans="3:4" x14ac:dyDescent="0.25">
      <c r="C1529" s="69">
        <v>14.83</v>
      </c>
      <c r="D1529" s="70" t="s">
        <v>2205</v>
      </c>
    </row>
    <row r="1530" spans="3:4" x14ac:dyDescent="0.25">
      <c r="C1530" s="71">
        <v>14.84</v>
      </c>
      <c r="D1530" s="70" t="s">
        <v>2206</v>
      </c>
    </row>
    <row r="1531" spans="3:4" x14ac:dyDescent="0.25">
      <c r="C1531" s="69">
        <v>14.85</v>
      </c>
      <c r="D1531" s="70" t="s">
        <v>2207</v>
      </c>
    </row>
    <row r="1532" spans="3:4" x14ac:dyDescent="0.25">
      <c r="C1532" s="71">
        <v>14.86</v>
      </c>
      <c r="D1532" s="70" t="s">
        <v>2208</v>
      </c>
    </row>
    <row r="1533" spans="3:4" x14ac:dyDescent="0.25">
      <c r="C1533" s="69">
        <v>14.87</v>
      </c>
      <c r="D1533" s="70" t="s">
        <v>2209</v>
      </c>
    </row>
    <row r="1534" spans="3:4" x14ac:dyDescent="0.25">
      <c r="C1534" s="71">
        <v>14.88</v>
      </c>
      <c r="D1534" s="70" t="s">
        <v>2210</v>
      </c>
    </row>
    <row r="1535" spans="3:4" x14ac:dyDescent="0.25">
      <c r="C1535" s="69">
        <v>14.89</v>
      </c>
      <c r="D1535" s="70" t="s">
        <v>2211</v>
      </c>
    </row>
    <row r="1536" spans="3:4" x14ac:dyDescent="0.25">
      <c r="C1536" s="71">
        <v>14.9</v>
      </c>
      <c r="D1536" s="70" t="s">
        <v>2212</v>
      </c>
    </row>
    <row r="1537" spans="3:4" x14ac:dyDescent="0.25">
      <c r="C1537" s="69">
        <v>14.91</v>
      </c>
      <c r="D1537" s="70" t="s">
        <v>2213</v>
      </c>
    </row>
    <row r="1538" spans="3:4" x14ac:dyDescent="0.25">
      <c r="C1538" s="71">
        <v>14.92</v>
      </c>
      <c r="D1538" s="70" t="s">
        <v>2214</v>
      </c>
    </row>
    <row r="1539" spans="3:4" x14ac:dyDescent="0.25">
      <c r="C1539" s="69">
        <v>14.93</v>
      </c>
      <c r="D1539" s="70" t="s">
        <v>2215</v>
      </c>
    </row>
    <row r="1540" spans="3:4" x14ac:dyDescent="0.25">
      <c r="C1540" s="71">
        <v>14.94</v>
      </c>
      <c r="D1540" s="70" t="s">
        <v>2216</v>
      </c>
    </row>
    <row r="1541" spans="3:4" x14ac:dyDescent="0.25">
      <c r="C1541" s="69">
        <v>14.95</v>
      </c>
      <c r="D1541" s="70" t="s">
        <v>2217</v>
      </c>
    </row>
    <row r="1542" spans="3:4" x14ac:dyDescent="0.25">
      <c r="C1542" s="71">
        <v>14.96</v>
      </c>
      <c r="D1542" s="70" t="s">
        <v>2218</v>
      </c>
    </row>
    <row r="1543" spans="3:4" x14ac:dyDescent="0.25">
      <c r="C1543" s="69">
        <v>14.97</v>
      </c>
      <c r="D1543" s="70" t="s">
        <v>2219</v>
      </c>
    </row>
    <row r="1544" spans="3:4" x14ac:dyDescent="0.25">
      <c r="C1544" s="71">
        <v>14.98</v>
      </c>
      <c r="D1544" s="70" t="s">
        <v>2220</v>
      </c>
    </row>
    <row r="1545" spans="3:4" x14ac:dyDescent="0.25">
      <c r="C1545" s="69">
        <v>14.99</v>
      </c>
      <c r="D1545" s="70" t="s">
        <v>2221</v>
      </c>
    </row>
    <row r="1546" spans="3:4" x14ac:dyDescent="0.25">
      <c r="C1546" s="71">
        <v>15</v>
      </c>
      <c r="D1546" s="70" t="s">
        <v>3588</v>
      </c>
    </row>
    <row r="1547" spans="3:4" x14ac:dyDescent="0.25">
      <c r="C1547" s="69">
        <v>15.01</v>
      </c>
      <c r="D1547" s="70" t="s">
        <v>2222</v>
      </c>
    </row>
    <row r="1548" spans="3:4" x14ac:dyDescent="0.25">
      <c r="C1548" s="71">
        <v>15.02</v>
      </c>
      <c r="D1548" s="70" t="s">
        <v>2223</v>
      </c>
    </row>
    <row r="1549" spans="3:4" x14ac:dyDescent="0.25">
      <c r="C1549" s="69">
        <v>15.03</v>
      </c>
      <c r="D1549" s="70" t="s">
        <v>2224</v>
      </c>
    </row>
    <row r="1550" spans="3:4" x14ac:dyDescent="0.25">
      <c r="C1550" s="71">
        <v>15.04</v>
      </c>
      <c r="D1550" s="70" t="s">
        <v>2225</v>
      </c>
    </row>
    <row r="1551" spans="3:4" x14ac:dyDescent="0.25">
      <c r="C1551" s="69">
        <v>15.05</v>
      </c>
      <c r="D1551" s="70" t="s">
        <v>2226</v>
      </c>
    </row>
    <row r="1552" spans="3:4" x14ac:dyDescent="0.25">
      <c r="C1552" s="71">
        <v>15.06</v>
      </c>
      <c r="D1552" s="70" t="s">
        <v>2227</v>
      </c>
    </row>
    <row r="1553" spans="3:4" x14ac:dyDescent="0.25">
      <c r="C1553" s="69">
        <v>15.07</v>
      </c>
      <c r="D1553" s="70" t="s">
        <v>2228</v>
      </c>
    </row>
    <row r="1554" spans="3:4" x14ac:dyDescent="0.25">
      <c r="C1554" s="71">
        <v>15.08</v>
      </c>
      <c r="D1554" s="70" t="s">
        <v>2229</v>
      </c>
    </row>
    <row r="1555" spans="3:4" x14ac:dyDescent="0.25">
      <c r="C1555" s="69">
        <v>15.09</v>
      </c>
      <c r="D1555" s="70" t="s">
        <v>2230</v>
      </c>
    </row>
    <row r="1556" spans="3:4" x14ac:dyDescent="0.25">
      <c r="C1556" s="71">
        <v>15.1</v>
      </c>
      <c r="D1556" s="70" t="s">
        <v>2231</v>
      </c>
    </row>
    <row r="1557" spans="3:4" x14ac:dyDescent="0.25">
      <c r="C1557" s="69">
        <v>15.11</v>
      </c>
      <c r="D1557" s="70" t="s">
        <v>2232</v>
      </c>
    </row>
    <row r="1558" spans="3:4" x14ac:dyDescent="0.25">
      <c r="C1558" s="71">
        <v>15.12</v>
      </c>
      <c r="D1558" s="70" t="s">
        <v>2233</v>
      </c>
    </row>
    <row r="1559" spans="3:4" x14ac:dyDescent="0.25">
      <c r="C1559" s="69">
        <v>15.13</v>
      </c>
      <c r="D1559" s="70" t="s">
        <v>2234</v>
      </c>
    </row>
    <row r="1560" spans="3:4" x14ac:dyDescent="0.25">
      <c r="C1560" s="71">
        <v>15.14</v>
      </c>
      <c r="D1560" s="70" t="s">
        <v>2235</v>
      </c>
    </row>
    <row r="1561" spans="3:4" x14ac:dyDescent="0.25">
      <c r="C1561" s="69">
        <v>15.15</v>
      </c>
      <c r="D1561" s="70" t="s">
        <v>2236</v>
      </c>
    </row>
    <row r="1562" spans="3:4" x14ac:dyDescent="0.25">
      <c r="C1562" s="71">
        <v>15.16</v>
      </c>
      <c r="D1562" s="70" t="s">
        <v>2237</v>
      </c>
    </row>
    <row r="1563" spans="3:4" x14ac:dyDescent="0.25">
      <c r="C1563" s="69">
        <v>15.17</v>
      </c>
      <c r="D1563" s="70" t="s">
        <v>2238</v>
      </c>
    </row>
    <row r="1564" spans="3:4" x14ac:dyDescent="0.25">
      <c r="C1564" s="71">
        <v>15.18</v>
      </c>
      <c r="D1564" s="70" t="s">
        <v>2239</v>
      </c>
    </row>
    <row r="1565" spans="3:4" x14ac:dyDescent="0.25">
      <c r="C1565" s="69">
        <v>15.19</v>
      </c>
      <c r="D1565" s="70" t="s">
        <v>2240</v>
      </c>
    </row>
    <row r="1566" spans="3:4" x14ac:dyDescent="0.25">
      <c r="C1566" s="71">
        <v>15.2</v>
      </c>
      <c r="D1566" s="70" t="s">
        <v>2241</v>
      </c>
    </row>
    <row r="1567" spans="3:4" x14ac:dyDescent="0.25">
      <c r="C1567" s="69">
        <v>15.21</v>
      </c>
      <c r="D1567" s="70" t="s">
        <v>2242</v>
      </c>
    </row>
    <row r="1568" spans="3:4" x14ac:dyDescent="0.25">
      <c r="C1568" s="71">
        <v>15.22</v>
      </c>
      <c r="D1568" s="70" t="s">
        <v>2243</v>
      </c>
    </row>
    <row r="1569" spans="3:4" x14ac:dyDescent="0.25">
      <c r="C1569" s="69">
        <v>15.23</v>
      </c>
      <c r="D1569" s="70" t="s">
        <v>2244</v>
      </c>
    </row>
    <row r="1570" spans="3:4" x14ac:dyDescent="0.25">
      <c r="C1570" s="71">
        <v>15.24</v>
      </c>
      <c r="D1570" s="70" t="s">
        <v>2245</v>
      </c>
    </row>
    <row r="1571" spans="3:4" x14ac:dyDescent="0.25">
      <c r="C1571" s="69">
        <v>15.25</v>
      </c>
      <c r="D1571" s="70" t="s">
        <v>3591</v>
      </c>
    </row>
    <row r="1572" spans="3:4" x14ac:dyDescent="0.25">
      <c r="C1572" s="71">
        <v>15.26</v>
      </c>
      <c r="D1572" s="70" t="s">
        <v>2246</v>
      </c>
    </row>
    <row r="1573" spans="3:4" x14ac:dyDescent="0.25">
      <c r="C1573" s="69">
        <v>15.27</v>
      </c>
      <c r="D1573" s="70" t="s">
        <v>2247</v>
      </c>
    </row>
    <row r="1574" spans="3:4" x14ac:dyDescent="0.25">
      <c r="C1574" s="71">
        <v>15.28</v>
      </c>
      <c r="D1574" s="70" t="s">
        <v>2248</v>
      </c>
    </row>
    <row r="1575" spans="3:4" x14ac:dyDescent="0.25">
      <c r="C1575" s="69">
        <v>15.29</v>
      </c>
      <c r="D1575" s="70" t="s">
        <v>2249</v>
      </c>
    </row>
    <row r="1576" spans="3:4" x14ac:dyDescent="0.25">
      <c r="C1576" s="71">
        <v>15.3</v>
      </c>
      <c r="D1576" s="70" t="s">
        <v>2250</v>
      </c>
    </row>
    <row r="1577" spans="3:4" x14ac:dyDescent="0.25">
      <c r="C1577" s="69">
        <v>15.31</v>
      </c>
      <c r="D1577" s="70" t="s">
        <v>2251</v>
      </c>
    </row>
    <row r="1578" spans="3:4" x14ac:dyDescent="0.25">
      <c r="C1578" s="71">
        <v>15.32</v>
      </c>
      <c r="D1578" s="70" t="s">
        <v>2252</v>
      </c>
    </row>
    <row r="1579" spans="3:4" x14ac:dyDescent="0.25">
      <c r="C1579" s="69">
        <v>15.33</v>
      </c>
      <c r="D1579" s="70" t="s">
        <v>2253</v>
      </c>
    </row>
    <row r="1580" spans="3:4" x14ac:dyDescent="0.25">
      <c r="C1580" s="71">
        <v>15.34</v>
      </c>
      <c r="D1580" s="70" t="s">
        <v>2254</v>
      </c>
    </row>
    <row r="1581" spans="3:4" x14ac:dyDescent="0.25">
      <c r="C1581" s="69">
        <v>15.35</v>
      </c>
      <c r="D1581" s="70" t="s">
        <v>2255</v>
      </c>
    </row>
    <row r="1582" spans="3:4" x14ac:dyDescent="0.25">
      <c r="C1582" s="71">
        <v>15.36</v>
      </c>
      <c r="D1582" s="70" t="s">
        <v>2256</v>
      </c>
    </row>
    <row r="1583" spans="3:4" x14ac:dyDescent="0.25">
      <c r="C1583" s="69">
        <v>15.37</v>
      </c>
      <c r="D1583" s="70" t="s">
        <v>2257</v>
      </c>
    </row>
    <row r="1584" spans="3:4" x14ac:dyDescent="0.25">
      <c r="C1584" s="71">
        <v>15.38</v>
      </c>
      <c r="D1584" s="70" t="s">
        <v>2258</v>
      </c>
    </row>
    <row r="1585" spans="3:4" x14ac:dyDescent="0.25">
      <c r="C1585" s="69">
        <v>15.39</v>
      </c>
      <c r="D1585" s="70" t="s">
        <v>2259</v>
      </c>
    </row>
    <row r="1586" spans="3:4" x14ac:dyDescent="0.25">
      <c r="C1586" s="71">
        <v>15.4</v>
      </c>
      <c r="D1586" s="70" t="s">
        <v>2260</v>
      </c>
    </row>
    <row r="1587" spans="3:4" x14ac:dyDescent="0.25">
      <c r="C1587" s="69">
        <v>15.41</v>
      </c>
      <c r="D1587" s="70" t="s">
        <v>2261</v>
      </c>
    </row>
    <row r="1588" spans="3:4" x14ac:dyDescent="0.25">
      <c r="C1588" s="71">
        <v>15.42</v>
      </c>
      <c r="D1588" s="70" t="s">
        <v>2262</v>
      </c>
    </row>
    <row r="1589" spans="3:4" x14ac:dyDescent="0.25">
      <c r="C1589" s="69">
        <v>15.43</v>
      </c>
      <c r="D1589" s="70" t="s">
        <v>2263</v>
      </c>
    </row>
    <row r="1590" spans="3:4" x14ac:dyDescent="0.25">
      <c r="C1590" s="71">
        <v>15.44</v>
      </c>
      <c r="D1590" s="70" t="s">
        <v>2264</v>
      </c>
    </row>
    <row r="1591" spans="3:4" x14ac:dyDescent="0.25">
      <c r="C1591" s="69">
        <v>15.45</v>
      </c>
      <c r="D1591" s="70" t="s">
        <v>2265</v>
      </c>
    </row>
    <row r="1592" spans="3:4" x14ac:dyDescent="0.25">
      <c r="C1592" s="71">
        <v>15.46</v>
      </c>
      <c r="D1592" s="70" t="s">
        <v>2266</v>
      </c>
    </row>
    <row r="1593" spans="3:4" x14ac:dyDescent="0.25">
      <c r="C1593" s="69">
        <v>15.47</v>
      </c>
      <c r="D1593" s="70" t="s">
        <v>2267</v>
      </c>
    </row>
    <row r="1594" spans="3:4" x14ac:dyDescent="0.25">
      <c r="C1594" s="71">
        <v>15.48</v>
      </c>
      <c r="D1594" s="70" t="s">
        <v>2268</v>
      </c>
    </row>
    <row r="1595" spans="3:4" x14ac:dyDescent="0.25">
      <c r="C1595" s="69">
        <v>15.49</v>
      </c>
      <c r="D1595" s="70" t="s">
        <v>2269</v>
      </c>
    </row>
    <row r="1596" spans="3:4" x14ac:dyDescent="0.25">
      <c r="C1596" s="71">
        <v>15.5</v>
      </c>
      <c r="D1596" s="70" t="s">
        <v>3594</v>
      </c>
    </row>
    <row r="1597" spans="3:4" x14ac:dyDescent="0.25">
      <c r="C1597" s="69">
        <v>15.51</v>
      </c>
      <c r="D1597" s="70" t="s">
        <v>2270</v>
      </c>
    </row>
    <row r="1598" spans="3:4" x14ac:dyDescent="0.25">
      <c r="C1598" s="71">
        <v>15.52</v>
      </c>
      <c r="D1598" s="70" t="s">
        <v>2271</v>
      </c>
    </row>
    <row r="1599" spans="3:4" x14ac:dyDescent="0.25">
      <c r="C1599" s="69">
        <v>15.53</v>
      </c>
      <c r="D1599" s="70" t="s">
        <v>2272</v>
      </c>
    </row>
    <row r="1600" spans="3:4" x14ac:dyDescent="0.25">
      <c r="C1600" s="71">
        <v>15.54</v>
      </c>
      <c r="D1600" s="70" t="s">
        <v>2273</v>
      </c>
    </row>
    <row r="1601" spans="3:4" x14ac:dyDescent="0.25">
      <c r="C1601" s="69">
        <v>15.55</v>
      </c>
      <c r="D1601" s="70" t="s">
        <v>2274</v>
      </c>
    </row>
    <row r="1602" spans="3:4" x14ac:dyDescent="0.25">
      <c r="C1602" s="71">
        <v>15.56</v>
      </c>
      <c r="D1602" s="70" t="s">
        <v>2275</v>
      </c>
    </row>
    <row r="1603" spans="3:4" x14ac:dyDescent="0.25">
      <c r="C1603" s="69">
        <v>15.57</v>
      </c>
      <c r="D1603" s="70" t="s">
        <v>2276</v>
      </c>
    </row>
    <row r="1604" spans="3:4" x14ac:dyDescent="0.25">
      <c r="C1604" s="71">
        <v>15.58</v>
      </c>
      <c r="D1604" s="70" t="s">
        <v>2277</v>
      </c>
    </row>
    <row r="1605" spans="3:4" x14ac:dyDescent="0.25">
      <c r="C1605" s="69">
        <v>15.59</v>
      </c>
      <c r="D1605" s="70" t="s">
        <v>2278</v>
      </c>
    </row>
    <row r="1606" spans="3:4" x14ac:dyDescent="0.25">
      <c r="C1606" s="71">
        <v>15.6</v>
      </c>
      <c r="D1606" s="70" t="s">
        <v>2279</v>
      </c>
    </row>
    <row r="1607" spans="3:4" x14ac:dyDescent="0.25">
      <c r="C1607" s="69">
        <v>15.61</v>
      </c>
      <c r="D1607" s="70" t="s">
        <v>2280</v>
      </c>
    </row>
    <row r="1608" spans="3:4" x14ac:dyDescent="0.25">
      <c r="C1608" s="71">
        <v>15.62</v>
      </c>
      <c r="D1608" s="70" t="s">
        <v>2281</v>
      </c>
    </row>
    <row r="1609" spans="3:4" x14ac:dyDescent="0.25">
      <c r="C1609" s="69">
        <v>15.63</v>
      </c>
      <c r="D1609" s="70" t="s">
        <v>2282</v>
      </c>
    </row>
    <row r="1610" spans="3:4" x14ac:dyDescent="0.25">
      <c r="C1610" s="71">
        <v>15.64</v>
      </c>
      <c r="D1610" s="70" t="s">
        <v>2283</v>
      </c>
    </row>
    <row r="1611" spans="3:4" x14ac:dyDescent="0.25">
      <c r="C1611" s="69">
        <v>15.65</v>
      </c>
      <c r="D1611" s="70" t="s">
        <v>2284</v>
      </c>
    </row>
    <row r="1612" spans="3:4" x14ac:dyDescent="0.25">
      <c r="C1612" s="71">
        <v>15.66</v>
      </c>
      <c r="D1612" s="70" t="s">
        <v>5903</v>
      </c>
    </row>
    <row r="1613" spans="3:4" x14ac:dyDescent="0.25">
      <c r="C1613" s="69">
        <v>15.67</v>
      </c>
      <c r="D1613" s="70" t="s">
        <v>5904</v>
      </c>
    </row>
    <row r="1614" spans="3:4" x14ac:dyDescent="0.25">
      <c r="C1614" s="71">
        <v>15.68</v>
      </c>
      <c r="D1614" s="70" t="s">
        <v>5905</v>
      </c>
    </row>
    <row r="1615" spans="3:4" x14ac:dyDescent="0.25">
      <c r="C1615" s="69">
        <v>15.69</v>
      </c>
      <c r="D1615" s="70" t="s">
        <v>5906</v>
      </c>
    </row>
    <row r="1616" spans="3:4" x14ac:dyDescent="0.25">
      <c r="C1616" s="71">
        <v>15.7</v>
      </c>
      <c r="D1616" s="70" t="s">
        <v>5907</v>
      </c>
    </row>
    <row r="1617" spans="3:4" x14ac:dyDescent="0.25">
      <c r="C1617" s="69">
        <v>15.71</v>
      </c>
      <c r="D1617" s="70" t="s">
        <v>5908</v>
      </c>
    </row>
    <row r="1618" spans="3:4" x14ac:dyDescent="0.25">
      <c r="C1618" s="71">
        <v>15.72</v>
      </c>
      <c r="D1618" s="70" t="s">
        <v>5909</v>
      </c>
    </row>
    <row r="1619" spans="3:4" x14ac:dyDescent="0.25">
      <c r="C1619" s="69">
        <v>15.73</v>
      </c>
      <c r="D1619" s="70" t="s">
        <v>5910</v>
      </c>
    </row>
    <row r="1620" spans="3:4" x14ac:dyDescent="0.25">
      <c r="C1620" s="71">
        <v>15.74</v>
      </c>
      <c r="D1620" s="70" t="s">
        <v>5911</v>
      </c>
    </row>
    <row r="1621" spans="3:4" x14ac:dyDescent="0.25">
      <c r="C1621" s="69">
        <v>15.75</v>
      </c>
      <c r="D1621" s="70" t="s">
        <v>3597</v>
      </c>
    </row>
    <row r="1622" spans="3:4" x14ac:dyDescent="0.25">
      <c r="C1622" s="71">
        <v>15.76</v>
      </c>
      <c r="D1622" s="70" t="s">
        <v>5912</v>
      </c>
    </row>
    <row r="1623" spans="3:4" x14ac:dyDescent="0.25">
      <c r="C1623" s="69">
        <v>15.77</v>
      </c>
      <c r="D1623" s="70" t="s">
        <v>5913</v>
      </c>
    </row>
    <row r="1624" spans="3:4" x14ac:dyDescent="0.25">
      <c r="C1624" s="71">
        <v>15.78</v>
      </c>
      <c r="D1624" s="70" t="s">
        <v>5914</v>
      </c>
    </row>
    <row r="1625" spans="3:4" x14ac:dyDescent="0.25">
      <c r="C1625" s="69">
        <v>15.79</v>
      </c>
      <c r="D1625" s="70" t="s">
        <v>5915</v>
      </c>
    </row>
    <row r="1626" spans="3:4" x14ac:dyDescent="0.25">
      <c r="C1626" s="71">
        <v>15.8</v>
      </c>
      <c r="D1626" s="70" t="s">
        <v>5916</v>
      </c>
    </row>
    <row r="1627" spans="3:4" x14ac:dyDescent="0.25">
      <c r="C1627" s="69">
        <v>15.81</v>
      </c>
      <c r="D1627" s="70" t="s">
        <v>5917</v>
      </c>
    </row>
    <row r="1628" spans="3:4" x14ac:dyDescent="0.25">
      <c r="C1628" s="71">
        <v>15.82</v>
      </c>
      <c r="D1628" s="70" t="s">
        <v>5918</v>
      </c>
    </row>
    <row r="1629" spans="3:4" x14ac:dyDescent="0.25">
      <c r="C1629" s="69">
        <v>15.83</v>
      </c>
      <c r="D1629" s="70" t="s">
        <v>5919</v>
      </c>
    </row>
    <row r="1630" spans="3:4" x14ac:dyDescent="0.25">
      <c r="C1630" s="71">
        <v>15.84</v>
      </c>
      <c r="D1630" s="70" t="s">
        <v>5920</v>
      </c>
    </row>
    <row r="1631" spans="3:4" x14ac:dyDescent="0.25">
      <c r="C1631" s="69">
        <v>15.85</v>
      </c>
      <c r="D1631" s="70" t="s">
        <v>5921</v>
      </c>
    </row>
    <row r="1632" spans="3:4" x14ac:dyDescent="0.25">
      <c r="C1632" s="71">
        <v>15.86</v>
      </c>
      <c r="D1632" s="70" t="s">
        <v>5922</v>
      </c>
    </row>
    <row r="1633" spans="3:4" x14ac:dyDescent="0.25">
      <c r="C1633" s="69">
        <v>15.87</v>
      </c>
      <c r="D1633" s="70" t="s">
        <v>5923</v>
      </c>
    </row>
    <row r="1634" spans="3:4" x14ac:dyDescent="0.25">
      <c r="C1634" s="71">
        <v>15.88</v>
      </c>
      <c r="D1634" s="70" t="s">
        <v>5924</v>
      </c>
    </row>
    <row r="1635" spans="3:4" x14ac:dyDescent="0.25">
      <c r="C1635" s="69">
        <v>15.89</v>
      </c>
      <c r="D1635" s="70" t="s">
        <v>5925</v>
      </c>
    </row>
    <row r="1636" spans="3:4" x14ac:dyDescent="0.25">
      <c r="C1636" s="71">
        <v>15.9</v>
      </c>
      <c r="D1636" s="70" t="s">
        <v>5926</v>
      </c>
    </row>
    <row r="1637" spans="3:4" x14ac:dyDescent="0.25">
      <c r="C1637" s="69">
        <v>15.91</v>
      </c>
      <c r="D1637" s="70" t="s">
        <v>5927</v>
      </c>
    </row>
    <row r="1638" spans="3:4" x14ac:dyDescent="0.25">
      <c r="C1638" s="71">
        <v>15.92</v>
      </c>
      <c r="D1638" s="70" t="s">
        <v>5928</v>
      </c>
    </row>
    <row r="1639" spans="3:4" x14ac:dyDescent="0.25">
      <c r="C1639" s="69">
        <v>15.93</v>
      </c>
      <c r="D1639" s="70" t="s">
        <v>5929</v>
      </c>
    </row>
    <row r="1640" spans="3:4" x14ac:dyDescent="0.25">
      <c r="C1640" s="71">
        <v>15.94</v>
      </c>
      <c r="D1640" s="70" t="s">
        <v>5930</v>
      </c>
    </row>
    <row r="1641" spans="3:4" x14ac:dyDescent="0.25">
      <c r="C1641" s="69">
        <v>15.95</v>
      </c>
      <c r="D1641" s="70" t="s">
        <v>5931</v>
      </c>
    </row>
    <row r="1642" spans="3:4" x14ac:dyDescent="0.25">
      <c r="C1642" s="71">
        <v>15.96</v>
      </c>
      <c r="D1642" s="70" t="s">
        <v>5932</v>
      </c>
    </row>
    <row r="1643" spans="3:4" x14ac:dyDescent="0.25">
      <c r="C1643" s="69">
        <v>15.97</v>
      </c>
      <c r="D1643" s="70" t="s">
        <v>5933</v>
      </c>
    </row>
    <row r="1644" spans="3:4" x14ac:dyDescent="0.25">
      <c r="C1644" s="71">
        <v>15.98</v>
      </c>
      <c r="D1644" s="70" t="s">
        <v>5934</v>
      </c>
    </row>
    <row r="1645" spans="3:4" x14ac:dyDescent="0.25">
      <c r="C1645" s="69">
        <v>15.99</v>
      </c>
      <c r="D1645" s="70" t="s">
        <v>5935</v>
      </c>
    </row>
    <row r="1646" spans="3:4" x14ac:dyDescent="0.25">
      <c r="C1646" s="71">
        <v>16</v>
      </c>
      <c r="D1646" s="70" t="s">
        <v>3600</v>
      </c>
    </row>
    <row r="1647" spans="3:4" x14ac:dyDescent="0.25">
      <c r="C1647" s="69">
        <v>16.010000000000002</v>
      </c>
      <c r="D1647" s="70" t="s">
        <v>5936</v>
      </c>
    </row>
    <row r="1648" spans="3:4" x14ac:dyDescent="0.25">
      <c r="C1648" s="71">
        <v>16.02</v>
      </c>
      <c r="D1648" s="70" t="s">
        <v>5937</v>
      </c>
    </row>
    <row r="1649" spans="3:4" x14ac:dyDescent="0.25">
      <c r="C1649" s="69">
        <v>16.03</v>
      </c>
      <c r="D1649" s="70" t="s">
        <v>5938</v>
      </c>
    </row>
    <row r="1650" spans="3:4" x14ac:dyDescent="0.25">
      <c r="C1650" s="71">
        <v>16.04</v>
      </c>
      <c r="D1650" s="70" t="s">
        <v>5939</v>
      </c>
    </row>
    <row r="1651" spans="3:4" x14ac:dyDescent="0.25">
      <c r="C1651" s="69">
        <v>16.05</v>
      </c>
      <c r="D1651" s="70" t="s">
        <v>5940</v>
      </c>
    </row>
    <row r="1652" spans="3:4" x14ac:dyDescent="0.25">
      <c r="C1652" s="71">
        <v>16.059999999999999</v>
      </c>
      <c r="D1652" s="70" t="s">
        <v>5941</v>
      </c>
    </row>
    <row r="1653" spans="3:4" x14ac:dyDescent="0.25">
      <c r="C1653" s="69">
        <v>16.07</v>
      </c>
      <c r="D1653" s="70" t="s">
        <v>5942</v>
      </c>
    </row>
    <row r="1654" spans="3:4" x14ac:dyDescent="0.25">
      <c r="C1654" s="71">
        <v>16.079999999999998</v>
      </c>
      <c r="D1654" s="70" t="s">
        <v>5943</v>
      </c>
    </row>
    <row r="1655" spans="3:4" x14ac:dyDescent="0.25">
      <c r="C1655" s="69">
        <v>16.09</v>
      </c>
      <c r="D1655" s="70" t="s">
        <v>5944</v>
      </c>
    </row>
    <row r="1656" spans="3:4" x14ac:dyDescent="0.25">
      <c r="C1656" s="71">
        <v>16.100000000000001</v>
      </c>
      <c r="D1656" s="70" t="s">
        <v>5945</v>
      </c>
    </row>
    <row r="1657" spans="3:4" x14ac:dyDescent="0.25">
      <c r="C1657" s="69">
        <v>16.11</v>
      </c>
      <c r="D1657" s="70" t="s">
        <v>5946</v>
      </c>
    </row>
    <row r="1658" spans="3:4" x14ac:dyDescent="0.25">
      <c r="C1658" s="71">
        <v>16.12</v>
      </c>
      <c r="D1658" s="70" t="s">
        <v>5947</v>
      </c>
    </row>
    <row r="1659" spans="3:4" x14ac:dyDescent="0.25">
      <c r="C1659" s="69">
        <v>16.13</v>
      </c>
      <c r="D1659" s="70" t="s">
        <v>5948</v>
      </c>
    </row>
    <row r="1660" spans="3:4" x14ac:dyDescent="0.25">
      <c r="C1660" s="71">
        <v>16.14</v>
      </c>
      <c r="D1660" s="70" t="s">
        <v>5949</v>
      </c>
    </row>
    <row r="1661" spans="3:4" x14ac:dyDescent="0.25">
      <c r="C1661" s="69">
        <v>16.149999999999999</v>
      </c>
      <c r="D1661" s="70" t="s">
        <v>5950</v>
      </c>
    </row>
    <row r="1662" spans="3:4" x14ac:dyDescent="0.25">
      <c r="C1662" s="71">
        <v>16.16</v>
      </c>
      <c r="D1662" s="70" t="s">
        <v>5951</v>
      </c>
    </row>
    <row r="1663" spans="3:4" x14ac:dyDescent="0.25">
      <c r="C1663" s="69">
        <v>16.170000000000002</v>
      </c>
      <c r="D1663" s="70" t="s">
        <v>5952</v>
      </c>
    </row>
    <row r="1664" spans="3:4" x14ac:dyDescent="0.25">
      <c r="C1664" s="71">
        <v>16.18</v>
      </c>
      <c r="D1664" s="70" t="s">
        <v>5953</v>
      </c>
    </row>
    <row r="1665" spans="3:4" x14ac:dyDescent="0.25">
      <c r="C1665" s="69">
        <v>16.190000000000001</v>
      </c>
      <c r="D1665" s="70" t="s">
        <v>5954</v>
      </c>
    </row>
    <row r="1666" spans="3:4" x14ac:dyDescent="0.25">
      <c r="C1666" s="71">
        <v>16.2</v>
      </c>
      <c r="D1666" s="70" t="s">
        <v>5955</v>
      </c>
    </row>
    <row r="1667" spans="3:4" x14ac:dyDescent="0.25">
      <c r="C1667" s="69">
        <v>16.21</v>
      </c>
      <c r="D1667" s="70" t="s">
        <v>5956</v>
      </c>
    </row>
    <row r="1668" spans="3:4" x14ac:dyDescent="0.25">
      <c r="C1668" s="71">
        <v>16.22</v>
      </c>
      <c r="D1668" s="70" t="s">
        <v>5957</v>
      </c>
    </row>
    <row r="1669" spans="3:4" x14ac:dyDescent="0.25">
      <c r="C1669" s="69">
        <v>16.23</v>
      </c>
      <c r="D1669" s="70" t="s">
        <v>5958</v>
      </c>
    </row>
    <row r="1670" spans="3:4" x14ac:dyDescent="0.25">
      <c r="C1670" s="71">
        <v>16.239999999999998</v>
      </c>
      <c r="D1670" s="70" t="s">
        <v>5959</v>
      </c>
    </row>
    <row r="1671" spans="3:4" x14ac:dyDescent="0.25">
      <c r="C1671" s="69">
        <v>16.25</v>
      </c>
      <c r="D1671" s="70" t="s">
        <v>3603</v>
      </c>
    </row>
    <row r="1672" spans="3:4" x14ac:dyDescent="0.25">
      <c r="C1672" s="71">
        <v>16.260000000000002</v>
      </c>
      <c r="D1672" s="70" t="s">
        <v>5960</v>
      </c>
    </row>
    <row r="1673" spans="3:4" x14ac:dyDescent="0.25">
      <c r="C1673" s="69">
        <v>16.27</v>
      </c>
      <c r="D1673" s="70" t="s">
        <v>5961</v>
      </c>
    </row>
    <row r="1674" spans="3:4" x14ac:dyDescent="0.25">
      <c r="C1674" s="71">
        <v>16.28</v>
      </c>
      <c r="D1674" s="70" t="s">
        <v>5962</v>
      </c>
    </row>
    <row r="1675" spans="3:4" x14ac:dyDescent="0.25">
      <c r="C1675" s="69">
        <v>16.29</v>
      </c>
      <c r="D1675" s="70" t="s">
        <v>5963</v>
      </c>
    </row>
    <row r="1676" spans="3:4" x14ac:dyDescent="0.25">
      <c r="C1676" s="71">
        <v>16.3</v>
      </c>
      <c r="D1676" s="70" t="s">
        <v>5964</v>
      </c>
    </row>
    <row r="1677" spans="3:4" x14ac:dyDescent="0.25">
      <c r="C1677" s="69">
        <v>16.309999999999999</v>
      </c>
      <c r="D1677" s="70" t="s">
        <v>5965</v>
      </c>
    </row>
    <row r="1678" spans="3:4" x14ac:dyDescent="0.25">
      <c r="C1678" s="71">
        <v>16.32</v>
      </c>
      <c r="D1678" s="70" t="s">
        <v>5966</v>
      </c>
    </row>
    <row r="1679" spans="3:4" x14ac:dyDescent="0.25">
      <c r="C1679" s="69">
        <v>16.329999999999998</v>
      </c>
      <c r="D1679" s="70" t="s">
        <v>5967</v>
      </c>
    </row>
    <row r="1680" spans="3:4" x14ac:dyDescent="0.25">
      <c r="C1680" s="71">
        <v>16.34</v>
      </c>
      <c r="D1680" s="70" t="s">
        <v>5968</v>
      </c>
    </row>
    <row r="1681" spans="3:4" x14ac:dyDescent="0.25">
      <c r="C1681" s="69">
        <v>16.350000000000001</v>
      </c>
      <c r="D1681" s="70" t="s">
        <v>5969</v>
      </c>
    </row>
    <row r="1682" spans="3:4" x14ac:dyDescent="0.25">
      <c r="C1682" s="71">
        <v>16.36</v>
      </c>
      <c r="D1682" s="70" t="s">
        <v>5970</v>
      </c>
    </row>
    <row r="1683" spans="3:4" x14ac:dyDescent="0.25">
      <c r="C1683" s="69">
        <v>16.37</v>
      </c>
      <c r="D1683" s="70" t="s">
        <v>5971</v>
      </c>
    </row>
    <row r="1684" spans="3:4" x14ac:dyDescent="0.25">
      <c r="C1684" s="71">
        <v>16.38</v>
      </c>
      <c r="D1684" s="70" t="s">
        <v>5972</v>
      </c>
    </row>
    <row r="1685" spans="3:4" x14ac:dyDescent="0.25">
      <c r="C1685" s="69">
        <v>16.39</v>
      </c>
      <c r="D1685" s="70" t="s">
        <v>5973</v>
      </c>
    </row>
    <row r="1686" spans="3:4" x14ac:dyDescent="0.25">
      <c r="C1686" s="71">
        <v>16.399999999999999</v>
      </c>
      <c r="D1686" s="70" t="s">
        <v>5974</v>
      </c>
    </row>
    <row r="1687" spans="3:4" x14ac:dyDescent="0.25">
      <c r="C1687" s="69">
        <v>16.41</v>
      </c>
      <c r="D1687" s="70" t="s">
        <v>5975</v>
      </c>
    </row>
    <row r="1688" spans="3:4" x14ac:dyDescent="0.25">
      <c r="C1688" s="71">
        <v>16.420000000000002</v>
      </c>
      <c r="D1688" s="70" t="s">
        <v>5976</v>
      </c>
    </row>
    <row r="1689" spans="3:4" x14ac:dyDescent="0.25">
      <c r="C1689" s="69">
        <v>16.43</v>
      </c>
      <c r="D1689" s="70" t="s">
        <v>5977</v>
      </c>
    </row>
    <row r="1690" spans="3:4" x14ac:dyDescent="0.25">
      <c r="C1690" s="71">
        <v>16.440000000000001</v>
      </c>
      <c r="D1690" s="70" t="s">
        <v>5978</v>
      </c>
    </row>
    <row r="1691" spans="3:4" x14ac:dyDescent="0.25">
      <c r="C1691" s="69">
        <v>16.45</v>
      </c>
      <c r="D1691" s="70" t="s">
        <v>5979</v>
      </c>
    </row>
    <row r="1692" spans="3:4" x14ac:dyDescent="0.25">
      <c r="C1692" s="71">
        <v>16.46</v>
      </c>
      <c r="D1692" s="70" t="s">
        <v>5980</v>
      </c>
    </row>
    <row r="1693" spans="3:4" x14ac:dyDescent="0.25">
      <c r="C1693" s="69">
        <v>16.47</v>
      </c>
      <c r="D1693" s="70" t="s">
        <v>5981</v>
      </c>
    </row>
    <row r="1694" spans="3:4" x14ac:dyDescent="0.25">
      <c r="C1694" s="71">
        <v>16.48</v>
      </c>
      <c r="D1694" s="70" t="s">
        <v>5982</v>
      </c>
    </row>
    <row r="1695" spans="3:4" x14ac:dyDescent="0.25">
      <c r="C1695" s="69">
        <v>16.489999999999998</v>
      </c>
      <c r="D1695" s="70" t="s">
        <v>5983</v>
      </c>
    </row>
    <row r="1696" spans="3:4" x14ac:dyDescent="0.25">
      <c r="C1696" s="71">
        <v>16.5</v>
      </c>
      <c r="D1696" s="70" t="s">
        <v>2</v>
      </c>
    </row>
    <row r="1697" spans="3:4" x14ac:dyDescent="0.25">
      <c r="C1697" s="69">
        <v>16.510000000000002</v>
      </c>
      <c r="D1697" s="70" t="s">
        <v>5984</v>
      </c>
    </row>
    <row r="1698" spans="3:4" x14ac:dyDescent="0.25">
      <c r="C1698" s="71">
        <v>16.52</v>
      </c>
      <c r="D1698" s="70" t="s">
        <v>5985</v>
      </c>
    </row>
    <row r="1699" spans="3:4" x14ac:dyDescent="0.25">
      <c r="C1699" s="69">
        <v>16.53</v>
      </c>
      <c r="D1699" s="70" t="s">
        <v>5986</v>
      </c>
    </row>
    <row r="1700" spans="3:4" x14ac:dyDescent="0.25">
      <c r="C1700" s="71">
        <v>16.54</v>
      </c>
      <c r="D1700" s="70" t="s">
        <v>5987</v>
      </c>
    </row>
    <row r="1701" spans="3:4" x14ac:dyDescent="0.25">
      <c r="C1701" s="69">
        <v>16.55</v>
      </c>
      <c r="D1701" s="70" t="s">
        <v>5988</v>
      </c>
    </row>
    <row r="1702" spans="3:4" x14ac:dyDescent="0.25">
      <c r="C1702" s="71">
        <v>16.559999999999999</v>
      </c>
      <c r="D1702" s="70" t="s">
        <v>5989</v>
      </c>
    </row>
    <row r="1703" spans="3:4" x14ac:dyDescent="0.25">
      <c r="C1703" s="69">
        <v>16.57</v>
      </c>
      <c r="D1703" s="70" t="s">
        <v>5990</v>
      </c>
    </row>
    <row r="1704" spans="3:4" x14ac:dyDescent="0.25">
      <c r="C1704" s="71">
        <v>16.579999999999998</v>
      </c>
      <c r="D1704" s="70" t="s">
        <v>5991</v>
      </c>
    </row>
    <row r="1705" spans="3:4" x14ac:dyDescent="0.25">
      <c r="C1705" s="69">
        <v>16.59</v>
      </c>
      <c r="D1705" s="70" t="s">
        <v>5992</v>
      </c>
    </row>
    <row r="1706" spans="3:4" x14ac:dyDescent="0.25">
      <c r="C1706" s="71">
        <v>16.600000000000001</v>
      </c>
      <c r="D1706" s="70" t="s">
        <v>5993</v>
      </c>
    </row>
    <row r="1707" spans="3:4" x14ac:dyDescent="0.25">
      <c r="C1707" s="69">
        <v>16.61</v>
      </c>
      <c r="D1707" s="70" t="s">
        <v>5994</v>
      </c>
    </row>
    <row r="1708" spans="3:4" x14ac:dyDescent="0.25">
      <c r="C1708" s="71">
        <v>16.62</v>
      </c>
      <c r="D1708" s="70" t="s">
        <v>5995</v>
      </c>
    </row>
    <row r="1709" spans="3:4" x14ac:dyDescent="0.25">
      <c r="C1709" s="69">
        <v>16.63</v>
      </c>
      <c r="D1709" s="70" t="s">
        <v>5996</v>
      </c>
    </row>
    <row r="1710" spans="3:4" x14ac:dyDescent="0.25">
      <c r="C1710" s="71">
        <v>16.64</v>
      </c>
      <c r="D1710" s="70" t="s">
        <v>5997</v>
      </c>
    </row>
    <row r="1711" spans="3:4" x14ac:dyDescent="0.25">
      <c r="C1711" s="69">
        <v>16.649999999999999</v>
      </c>
      <c r="D1711" s="70" t="s">
        <v>5998</v>
      </c>
    </row>
    <row r="1712" spans="3:4" x14ac:dyDescent="0.25">
      <c r="C1712" s="71">
        <v>16.66</v>
      </c>
      <c r="D1712" s="70" t="s">
        <v>5999</v>
      </c>
    </row>
    <row r="1713" spans="3:4" x14ac:dyDescent="0.25">
      <c r="C1713" s="69">
        <v>16.670000000000002</v>
      </c>
      <c r="D1713" s="70" t="s">
        <v>6000</v>
      </c>
    </row>
    <row r="1714" spans="3:4" x14ac:dyDescent="0.25">
      <c r="C1714" s="71">
        <v>16.68</v>
      </c>
      <c r="D1714" s="70" t="s">
        <v>6001</v>
      </c>
    </row>
    <row r="1715" spans="3:4" x14ac:dyDescent="0.25">
      <c r="C1715" s="69">
        <v>16.690000000000001</v>
      </c>
      <c r="D1715" s="70" t="s">
        <v>6002</v>
      </c>
    </row>
    <row r="1716" spans="3:4" x14ac:dyDescent="0.25">
      <c r="C1716" s="71">
        <v>16.7</v>
      </c>
      <c r="D1716" s="70" t="s">
        <v>6003</v>
      </c>
    </row>
    <row r="1717" spans="3:4" x14ac:dyDescent="0.25">
      <c r="C1717" s="69">
        <v>16.71</v>
      </c>
      <c r="D1717" s="70" t="s">
        <v>6004</v>
      </c>
    </row>
    <row r="1718" spans="3:4" x14ac:dyDescent="0.25">
      <c r="C1718" s="71">
        <v>16.72</v>
      </c>
      <c r="D1718" s="70" t="s">
        <v>6005</v>
      </c>
    </row>
    <row r="1719" spans="3:4" x14ac:dyDescent="0.25">
      <c r="C1719" s="69">
        <v>16.73</v>
      </c>
      <c r="D1719" s="70" t="s">
        <v>6006</v>
      </c>
    </row>
    <row r="1720" spans="3:4" x14ac:dyDescent="0.25">
      <c r="C1720" s="71">
        <v>16.739999999999998</v>
      </c>
      <c r="D1720" s="70" t="s">
        <v>6007</v>
      </c>
    </row>
    <row r="1721" spans="3:4" x14ac:dyDescent="0.25">
      <c r="C1721" s="69">
        <v>16.75</v>
      </c>
      <c r="D1721" s="70" t="s">
        <v>5</v>
      </c>
    </row>
    <row r="1722" spans="3:4" x14ac:dyDescent="0.25">
      <c r="C1722" s="71">
        <v>16.760000000000002</v>
      </c>
      <c r="D1722" s="70" t="s">
        <v>6008</v>
      </c>
    </row>
    <row r="1723" spans="3:4" x14ac:dyDescent="0.25">
      <c r="C1723" s="69">
        <v>16.77</v>
      </c>
      <c r="D1723" s="70" t="s">
        <v>6009</v>
      </c>
    </row>
    <row r="1724" spans="3:4" x14ac:dyDescent="0.25">
      <c r="C1724" s="71">
        <v>16.78</v>
      </c>
      <c r="D1724" s="70" t="s">
        <v>2582</v>
      </c>
    </row>
    <row r="1725" spans="3:4" x14ac:dyDescent="0.25">
      <c r="C1725" s="69">
        <v>16.79</v>
      </c>
      <c r="D1725" s="70" t="s">
        <v>2583</v>
      </c>
    </row>
    <row r="1726" spans="3:4" x14ac:dyDescent="0.25">
      <c r="C1726" s="71">
        <v>16.8</v>
      </c>
      <c r="D1726" s="70" t="s">
        <v>2584</v>
      </c>
    </row>
    <row r="1727" spans="3:4" x14ac:dyDescent="0.25">
      <c r="C1727" s="69">
        <v>16.809999999999999</v>
      </c>
      <c r="D1727" s="70" t="s">
        <v>2585</v>
      </c>
    </row>
    <row r="1728" spans="3:4" x14ac:dyDescent="0.25">
      <c r="C1728" s="71">
        <v>16.82</v>
      </c>
      <c r="D1728" s="70" t="s">
        <v>2586</v>
      </c>
    </row>
    <row r="1729" spans="3:4" x14ac:dyDescent="0.25">
      <c r="C1729" s="69">
        <v>16.829999999999998</v>
      </c>
      <c r="D1729" s="70" t="s">
        <v>2587</v>
      </c>
    </row>
    <row r="1730" spans="3:4" x14ac:dyDescent="0.25">
      <c r="C1730" s="71">
        <v>16.84</v>
      </c>
      <c r="D1730" s="70" t="s">
        <v>2588</v>
      </c>
    </row>
    <row r="1731" spans="3:4" x14ac:dyDescent="0.25">
      <c r="C1731" s="69">
        <v>16.850000000000001</v>
      </c>
      <c r="D1731" s="70" t="s">
        <v>2589</v>
      </c>
    </row>
    <row r="1732" spans="3:4" x14ac:dyDescent="0.25">
      <c r="C1732" s="71">
        <v>16.86</v>
      </c>
      <c r="D1732" s="70" t="s">
        <v>2590</v>
      </c>
    </row>
    <row r="1733" spans="3:4" x14ac:dyDescent="0.25">
      <c r="C1733" s="69">
        <v>16.87</v>
      </c>
      <c r="D1733" s="70" t="s">
        <v>2591</v>
      </c>
    </row>
    <row r="1734" spans="3:4" x14ac:dyDescent="0.25">
      <c r="C1734" s="71">
        <v>16.88</v>
      </c>
      <c r="D1734" s="70" t="s">
        <v>2592</v>
      </c>
    </row>
    <row r="1735" spans="3:4" x14ac:dyDescent="0.25">
      <c r="C1735" s="69">
        <v>16.89</v>
      </c>
      <c r="D1735" s="70" t="s">
        <v>2593</v>
      </c>
    </row>
    <row r="1736" spans="3:4" x14ac:dyDescent="0.25">
      <c r="C1736" s="71">
        <v>16.899999999999999</v>
      </c>
      <c r="D1736" s="70" t="s">
        <v>2594</v>
      </c>
    </row>
    <row r="1737" spans="3:4" x14ac:dyDescent="0.25">
      <c r="C1737" s="69">
        <v>16.91</v>
      </c>
      <c r="D1737" s="70" t="s">
        <v>2595</v>
      </c>
    </row>
    <row r="1738" spans="3:4" x14ac:dyDescent="0.25">
      <c r="C1738" s="71">
        <v>16.920000000000002</v>
      </c>
      <c r="D1738" s="70" t="s">
        <v>2596</v>
      </c>
    </row>
    <row r="1739" spans="3:4" x14ac:dyDescent="0.25">
      <c r="C1739" s="69">
        <v>16.93</v>
      </c>
      <c r="D1739" s="70" t="s">
        <v>2597</v>
      </c>
    </row>
    <row r="1740" spans="3:4" x14ac:dyDescent="0.25">
      <c r="C1740" s="71">
        <v>16.940000000000001</v>
      </c>
      <c r="D1740" s="70" t="s">
        <v>2598</v>
      </c>
    </row>
    <row r="1741" spans="3:4" x14ac:dyDescent="0.25">
      <c r="C1741" s="69">
        <v>16.95</v>
      </c>
      <c r="D1741" s="70" t="s">
        <v>2599</v>
      </c>
    </row>
    <row r="1742" spans="3:4" x14ac:dyDescent="0.25">
      <c r="C1742" s="71">
        <v>16.96</v>
      </c>
      <c r="D1742" s="70" t="s">
        <v>2600</v>
      </c>
    </row>
    <row r="1743" spans="3:4" x14ac:dyDescent="0.25">
      <c r="C1743" s="69">
        <v>16.97</v>
      </c>
      <c r="D1743" s="70" t="s">
        <v>2601</v>
      </c>
    </row>
    <row r="1744" spans="3:4" x14ac:dyDescent="0.25">
      <c r="C1744" s="71">
        <v>16.98</v>
      </c>
      <c r="D1744" s="70" t="s">
        <v>2602</v>
      </c>
    </row>
    <row r="1745" spans="3:4" x14ac:dyDescent="0.25">
      <c r="C1745" s="69">
        <v>16.989999999999998</v>
      </c>
      <c r="D1745" s="70" t="s">
        <v>2603</v>
      </c>
    </row>
    <row r="1746" spans="3:4" x14ac:dyDescent="0.25">
      <c r="C1746" s="71">
        <v>17</v>
      </c>
      <c r="D1746" s="70" t="s">
        <v>8</v>
      </c>
    </row>
    <row r="1747" spans="3:4" x14ac:dyDescent="0.25">
      <c r="C1747" s="69">
        <v>17.010000000000002</v>
      </c>
      <c r="D1747" s="70" t="s">
        <v>2604</v>
      </c>
    </row>
    <row r="1748" spans="3:4" x14ac:dyDescent="0.25">
      <c r="C1748" s="71">
        <v>17.02</v>
      </c>
      <c r="D1748" s="70" t="s">
        <v>2605</v>
      </c>
    </row>
    <row r="1749" spans="3:4" x14ac:dyDescent="0.25">
      <c r="C1749" s="69">
        <v>17.03</v>
      </c>
      <c r="D1749" s="70" t="s">
        <v>2606</v>
      </c>
    </row>
    <row r="1750" spans="3:4" x14ac:dyDescent="0.25">
      <c r="C1750" s="71">
        <v>17.04</v>
      </c>
      <c r="D1750" s="70" t="s">
        <v>2607</v>
      </c>
    </row>
    <row r="1751" spans="3:4" x14ac:dyDescent="0.25">
      <c r="C1751" s="69">
        <v>17.05</v>
      </c>
      <c r="D1751" s="70" t="s">
        <v>2608</v>
      </c>
    </row>
    <row r="1752" spans="3:4" x14ac:dyDescent="0.25">
      <c r="C1752" s="71">
        <v>17.059999999999999</v>
      </c>
      <c r="D1752" s="70" t="s">
        <v>2609</v>
      </c>
    </row>
    <row r="1753" spans="3:4" x14ac:dyDescent="0.25">
      <c r="C1753" s="69">
        <v>17.07</v>
      </c>
      <c r="D1753" s="70" t="s">
        <v>2610</v>
      </c>
    </row>
    <row r="1754" spans="3:4" x14ac:dyDescent="0.25">
      <c r="C1754" s="71">
        <v>17.079999999999998</v>
      </c>
      <c r="D1754" s="70" t="s">
        <v>2611</v>
      </c>
    </row>
    <row r="1755" spans="3:4" x14ac:dyDescent="0.25">
      <c r="C1755" s="69">
        <v>17.09</v>
      </c>
      <c r="D1755" s="70" t="s">
        <v>2612</v>
      </c>
    </row>
    <row r="1756" spans="3:4" x14ac:dyDescent="0.25">
      <c r="C1756" s="71">
        <v>17.100000000000001</v>
      </c>
      <c r="D1756" s="70" t="s">
        <v>2613</v>
      </c>
    </row>
    <row r="1757" spans="3:4" x14ac:dyDescent="0.25">
      <c r="C1757" s="69">
        <v>17.11</v>
      </c>
      <c r="D1757" s="70" t="s">
        <v>2614</v>
      </c>
    </row>
    <row r="1758" spans="3:4" x14ac:dyDescent="0.25">
      <c r="C1758" s="71">
        <v>17.12</v>
      </c>
      <c r="D1758" s="70" t="s">
        <v>2615</v>
      </c>
    </row>
    <row r="1759" spans="3:4" x14ac:dyDescent="0.25">
      <c r="C1759" s="69">
        <v>17.13</v>
      </c>
      <c r="D1759" s="70" t="s">
        <v>2616</v>
      </c>
    </row>
    <row r="1760" spans="3:4" x14ac:dyDescent="0.25">
      <c r="C1760" s="71">
        <v>17.14</v>
      </c>
      <c r="D1760" s="70" t="s">
        <v>2617</v>
      </c>
    </row>
    <row r="1761" spans="3:4" x14ac:dyDescent="0.25">
      <c r="C1761" s="69">
        <v>17.149999999999999</v>
      </c>
      <c r="D1761" s="70" t="s">
        <v>2618</v>
      </c>
    </row>
    <row r="1762" spans="3:4" x14ac:dyDescent="0.25">
      <c r="C1762" s="71">
        <v>17.16</v>
      </c>
      <c r="D1762" s="70" t="s">
        <v>2619</v>
      </c>
    </row>
    <row r="1763" spans="3:4" x14ac:dyDescent="0.25">
      <c r="C1763" s="69">
        <v>17.170000000000002</v>
      </c>
      <c r="D1763" s="70" t="s">
        <v>2620</v>
      </c>
    </row>
    <row r="1764" spans="3:4" x14ac:dyDescent="0.25">
      <c r="C1764" s="71">
        <v>17.18</v>
      </c>
      <c r="D1764" s="70" t="s">
        <v>2621</v>
      </c>
    </row>
    <row r="1765" spans="3:4" x14ac:dyDescent="0.25">
      <c r="C1765" s="69">
        <v>17.190000000000001</v>
      </c>
      <c r="D1765" s="70" t="s">
        <v>2622</v>
      </c>
    </row>
    <row r="1766" spans="3:4" x14ac:dyDescent="0.25">
      <c r="C1766" s="71">
        <v>17.2</v>
      </c>
      <c r="D1766" s="70" t="s">
        <v>2623</v>
      </c>
    </row>
    <row r="1767" spans="3:4" x14ac:dyDescent="0.25">
      <c r="C1767" s="69">
        <v>17.21</v>
      </c>
      <c r="D1767" s="70" t="s">
        <v>2624</v>
      </c>
    </row>
    <row r="1768" spans="3:4" x14ac:dyDescent="0.25">
      <c r="C1768" s="71">
        <v>17.22</v>
      </c>
      <c r="D1768" s="70" t="s">
        <v>2625</v>
      </c>
    </row>
    <row r="1769" spans="3:4" x14ac:dyDescent="0.25">
      <c r="C1769" s="69">
        <v>17.23</v>
      </c>
      <c r="D1769" s="70" t="s">
        <v>2626</v>
      </c>
    </row>
    <row r="1770" spans="3:4" x14ac:dyDescent="0.25">
      <c r="C1770" s="71">
        <v>17.239999999999998</v>
      </c>
      <c r="D1770" s="70" t="s">
        <v>2627</v>
      </c>
    </row>
    <row r="1771" spans="3:4" x14ac:dyDescent="0.25">
      <c r="C1771" s="69">
        <v>17.25</v>
      </c>
      <c r="D1771" s="70" t="s">
        <v>11</v>
      </c>
    </row>
    <row r="1772" spans="3:4" x14ac:dyDescent="0.25">
      <c r="C1772" s="71">
        <v>17.260000000000002</v>
      </c>
      <c r="D1772" s="70" t="s">
        <v>2628</v>
      </c>
    </row>
    <row r="1773" spans="3:4" x14ac:dyDescent="0.25">
      <c r="C1773" s="69">
        <v>17.27</v>
      </c>
      <c r="D1773" s="70" t="s">
        <v>2629</v>
      </c>
    </row>
    <row r="1774" spans="3:4" x14ac:dyDescent="0.25">
      <c r="C1774" s="71">
        <v>17.28</v>
      </c>
      <c r="D1774" s="70" t="s">
        <v>2630</v>
      </c>
    </row>
    <row r="1775" spans="3:4" x14ac:dyDescent="0.25">
      <c r="C1775" s="69">
        <v>17.29</v>
      </c>
      <c r="D1775" s="70" t="s">
        <v>2631</v>
      </c>
    </row>
    <row r="1776" spans="3:4" x14ac:dyDescent="0.25">
      <c r="C1776" s="71">
        <v>17.3</v>
      </c>
      <c r="D1776" s="70" t="s">
        <v>2632</v>
      </c>
    </row>
    <row r="1777" spans="3:4" x14ac:dyDescent="0.25">
      <c r="C1777" s="69">
        <v>17.309999999999999</v>
      </c>
      <c r="D1777" s="70" t="s">
        <v>2633</v>
      </c>
    </row>
    <row r="1778" spans="3:4" x14ac:dyDescent="0.25">
      <c r="C1778" s="71">
        <v>17.32</v>
      </c>
      <c r="D1778" s="70" t="s">
        <v>2634</v>
      </c>
    </row>
    <row r="1779" spans="3:4" x14ac:dyDescent="0.25">
      <c r="C1779" s="69">
        <v>17.329999999999998</v>
      </c>
      <c r="D1779" s="70" t="s">
        <v>2635</v>
      </c>
    </row>
    <row r="1780" spans="3:4" x14ac:dyDescent="0.25">
      <c r="C1780" s="71">
        <v>17.34</v>
      </c>
      <c r="D1780" s="70" t="s">
        <v>2636</v>
      </c>
    </row>
    <row r="1781" spans="3:4" x14ac:dyDescent="0.25">
      <c r="C1781" s="69">
        <v>17.350000000000001</v>
      </c>
      <c r="D1781" s="70" t="s">
        <v>2637</v>
      </c>
    </row>
    <row r="1782" spans="3:4" x14ac:dyDescent="0.25">
      <c r="C1782" s="71">
        <v>17.36</v>
      </c>
      <c r="D1782" s="70" t="s">
        <v>2638</v>
      </c>
    </row>
    <row r="1783" spans="3:4" x14ac:dyDescent="0.25">
      <c r="C1783" s="69">
        <v>17.37</v>
      </c>
      <c r="D1783" s="70" t="s">
        <v>2639</v>
      </c>
    </row>
    <row r="1784" spans="3:4" x14ac:dyDescent="0.25">
      <c r="C1784" s="71">
        <v>17.38</v>
      </c>
      <c r="D1784" s="70" t="s">
        <v>2640</v>
      </c>
    </row>
    <row r="1785" spans="3:4" x14ac:dyDescent="0.25">
      <c r="C1785" s="69">
        <v>17.39</v>
      </c>
      <c r="D1785" s="70" t="s">
        <v>2641</v>
      </c>
    </row>
    <row r="1786" spans="3:4" x14ac:dyDescent="0.25">
      <c r="C1786" s="71">
        <v>17.399999999999999</v>
      </c>
      <c r="D1786" s="70" t="s">
        <v>2642</v>
      </c>
    </row>
    <row r="1787" spans="3:4" x14ac:dyDescent="0.25">
      <c r="C1787" s="69">
        <v>17.41</v>
      </c>
      <c r="D1787" s="70" t="s">
        <v>2643</v>
      </c>
    </row>
    <row r="1788" spans="3:4" x14ac:dyDescent="0.25">
      <c r="C1788" s="71">
        <v>17.420000000000002</v>
      </c>
      <c r="D1788" s="70" t="s">
        <v>2644</v>
      </c>
    </row>
    <row r="1789" spans="3:4" x14ac:dyDescent="0.25">
      <c r="C1789" s="69">
        <v>17.43</v>
      </c>
      <c r="D1789" s="70" t="s">
        <v>2645</v>
      </c>
    </row>
    <row r="1790" spans="3:4" x14ac:dyDescent="0.25">
      <c r="C1790" s="71">
        <v>17.440000000000001</v>
      </c>
      <c r="D1790" s="70" t="s">
        <v>2646</v>
      </c>
    </row>
    <row r="1791" spans="3:4" x14ac:dyDescent="0.25">
      <c r="C1791" s="69">
        <v>17.45</v>
      </c>
      <c r="D1791" s="70" t="s">
        <v>2647</v>
      </c>
    </row>
    <row r="1792" spans="3:4" x14ac:dyDescent="0.25">
      <c r="C1792" s="71">
        <v>17.46</v>
      </c>
      <c r="D1792" s="70" t="s">
        <v>2648</v>
      </c>
    </row>
    <row r="1793" spans="3:4" x14ac:dyDescent="0.25">
      <c r="C1793" s="69">
        <v>17.47</v>
      </c>
      <c r="D1793" s="70" t="s">
        <v>2649</v>
      </c>
    </row>
    <row r="1794" spans="3:4" x14ac:dyDescent="0.25">
      <c r="C1794" s="71">
        <v>17.48</v>
      </c>
      <c r="D1794" s="70" t="s">
        <v>2650</v>
      </c>
    </row>
    <row r="1795" spans="3:4" x14ac:dyDescent="0.25">
      <c r="C1795" s="69">
        <v>17.489999999999998</v>
      </c>
      <c r="D1795" s="70" t="s">
        <v>2651</v>
      </c>
    </row>
    <row r="1796" spans="3:4" x14ac:dyDescent="0.25">
      <c r="C1796" s="71">
        <v>17.5</v>
      </c>
      <c r="D1796" s="70" t="s">
        <v>14</v>
      </c>
    </row>
    <row r="1797" spans="3:4" x14ac:dyDescent="0.25">
      <c r="C1797" s="69">
        <v>17.510000000000002</v>
      </c>
      <c r="D1797" s="70" t="s">
        <v>2652</v>
      </c>
    </row>
    <row r="1798" spans="3:4" x14ac:dyDescent="0.25">
      <c r="C1798" s="71">
        <v>17.52</v>
      </c>
      <c r="D1798" s="70" t="s">
        <v>2653</v>
      </c>
    </row>
    <row r="1799" spans="3:4" x14ac:dyDescent="0.25">
      <c r="C1799" s="69">
        <v>17.53</v>
      </c>
      <c r="D1799" s="70" t="s">
        <v>2654</v>
      </c>
    </row>
    <row r="1800" spans="3:4" x14ac:dyDescent="0.25">
      <c r="C1800" s="71">
        <v>17.54</v>
      </c>
      <c r="D1800" s="70" t="s">
        <v>2655</v>
      </c>
    </row>
    <row r="1801" spans="3:4" x14ac:dyDescent="0.25">
      <c r="C1801" s="69">
        <v>17.55</v>
      </c>
      <c r="D1801" s="70" t="s">
        <v>2656</v>
      </c>
    </row>
    <row r="1802" spans="3:4" x14ac:dyDescent="0.25">
      <c r="C1802" s="71">
        <v>17.559999999999999</v>
      </c>
      <c r="D1802" s="70" t="s">
        <v>2657</v>
      </c>
    </row>
    <row r="1803" spans="3:4" x14ac:dyDescent="0.25">
      <c r="C1803" s="69">
        <v>17.57</v>
      </c>
      <c r="D1803" s="70" t="s">
        <v>2658</v>
      </c>
    </row>
    <row r="1804" spans="3:4" x14ac:dyDescent="0.25">
      <c r="C1804" s="71">
        <v>17.579999999999998</v>
      </c>
      <c r="D1804" s="70" t="s">
        <v>2659</v>
      </c>
    </row>
    <row r="1805" spans="3:4" x14ac:dyDescent="0.25">
      <c r="C1805" s="69">
        <v>17.59</v>
      </c>
      <c r="D1805" s="70" t="s">
        <v>2660</v>
      </c>
    </row>
    <row r="1806" spans="3:4" x14ac:dyDescent="0.25">
      <c r="C1806" s="71">
        <v>17.600000000000001</v>
      </c>
      <c r="D1806" s="70" t="s">
        <v>2661</v>
      </c>
    </row>
    <row r="1807" spans="3:4" x14ac:dyDescent="0.25">
      <c r="C1807" s="69">
        <v>17.61</v>
      </c>
      <c r="D1807" s="70" t="s">
        <v>2662</v>
      </c>
    </row>
    <row r="1808" spans="3:4" x14ac:dyDescent="0.25">
      <c r="C1808" s="71">
        <v>17.62</v>
      </c>
      <c r="D1808" s="70" t="s">
        <v>2663</v>
      </c>
    </row>
    <row r="1809" spans="3:4" x14ac:dyDescent="0.25">
      <c r="C1809" s="69">
        <v>17.63</v>
      </c>
      <c r="D1809" s="70" t="s">
        <v>2664</v>
      </c>
    </row>
    <row r="1810" spans="3:4" x14ac:dyDescent="0.25">
      <c r="C1810" s="71">
        <v>17.64</v>
      </c>
      <c r="D1810" s="70" t="s">
        <v>2665</v>
      </c>
    </row>
    <row r="1811" spans="3:4" x14ac:dyDescent="0.25">
      <c r="C1811" s="69">
        <v>17.649999999999999</v>
      </c>
      <c r="D1811" s="70" t="s">
        <v>2666</v>
      </c>
    </row>
    <row r="1812" spans="3:4" x14ac:dyDescent="0.25">
      <c r="C1812" s="71">
        <v>17.66</v>
      </c>
      <c r="D1812" s="70" t="s">
        <v>2667</v>
      </c>
    </row>
    <row r="1813" spans="3:4" x14ac:dyDescent="0.25">
      <c r="C1813" s="69">
        <v>17.670000000000002</v>
      </c>
      <c r="D1813" s="70" t="s">
        <v>2668</v>
      </c>
    </row>
    <row r="1814" spans="3:4" x14ac:dyDescent="0.25">
      <c r="C1814" s="71">
        <v>17.68</v>
      </c>
      <c r="D1814" s="70" t="s">
        <v>2669</v>
      </c>
    </row>
    <row r="1815" spans="3:4" x14ac:dyDescent="0.25">
      <c r="C1815" s="69">
        <v>17.690000000000001</v>
      </c>
      <c r="D1815" s="70" t="s">
        <v>2670</v>
      </c>
    </row>
    <row r="1816" spans="3:4" x14ac:dyDescent="0.25">
      <c r="C1816" s="71">
        <v>17.7</v>
      </c>
      <c r="D1816" s="70" t="s">
        <v>2671</v>
      </c>
    </row>
    <row r="1817" spans="3:4" x14ac:dyDescent="0.25">
      <c r="C1817" s="69">
        <v>17.71</v>
      </c>
      <c r="D1817" s="70" t="s">
        <v>2672</v>
      </c>
    </row>
    <row r="1818" spans="3:4" x14ac:dyDescent="0.25">
      <c r="C1818" s="71">
        <v>17.72</v>
      </c>
      <c r="D1818" s="70" t="s">
        <v>2673</v>
      </c>
    </row>
    <row r="1819" spans="3:4" x14ac:dyDescent="0.25">
      <c r="C1819" s="69">
        <v>17.73</v>
      </c>
      <c r="D1819" s="70" t="s">
        <v>2674</v>
      </c>
    </row>
    <row r="1820" spans="3:4" x14ac:dyDescent="0.25">
      <c r="C1820" s="71">
        <v>17.739999999999998</v>
      </c>
      <c r="D1820" s="70" t="s">
        <v>2675</v>
      </c>
    </row>
    <row r="1821" spans="3:4" x14ac:dyDescent="0.25">
      <c r="C1821" s="69">
        <v>17.75</v>
      </c>
      <c r="D1821" s="70" t="s">
        <v>17</v>
      </c>
    </row>
    <row r="1822" spans="3:4" x14ac:dyDescent="0.25">
      <c r="C1822" s="71">
        <v>17.760000000000002</v>
      </c>
      <c r="D1822" s="70" t="s">
        <v>2676</v>
      </c>
    </row>
    <row r="1823" spans="3:4" x14ac:dyDescent="0.25">
      <c r="C1823" s="69">
        <v>17.77</v>
      </c>
      <c r="D1823" s="70" t="s">
        <v>2677</v>
      </c>
    </row>
    <row r="1824" spans="3:4" x14ac:dyDescent="0.25">
      <c r="C1824" s="71">
        <v>17.78</v>
      </c>
      <c r="D1824" s="70" t="s">
        <v>2678</v>
      </c>
    </row>
    <row r="1825" spans="3:4" x14ac:dyDescent="0.25">
      <c r="C1825" s="69">
        <v>17.79</v>
      </c>
      <c r="D1825" s="70" t="s">
        <v>2679</v>
      </c>
    </row>
    <row r="1826" spans="3:4" x14ac:dyDescent="0.25">
      <c r="C1826" s="71">
        <v>17.8</v>
      </c>
      <c r="D1826" s="70" t="s">
        <v>2680</v>
      </c>
    </row>
    <row r="1827" spans="3:4" x14ac:dyDescent="0.25">
      <c r="C1827" s="69">
        <v>17.809999999999999</v>
      </c>
      <c r="D1827" s="70" t="s">
        <v>2681</v>
      </c>
    </row>
    <row r="1828" spans="3:4" x14ac:dyDescent="0.25">
      <c r="C1828" s="71">
        <v>17.82</v>
      </c>
      <c r="D1828" s="70" t="s">
        <v>2682</v>
      </c>
    </row>
    <row r="1829" spans="3:4" x14ac:dyDescent="0.25">
      <c r="C1829" s="69">
        <v>17.829999999999998</v>
      </c>
      <c r="D1829" s="70" t="s">
        <v>2683</v>
      </c>
    </row>
    <row r="1830" spans="3:4" x14ac:dyDescent="0.25">
      <c r="C1830" s="71">
        <v>17.84</v>
      </c>
      <c r="D1830" s="70" t="s">
        <v>2684</v>
      </c>
    </row>
    <row r="1831" spans="3:4" x14ac:dyDescent="0.25">
      <c r="C1831" s="69">
        <v>17.850000000000001</v>
      </c>
      <c r="D1831" s="70" t="s">
        <v>2685</v>
      </c>
    </row>
    <row r="1832" spans="3:4" x14ac:dyDescent="0.25">
      <c r="C1832" s="71">
        <v>17.86</v>
      </c>
      <c r="D1832" s="70" t="s">
        <v>2686</v>
      </c>
    </row>
    <row r="1833" spans="3:4" x14ac:dyDescent="0.25">
      <c r="C1833" s="69">
        <v>17.87</v>
      </c>
      <c r="D1833" s="70" t="s">
        <v>2687</v>
      </c>
    </row>
    <row r="1834" spans="3:4" x14ac:dyDescent="0.25">
      <c r="C1834" s="71">
        <v>17.88</v>
      </c>
      <c r="D1834" s="70" t="s">
        <v>2688</v>
      </c>
    </row>
    <row r="1835" spans="3:4" x14ac:dyDescent="0.25">
      <c r="C1835" s="69">
        <v>17.89</v>
      </c>
      <c r="D1835" s="70" t="s">
        <v>2689</v>
      </c>
    </row>
    <row r="1836" spans="3:4" x14ac:dyDescent="0.25">
      <c r="C1836" s="71">
        <v>17.899999999999999</v>
      </c>
      <c r="D1836" s="70" t="s">
        <v>2690</v>
      </c>
    </row>
    <row r="1837" spans="3:4" x14ac:dyDescent="0.25">
      <c r="C1837" s="69">
        <v>17.91</v>
      </c>
      <c r="D1837" s="70" t="s">
        <v>2691</v>
      </c>
    </row>
    <row r="1838" spans="3:4" x14ac:dyDescent="0.25">
      <c r="C1838" s="71">
        <v>17.920000000000002</v>
      </c>
      <c r="D1838" s="70" t="s">
        <v>2692</v>
      </c>
    </row>
    <row r="1839" spans="3:4" x14ac:dyDescent="0.25">
      <c r="C1839" s="69">
        <v>17.93</v>
      </c>
      <c r="D1839" s="70" t="s">
        <v>2693</v>
      </c>
    </row>
    <row r="1840" spans="3:4" x14ac:dyDescent="0.25">
      <c r="C1840" s="71">
        <v>17.940000000000001</v>
      </c>
      <c r="D1840" s="70" t="s">
        <v>2694</v>
      </c>
    </row>
    <row r="1841" spans="3:4" x14ac:dyDescent="0.25">
      <c r="C1841" s="69">
        <v>17.95</v>
      </c>
      <c r="D1841" s="70" t="s">
        <v>2695</v>
      </c>
    </row>
    <row r="1842" spans="3:4" x14ac:dyDescent="0.25">
      <c r="C1842" s="71">
        <v>17.96</v>
      </c>
      <c r="D1842" s="70" t="s">
        <v>2696</v>
      </c>
    </row>
    <row r="1843" spans="3:4" x14ac:dyDescent="0.25">
      <c r="C1843" s="69">
        <v>17.97</v>
      </c>
      <c r="D1843" s="70" t="s">
        <v>2697</v>
      </c>
    </row>
    <row r="1844" spans="3:4" x14ac:dyDescent="0.25">
      <c r="C1844" s="71">
        <v>17.98</v>
      </c>
      <c r="D1844" s="70" t="s">
        <v>2698</v>
      </c>
    </row>
    <row r="1845" spans="3:4" x14ac:dyDescent="0.25">
      <c r="C1845" s="69">
        <v>17.989999999999998</v>
      </c>
      <c r="D1845" s="70" t="s">
        <v>2699</v>
      </c>
    </row>
    <row r="1846" spans="3:4" x14ac:dyDescent="0.25">
      <c r="C1846" s="71">
        <v>18</v>
      </c>
      <c r="D1846" s="70" t="s">
        <v>20</v>
      </c>
    </row>
    <row r="1847" spans="3:4" x14ac:dyDescent="0.25">
      <c r="C1847" s="69">
        <v>18.010000000000002</v>
      </c>
      <c r="D1847" s="70" t="s">
        <v>2700</v>
      </c>
    </row>
    <row r="1848" spans="3:4" x14ac:dyDescent="0.25">
      <c r="C1848" s="71">
        <v>18.02</v>
      </c>
      <c r="D1848" s="70" t="s">
        <v>2701</v>
      </c>
    </row>
    <row r="1849" spans="3:4" x14ac:dyDescent="0.25">
      <c r="C1849" s="69">
        <v>18.03</v>
      </c>
      <c r="D1849" s="70" t="s">
        <v>2702</v>
      </c>
    </row>
    <row r="1850" spans="3:4" x14ac:dyDescent="0.25">
      <c r="C1850" s="71">
        <v>18.04</v>
      </c>
      <c r="D1850" s="70" t="s">
        <v>2703</v>
      </c>
    </row>
    <row r="1851" spans="3:4" x14ac:dyDescent="0.25">
      <c r="C1851" s="69">
        <v>18.05</v>
      </c>
      <c r="D1851" s="70" t="s">
        <v>2704</v>
      </c>
    </row>
    <row r="1852" spans="3:4" x14ac:dyDescent="0.25">
      <c r="C1852" s="71">
        <v>18.059999999999999</v>
      </c>
      <c r="D1852" s="70" t="s">
        <v>2705</v>
      </c>
    </row>
    <row r="1853" spans="3:4" x14ac:dyDescent="0.25">
      <c r="C1853" s="69">
        <v>18.07</v>
      </c>
      <c r="D1853" s="70" t="s">
        <v>2706</v>
      </c>
    </row>
    <row r="1854" spans="3:4" x14ac:dyDescent="0.25">
      <c r="C1854" s="71">
        <v>18.079999999999998</v>
      </c>
      <c r="D1854" s="70" t="s">
        <v>2707</v>
      </c>
    </row>
    <row r="1855" spans="3:4" x14ac:dyDescent="0.25">
      <c r="C1855" s="69">
        <v>18.09</v>
      </c>
      <c r="D1855" s="70" t="s">
        <v>2708</v>
      </c>
    </row>
    <row r="1856" spans="3:4" x14ac:dyDescent="0.25">
      <c r="C1856" s="71">
        <v>18.100000000000001</v>
      </c>
      <c r="D1856" s="70" t="s">
        <v>2709</v>
      </c>
    </row>
    <row r="1857" spans="3:4" x14ac:dyDescent="0.25">
      <c r="C1857" s="69">
        <v>18.11</v>
      </c>
      <c r="D1857" s="70" t="s">
        <v>2710</v>
      </c>
    </row>
    <row r="1858" spans="3:4" x14ac:dyDescent="0.25">
      <c r="C1858" s="71">
        <v>18.12</v>
      </c>
      <c r="D1858" s="70" t="s">
        <v>2711</v>
      </c>
    </row>
    <row r="1859" spans="3:4" x14ac:dyDescent="0.25">
      <c r="C1859" s="69">
        <v>18.13</v>
      </c>
      <c r="D1859" s="70" t="s">
        <v>2712</v>
      </c>
    </row>
    <row r="1860" spans="3:4" x14ac:dyDescent="0.25">
      <c r="C1860" s="71">
        <v>18.14</v>
      </c>
      <c r="D1860" s="70" t="s">
        <v>2713</v>
      </c>
    </row>
    <row r="1861" spans="3:4" x14ac:dyDescent="0.25">
      <c r="C1861" s="69">
        <v>18.149999999999999</v>
      </c>
      <c r="D1861" s="70" t="s">
        <v>2714</v>
      </c>
    </row>
    <row r="1862" spans="3:4" x14ac:dyDescent="0.25">
      <c r="C1862" s="71">
        <v>18.16</v>
      </c>
      <c r="D1862" s="70" t="s">
        <v>5019</v>
      </c>
    </row>
    <row r="1863" spans="3:4" x14ac:dyDescent="0.25">
      <c r="C1863" s="69">
        <v>18.170000000000002</v>
      </c>
      <c r="D1863" s="70" t="s">
        <v>5020</v>
      </c>
    </row>
    <row r="1864" spans="3:4" x14ac:dyDescent="0.25">
      <c r="C1864" s="71">
        <v>18.18</v>
      </c>
      <c r="D1864" s="70" t="s">
        <v>5021</v>
      </c>
    </row>
    <row r="1865" spans="3:4" x14ac:dyDescent="0.25">
      <c r="C1865" s="69">
        <v>18.190000000000001</v>
      </c>
      <c r="D1865" s="70" t="s">
        <v>5022</v>
      </c>
    </row>
    <row r="1866" spans="3:4" x14ac:dyDescent="0.25">
      <c r="C1866" s="71">
        <v>18.2</v>
      </c>
      <c r="D1866" s="70" t="s">
        <v>5023</v>
      </c>
    </row>
    <row r="1867" spans="3:4" x14ac:dyDescent="0.25">
      <c r="C1867" s="69">
        <v>18.21</v>
      </c>
      <c r="D1867" s="70" t="s">
        <v>5024</v>
      </c>
    </row>
    <row r="1868" spans="3:4" x14ac:dyDescent="0.25">
      <c r="C1868" s="71">
        <v>18.22</v>
      </c>
      <c r="D1868" s="70" t="s">
        <v>5025</v>
      </c>
    </row>
    <row r="1869" spans="3:4" x14ac:dyDescent="0.25">
      <c r="C1869" s="69">
        <v>18.23</v>
      </c>
      <c r="D1869" s="70" t="s">
        <v>5026</v>
      </c>
    </row>
    <row r="1870" spans="3:4" x14ac:dyDescent="0.25">
      <c r="C1870" s="71">
        <v>18.239999999999998</v>
      </c>
      <c r="D1870" s="70" t="s">
        <v>5027</v>
      </c>
    </row>
    <row r="1871" spans="3:4" x14ac:dyDescent="0.25">
      <c r="C1871" s="69">
        <v>18.25</v>
      </c>
      <c r="D1871" s="70" t="s">
        <v>23</v>
      </c>
    </row>
    <row r="1872" spans="3:4" x14ac:dyDescent="0.25">
      <c r="C1872" s="71">
        <v>18.260000000000002</v>
      </c>
      <c r="D1872" s="70" t="s">
        <v>5028</v>
      </c>
    </row>
    <row r="1873" spans="3:4" x14ac:dyDescent="0.25">
      <c r="C1873" s="69">
        <v>18.27</v>
      </c>
      <c r="D1873" s="70" t="s">
        <v>5029</v>
      </c>
    </row>
    <row r="1874" spans="3:4" x14ac:dyDescent="0.25">
      <c r="C1874" s="71">
        <v>18.28</v>
      </c>
      <c r="D1874" s="70" t="s">
        <v>5030</v>
      </c>
    </row>
    <row r="1875" spans="3:4" x14ac:dyDescent="0.25">
      <c r="C1875" s="69">
        <v>18.29</v>
      </c>
      <c r="D1875" s="70" t="s">
        <v>5031</v>
      </c>
    </row>
    <row r="1876" spans="3:4" x14ac:dyDescent="0.25">
      <c r="C1876" s="71">
        <v>18.3</v>
      </c>
      <c r="D1876" s="70" t="s">
        <v>5032</v>
      </c>
    </row>
    <row r="1877" spans="3:4" x14ac:dyDescent="0.25">
      <c r="C1877" s="69">
        <v>18.309999999999999</v>
      </c>
      <c r="D1877" s="70" t="s">
        <v>5033</v>
      </c>
    </row>
    <row r="1878" spans="3:4" x14ac:dyDescent="0.25">
      <c r="C1878" s="71">
        <v>18.32</v>
      </c>
      <c r="D1878" s="70" t="s">
        <v>5034</v>
      </c>
    </row>
    <row r="1879" spans="3:4" x14ac:dyDescent="0.25">
      <c r="C1879" s="69">
        <v>18.329999999999998</v>
      </c>
      <c r="D1879" s="70" t="s">
        <v>5035</v>
      </c>
    </row>
    <row r="1880" spans="3:4" x14ac:dyDescent="0.25">
      <c r="C1880" s="71">
        <v>18.34</v>
      </c>
      <c r="D1880" s="70" t="s">
        <v>5036</v>
      </c>
    </row>
    <row r="1881" spans="3:4" x14ac:dyDescent="0.25">
      <c r="C1881" s="69">
        <v>18.350000000000001</v>
      </c>
      <c r="D1881" s="70" t="s">
        <v>5037</v>
      </c>
    </row>
    <row r="1882" spans="3:4" x14ac:dyDescent="0.25">
      <c r="C1882" s="71">
        <v>18.36</v>
      </c>
      <c r="D1882" s="70" t="s">
        <v>5038</v>
      </c>
    </row>
    <row r="1883" spans="3:4" x14ac:dyDescent="0.25">
      <c r="C1883" s="69">
        <v>18.37</v>
      </c>
      <c r="D1883" s="70" t="s">
        <v>5039</v>
      </c>
    </row>
    <row r="1884" spans="3:4" x14ac:dyDescent="0.25">
      <c r="C1884" s="71">
        <v>18.38</v>
      </c>
      <c r="D1884" s="70" t="s">
        <v>5040</v>
      </c>
    </row>
    <row r="1885" spans="3:4" x14ac:dyDescent="0.25">
      <c r="C1885" s="69">
        <v>18.39</v>
      </c>
      <c r="D1885" s="70" t="s">
        <v>5041</v>
      </c>
    </row>
    <row r="1886" spans="3:4" x14ac:dyDescent="0.25">
      <c r="C1886" s="71">
        <v>18.399999999999999</v>
      </c>
      <c r="D1886" s="70" t="s">
        <v>5042</v>
      </c>
    </row>
    <row r="1887" spans="3:4" x14ac:dyDescent="0.25">
      <c r="C1887" s="69">
        <v>18.41</v>
      </c>
      <c r="D1887" s="70" t="s">
        <v>5043</v>
      </c>
    </row>
    <row r="1888" spans="3:4" x14ac:dyDescent="0.25">
      <c r="C1888" s="71">
        <v>18.420000000000002</v>
      </c>
      <c r="D1888" s="70" t="s">
        <v>5044</v>
      </c>
    </row>
    <row r="1889" spans="3:4" x14ac:dyDescent="0.25">
      <c r="C1889" s="69">
        <v>18.43</v>
      </c>
      <c r="D1889" s="70" t="s">
        <v>5045</v>
      </c>
    </row>
    <row r="1890" spans="3:4" x14ac:dyDescent="0.25">
      <c r="C1890" s="71">
        <v>18.440000000000001</v>
      </c>
      <c r="D1890" s="70" t="s">
        <v>5046</v>
      </c>
    </row>
    <row r="1891" spans="3:4" x14ac:dyDescent="0.25">
      <c r="C1891" s="69">
        <v>18.45</v>
      </c>
      <c r="D1891" s="70" t="s">
        <v>5047</v>
      </c>
    </row>
    <row r="1892" spans="3:4" x14ac:dyDescent="0.25">
      <c r="C1892" s="71">
        <v>18.46</v>
      </c>
      <c r="D1892" s="70" t="s">
        <v>5048</v>
      </c>
    </row>
    <row r="1893" spans="3:4" x14ac:dyDescent="0.25">
      <c r="C1893" s="69">
        <v>18.47</v>
      </c>
      <c r="D1893" s="70" t="s">
        <v>5049</v>
      </c>
    </row>
    <row r="1894" spans="3:4" x14ac:dyDescent="0.25">
      <c r="C1894" s="71">
        <v>18.48</v>
      </c>
      <c r="D1894" s="70" t="s">
        <v>5050</v>
      </c>
    </row>
    <row r="1895" spans="3:4" x14ac:dyDescent="0.25">
      <c r="C1895" s="69">
        <v>18.489999999999998</v>
      </c>
      <c r="D1895" s="70" t="s">
        <v>5051</v>
      </c>
    </row>
    <row r="1896" spans="3:4" x14ac:dyDescent="0.25">
      <c r="C1896" s="71">
        <v>18.5</v>
      </c>
      <c r="D1896" s="70" t="s">
        <v>26</v>
      </c>
    </row>
    <row r="1897" spans="3:4" x14ac:dyDescent="0.25">
      <c r="C1897" s="69">
        <v>18.510000000000002</v>
      </c>
      <c r="D1897" s="70" t="s">
        <v>5052</v>
      </c>
    </row>
    <row r="1898" spans="3:4" x14ac:dyDescent="0.25">
      <c r="C1898" s="71">
        <v>18.52</v>
      </c>
      <c r="D1898" s="70" t="s">
        <v>5053</v>
      </c>
    </row>
    <row r="1899" spans="3:4" x14ac:dyDescent="0.25">
      <c r="C1899" s="69">
        <v>18.53</v>
      </c>
      <c r="D1899" s="70" t="s">
        <v>5054</v>
      </c>
    </row>
    <row r="1900" spans="3:4" x14ac:dyDescent="0.25">
      <c r="C1900" s="71">
        <v>18.54</v>
      </c>
      <c r="D1900" s="70" t="s">
        <v>5055</v>
      </c>
    </row>
    <row r="1901" spans="3:4" x14ac:dyDescent="0.25">
      <c r="C1901" s="69">
        <v>18.55</v>
      </c>
      <c r="D1901" s="70" t="s">
        <v>5056</v>
      </c>
    </row>
    <row r="1902" spans="3:4" x14ac:dyDescent="0.25">
      <c r="C1902" s="71">
        <v>18.559999999999999</v>
      </c>
      <c r="D1902" s="70" t="s">
        <v>5057</v>
      </c>
    </row>
    <row r="1903" spans="3:4" x14ac:dyDescent="0.25">
      <c r="C1903" s="69">
        <v>18.57</v>
      </c>
      <c r="D1903" s="70" t="s">
        <v>5058</v>
      </c>
    </row>
    <row r="1904" spans="3:4" x14ac:dyDescent="0.25">
      <c r="C1904" s="71">
        <v>18.579999999999998</v>
      </c>
      <c r="D1904" s="70" t="s">
        <v>5059</v>
      </c>
    </row>
    <row r="1905" spans="3:4" x14ac:dyDescent="0.25">
      <c r="C1905" s="69">
        <v>18.59</v>
      </c>
      <c r="D1905" s="70" t="s">
        <v>5060</v>
      </c>
    </row>
    <row r="1906" spans="3:4" x14ac:dyDescent="0.25">
      <c r="C1906" s="71">
        <v>18.600000000000001</v>
      </c>
      <c r="D1906" s="70" t="s">
        <v>5061</v>
      </c>
    </row>
    <row r="1907" spans="3:4" x14ac:dyDescent="0.25">
      <c r="C1907" s="69">
        <v>18.61</v>
      </c>
      <c r="D1907" s="70" t="s">
        <v>5062</v>
      </c>
    </row>
    <row r="1908" spans="3:4" x14ac:dyDescent="0.25">
      <c r="C1908" s="71">
        <v>18.62</v>
      </c>
      <c r="D1908" s="70" t="s">
        <v>5063</v>
      </c>
    </row>
    <row r="1909" spans="3:4" x14ac:dyDescent="0.25">
      <c r="C1909" s="69">
        <v>18.63</v>
      </c>
      <c r="D1909" s="70" t="s">
        <v>5064</v>
      </c>
    </row>
    <row r="1910" spans="3:4" x14ac:dyDescent="0.25">
      <c r="C1910" s="71">
        <v>18.64</v>
      </c>
      <c r="D1910" s="70" t="s">
        <v>5065</v>
      </c>
    </row>
    <row r="1911" spans="3:4" x14ac:dyDescent="0.25">
      <c r="C1911" s="69">
        <v>18.649999999999999</v>
      </c>
      <c r="D1911" s="70" t="s">
        <v>5066</v>
      </c>
    </row>
    <row r="1912" spans="3:4" x14ac:dyDescent="0.25">
      <c r="C1912" s="71">
        <v>18.66</v>
      </c>
      <c r="D1912" s="70" t="s">
        <v>5067</v>
      </c>
    </row>
    <row r="1913" spans="3:4" x14ac:dyDescent="0.25">
      <c r="C1913" s="69">
        <v>18.670000000000002</v>
      </c>
      <c r="D1913" s="70" t="s">
        <v>5068</v>
      </c>
    </row>
    <row r="1914" spans="3:4" x14ac:dyDescent="0.25">
      <c r="C1914" s="71">
        <v>18.68</v>
      </c>
      <c r="D1914" s="70" t="s">
        <v>5069</v>
      </c>
    </row>
    <row r="1915" spans="3:4" x14ac:dyDescent="0.25">
      <c r="C1915" s="69">
        <v>18.690000000000001</v>
      </c>
      <c r="D1915" s="70" t="s">
        <v>5070</v>
      </c>
    </row>
    <row r="1916" spans="3:4" x14ac:dyDescent="0.25">
      <c r="C1916" s="71">
        <v>18.7</v>
      </c>
      <c r="D1916" s="70" t="s">
        <v>5071</v>
      </c>
    </row>
    <row r="1917" spans="3:4" x14ac:dyDescent="0.25">
      <c r="C1917" s="69">
        <v>18.71</v>
      </c>
      <c r="D1917" s="70" t="s">
        <v>5072</v>
      </c>
    </row>
    <row r="1918" spans="3:4" x14ac:dyDescent="0.25">
      <c r="C1918" s="71">
        <v>18.72</v>
      </c>
      <c r="D1918" s="70" t="s">
        <v>5073</v>
      </c>
    </row>
    <row r="1919" spans="3:4" x14ac:dyDescent="0.25">
      <c r="C1919" s="69">
        <v>18.73</v>
      </c>
      <c r="D1919" s="70" t="s">
        <v>5074</v>
      </c>
    </row>
    <row r="1920" spans="3:4" x14ac:dyDescent="0.25">
      <c r="C1920" s="71">
        <v>18.739999999999998</v>
      </c>
      <c r="D1920" s="70" t="s">
        <v>5075</v>
      </c>
    </row>
    <row r="1921" spans="3:4" x14ac:dyDescent="0.25">
      <c r="C1921" s="69">
        <v>18.75</v>
      </c>
      <c r="D1921" s="70" t="s">
        <v>29</v>
      </c>
    </row>
    <row r="1922" spans="3:4" x14ac:dyDescent="0.25">
      <c r="C1922" s="71">
        <v>18.760000000000002</v>
      </c>
      <c r="D1922" s="70" t="s">
        <v>5076</v>
      </c>
    </row>
    <row r="1923" spans="3:4" x14ac:dyDescent="0.25">
      <c r="C1923" s="69">
        <v>18.77</v>
      </c>
      <c r="D1923" s="70" t="s">
        <v>5077</v>
      </c>
    </row>
    <row r="1924" spans="3:4" x14ac:dyDescent="0.25">
      <c r="C1924" s="71">
        <v>18.78</v>
      </c>
      <c r="D1924" s="70" t="s">
        <v>5078</v>
      </c>
    </row>
    <row r="1925" spans="3:4" x14ac:dyDescent="0.25">
      <c r="C1925" s="69">
        <v>18.79</v>
      </c>
      <c r="D1925" s="70" t="s">
        <v>5079</v>
      </c>
    </row>
    <row r="1926" spans="3:4" x14ac:dyDescent="0.25">
      <c r="C1926" s="71">
        <v>18.8</v>
      </c>
      <c r="D1926" s="70" t="s">
        <v>5080</v>
      </c>
    </row>
    <row r="1927" spans="3:4" x14ac:dyDescent="0.25">
      <c r="C1927" s="69">
        <v>18.809999999999999</v>
      </c>
      <c r="D1927" s="70" t="s">
        <v>5081</v>
      </c>
    </row>
    <row r="1928" spans="3:4" x14ac:dyDescent="0.25">
      <c r="C1928" s="71">
        <v>18.82</v>
      </c>
      <c r="D1928" s="70" t="s">
        <v>5082</v>
      </c>
    </row>
    <row r="1929" spans="3:4" x14ac:dyDescent="0.25">
      <c r="C1929" s="69">
        <v>18.829999999999998</v>
      </c>
      <c r="D1929" s="70" t="s">
        <v>5083</v>
      </c>
    </row>
    <row r="1930" spans="3:4" x14ac:dyDescent="0.25">
      <c r="C1930" s="71">
        <v>18.84</v>
      </c>
      <c r="D1930" s="70" t="s">
        <v>5084</v>
      </c>
    </row>
    <row r="1931" spans="3:4" x14ac:dyDescent="0.25">
      <c r="C1931" s="69">
        <v>18.850000000000001</v>
      </c>
      <c r="D1931" s="70" t="s">
        <v>5085</v>
      </c>
    </row>
    <row r="1932" spans="3:4" x14ac:dyDescent="0.25">
      <c r="C1932" s="71">
        <v>18.86</v>
      </c>
      <c r="D1932" s="70" t="s">
        <v>5086</v>
      </c>
    </row>
    <row r="1933" spans="3:4" x14ac:dyDescent="0.25">
      <c r="C1933" s="69">
        <v>18.87</v>
      </c>
      <c r="D1933" s="70" t="s">
        <v>5087</v>
      </c>
    </row>
    <row r="1934" spans="3:4" x14ac:dyDescent="0.25">
      <c r="C1934" s="71">
        <v>18.88</v>
      </c>
      <c r="D1934" s="70" t="s">
        <v>5088</v>
      </c>
    </row>
    <row r="1935" spans="3:4" x14ac:dyDescent="0.25">
      <c r="C1935" s="69">
        <v>18.89</v>
      </c>
      <c r="D1935" s="70" t="s">
        <v>5089</v>
      </c>
    </row>
    <row r="1936" spans="3:4" x14ac:dyDescent="0.25">
      <c r="C1936" s="71">
        <v>18.899999999999999</v>
      </c>
      <c r="D1936" s="70" t="s">
        <v>5090</v>
      </c>
    </row>
    <row r="1937" spans="3:4" x14ac:dyDescent="0.25">
      <c r="C1937" s="69">
        <v>18.91</v>
      </c>
      <c r="D1937" s="70" t="s">
        <v>5091</v>
      </c>
    </row>
    <row r="1938" spans="3:4" x14ac:dyDescent="0.25">
      <c r="C1938" s="71">
        <v>18.920000000000002</v>
      </c>
      <c r="D1938" s="70" t="s">
        <v>5092</v>
      </c>
    </row>
    <row r="1939" spans="3:4" x14ac:dyDescent="0.25">
      <c r="C1939" s="69">
        <v>18.93</v>
      </c>
      <c r="D1939" s="70" t="s">
        <v>5093</v>
      </c>
    </row>
    <row r="1940" spans="3:4" x14ac:dyDescent="0.25">
      <c r="C1940" s="71">
        <v>18.940000000000001</v>
      </c>
      <c r="D1940" s="70" t="s">
        <v>5094</v>
      </c>
    </row>
    <row r="1941" spans="3:4" x14ac:dyDescent="0.25">
      <c r="C1941" s="69">
        <v>18.95</v>
      </c>
      <c r="D1941" s="70" t="s">
        <v>5095</v>
      </c>
    </row>
    <row r="1942" spans="3:4" x14ac:dyDescent="0.25">
      <c r="C1942" s="71">
        <v>18.96</v>
      </c>
      <c r="D1942" s="70" t="s">
        <v>5096</v>
      </c>
    </row>
    <row r="1943" spans="3:4" x14ac:dyDescent="0.25">
      <c r="C1943" s="69">
        <v>18.97</v>
      </c>
      <c r="D1943" s="70" t="s">
        <v>5097</v>
      </c>
    </row>
    <row r="1944" spans="3:4" x14ac:dyDescent="0.25">
      <c r="C1944" s="71">
        <v>18.98</v>
      </c>
      <c r="D1944" s="70" t="s">
        <v>5098</v>
      </c>
    </row>
    <row r="1945" spans="3:4" x14ac:dyDescent="0.25">
      <c r="C1945" s="69">
        <v>18.989999999999998</v>
      </c>
      <c r="D1945" s="70" t="s">
        <v>5099</v>
      </c>
    </row>
    <row r="1946" spans="3:4" x14ac:dyDescent="0.25">
      <c r="C1946" s="71">
        <v>19</v>
      </c>
      <c r="D1946" s="70" t="s">
        <v>32</v>
      </c>
    </row>
    <row r="1947" spans="3:4" x14ac:dyDescent="0.25">
      <c r="C1947" s="69">
        <v>19.010000000000002</v>
      </c>
      <c r="D1947" s="70" t="s">
        <v>5100</v>
      </c>
    </row>
    <row r="1948" spans="3:4" x14ac:dyDescent="0.25">
      <c r="C1948" s="71">
        <v>19.02</v>
      </c>
      <c r="D1948" s="70" t="s">
        <v>5101</v>
      </c>
    </row>
    <row r="1949" spans="3:4" x14ac:dyDescent="0.25">
      <c r="C1949" s="69">
        <v>19.03</v>
      </c>
      <c r="D1949" s="70" t="s">
        <v>5102</v>
      </c>
    </row>
    <row r="1950" spans="3:4" x14ac:dyDescent="0.25">
      <c r="C1950" s="71">
        <v>19.04</v>
      </c>
      <c r="D1950" s="70" t="s">
        <v>5103</v>
      </c>
    </row>
    <row r="1951" spans="3:4" x14ac:dyDescent="0.25">
      <c r="C1951" s="69">
        <v>19.05</v>
      </c>
      <c r="D1951" s="70" t="s">
        <v>5104</v>
      </c>
    </row>
    <row r="1952" spans="3:4" x14ac:dyDescent="0.25">
      <c r="C1952" s="71">
        <v>19.059999999999999</v>
      </c>
      <c r="D1952" s="70" t="s">
        <v>5105</v>
      </c>
    </row>
    <row r="1953" spans="3:4" x14ac:dyDescent="0.25">
      <c r="C1953" s="69">
        <v>19.07</v>
      </c>
      <c r="D1953" s="70" t="s">
        <v>5106</v>
      </c>
    </row>
    <row r="1954" spans="3:4" x14ac:dyDescent="0.25">
      <c r="C1954" s="71">
        <v>19.079999999999998</v>
      </c>
      <c r="D1954" s="70" t="s">
        <v>5107</v>
      </c>
    </row>
    <row r="1955" spans="3:4" x14ac:dyDescent="0.25">
      <c r="C1955" s="69">
        <v>19.09</v>
      </c>
      <c r="D1955" s="70" t="s">
        <v>5108</v>
      </c>
    </row>
    <row r="1956" spans="3:4" x14ac:dyDescent="0.25">
      <c r="C1956" s="71">
        <v>19.100000000000001</v>
      </c>
      <c r="D1956" s="70" t="s">
        <v>5109</v>
      </c>
    </row>
    <row r="1957" spans="3:4" x14ac:dyDescent="0.25">
      <c r="C1957" s="69">
        <v>19.11</v>
      </c>
      <c r="D1957" s="70" t="s">
        <v>5110</v>
      </c>
    </row>
    <row r="1958" spans="3:4" x14ac:dyDescent="0.25">
      <c r="C1958" s="71">
        <v>19.12</v>
      </c>
      <c r="D1958" s="70" t="s">
        <v>5111</v>
      </c>
    </row>
    <row r="1959" spans="3:4" x14ac:dyDescent="0.25">
      <c r="C1959" s="69">
        <v>19.13</v>
      </c>
      <c r="D1959" s="70" t="s">
        <v>5112</v>
      </c>
    </row>
    <row r="1960" spans="3:4" x14ac:dyDescent="0.25">
      <c r="C1960" s="71">
        <v>19.14</v>
      </c>
      <c r="D1960" s="70" t="s">
        <v>5113</v>
      </c>
    </row>
    <row r="1961" spans="3:4" x14ac:dyDescent="0.25">
      <c r="C1961" s="69">
        <v>19.149999999999999</v>
      </c>
      <c r="D1961" s="70" t="s">
        <v>5114</v>
      </c>
    </row>
    <row r="1962" spans="3:4" x14ac:dyDescent="0.25">
      <c r="C1962" s="71">
        <v>19.16</v>
      </c>
      <c r="D1962" s="70" t="s">
        <v>5115</v>
      </c>
    </row>
    <row r="1963" spans="3:4" x14ac:dyDescent="0.25">
      <c r="C1963" s="69">
        <v>19.170000000000002</v>
      </c>
      <c r="D1963" s="70" t="s">
        <v>5116</v>
      </c>
    </row>
    <row r="1964" spans="3:4" x14ac:dyDescent="0.25">
      <c r="C1964" s="71">
        <v>19.18</v>
      </c>
      <c r="D1964" s="70" t="s">
        <v>5117</v>
      </c>
    </row>
    <row r="1965" spans="3:4" x14ac:dyDescent="0.25">
      <c r="C1965" s="69">
        <v>19.190000000000001</v>
      </c>
      <c r="D1965" s="70" t="s">
        <v>5118</v>
      </c>
    </row>
    <row r="1966" spans="3:4" x14ac:dyDescent="0.25">
      <c r="C1966" s="71">
        <v>19.2</v>
      </c>
      <c r="D1966" s="70" t="s">
        <v>5119</v>
      </c>
    </row>
    <row r="1967" spans="3:4" x14ac:dyDescent="0.25">
      <c r="C1967" s="69">
        <v>19.21</v>
      </c>
      <c r="D1967" s="70" t="s">
        <v>5120</v>
      </c>
    </row>
    <row r="1968" spans="3:4" x14ac:dyDescent="0.25">
      <c r="C1968" s="71">
        <v>19.22</v>
      </c>
      <c r="D1968" s="70" t="s">
        <v>5121</v>
      </c>
    </row>
    <row r="1969" spans="3:4" x14ac:dyDescent="0.25">
      <c r="C1969" s="69">
        <v>19.23</v>
      </c>
      <c r="D1969" s="70" t="s">
        <v>5122</v>
      </c>
    </row>
    <row r="1970" spans="3:4" x14ac:dyDescent="0.25">
      <c r="C1970" s="71">
        <v>19.239999999999998</v>
      </c>
      <c r="D1970" s="70" t="s">
        <v>5123</v>
      </c>
    </row>
    <row r="1971" spans="3:4" x14ac:dyDescent="0.25">
      <c r="C1971" s="69">
        <v>19.25</v>
      </c>
      <c r="D1971" s="70" t="s">
        <v>35</v>
      </c>
    </row>
    <row r="1972" spans="3:4" x14ac:dyDescent="0.25">
      <c r="C1972" s="71">
        <v>19.260000000000002</v>
      </c>
      <c r="D1972" s="70" t="s">
        <v>5124</v>
      </c>
    </row>
    <row r="1973" spans="3:4" x14ac:dyDescent="0.25">
      <c r="C1973" s="69">
        <v>19.27</v>
      </c>
      <c r="D1973" s="70" t="s">
        <v>5125</v>
      </c>
    </row>
    <row r="1974" spans="3:4" x14ac:dyDescent="0.25">
      <c r="C1974" s="71">
        <v>19.28</v>
      </c>
      <c r="D1974" s="70" t="s">
        <v>5126</v>
      </c>
    </row>
    <row r="1975" spans="3:4" x14ac:dyDescent="0.25">
      <c r="C1975" s="69">
        <v>19.29</v>
      </c>
      <c r="D1975" s="70" t="s">
        <v>5127</v>
      </c>
    </row>
    <row r="1976" spans="3:4" x14ac:dyDescent="0.25">
      <c r="C1976" s="71">
        <v>19.3</v>
      </c>
      <c r="D1976" s="70" t="s">
        <v>5128</v>
      </c>
    </row>
    <row r="1977" spans="3:4" x14ac:dyDescent="0.25">
      <c r="C1977" s="69">
        <v>19.309999999999999</v>
      </c>
      <c r="D1977" s="70" t="s">
        <v>5129</v>
      </c>
    </row>
    <row r="1978" spans="3:4" x14ac:dyDescent="0.25">
      <c r="C1978" s="71">
        <v>19.32</v>
      </c>
      <c r="D1978" s="70" t="s">
        <v>5130</v>
      </c>
    </row>
    <row r="1979" spans="3:4" x14ac:dyDescent="0.25">
      <c r="C1979" s="69">
        <v>19.329999999999998</v>
      </c>
      <c r="D1979" s="70" t="s">
        <v>5131</v>
      </c>
    </row>
    <row r="1980" spans="3:4" x14ac:dyDescent="0.25">
      <c r="C1980" s="71">
        <v>19.34</v>
      </c>
      <c r="D1980" s="70" t="s">
        <v>5132</v>
      </c>
    </row>
    <row r="1981" spans="3:4" x14ac:dyDescent="0.25">
      <c r="C1981" s="69">
        <v>19.350000000000001</v>
      </c>
      <c r="D1981" s="70" t="s">
        <v>5133</v>
      </c>
    </row>
    <row r="1982" spans="3:4" x14ac:dyDescent="0.25">
      <c r="C1982" s="71">
        <v>19.36</v>
      </c>
      <c r="D1982" s="70" t="s">
        <v>5134</v>
      </c>
    </row>
    <row r="1983" spans="3:4" x14ac:dyDescent="0.25">
      <c r="C1983" s="69">
        <v>19.37</v>
      </c>
      <c r="D1983" s="70" t="s">
        <v>5135</v>
      </c>
    </row>
    <row r="1984" spans="3:4" x14ac:dyDescent="0.25">
      <c r="C1984" s="71">
        <v>19.38</v>
      </c>
      <c r="D1984" s="70" t="s">
        <v>5136</v>
      </c>
    </row>
    <row r="1985" spans="3:4" x14ac:dyDescent="0.25">
      <c r="C1985" s="69">
        <v>19.39</v>
      </c>
      <c r="D1985" s="70" t="s">
        <v>5137</v>
      </c>
    </row>
    <row r="1986" spans="3:4" x14ac:dyDescent="0.25">
      <c r="C1986" s="71">
        <v>19.399999999999999</v>
      </c>
      <c r="D1986" s="70" t="s">
        <v>1560</v>
      </c>
    </row>
    <row r="1987" spans="3:4" x14ac:dyDescent="0.25">
      <c r="C1987" s="69">
        <v>19.41</v>
      </c>
      <c r="D1987" s="70" t="s">
        <v>1561</v>
      </c>
    </row>
    <row r="1988" spans="3:4" x14ac:dyDescent="0.25">
      <c r="C1988" s="71">
        <v>19.420000000000002</v>
      </c>
      <c r="D1988" s="70" t="s">
        <v>1562</v>
      </c>
    </row>
    <row r="1989" spans="3:4" x14ac:dyDescent="0.25">
      <c r="C1989" s="69">
        <v>19.43</v>
      </c>
      <c r="D1989" s="70" t="s">
        <v>1563</v>
      </c>
    </row>
    <row r="1990" spans="3:4" x14ac:dyDescent="0.25">
      <c r="C1990" s="71">
        <v>19.440000000000001</v>
      </c>
      <c r="D1990" s="70" t="s">
        <v>1564</v>
      </c>
    </row>
    <row r="1991" spans="3:4" x14ac:dyDescent="0.25">
      <c r="C1991" s="69">
        <v>19.45</v>
      </c>
      <c r="D1991" s="70" t="s">
        <v>1565</v>
      </c>
    </row>
    <row r="1992" spans="3:4" x14ac:dyDescent="0.25">
      <c r="C1992" s="71">
        <v>19.46</v>
      </c>
      <c r="D1992" s="70" t="s">
        <v>1566</v>
      </c>
    </row>
    <row r="1993" spans="3:4" x14ac:dyDescent="0.25">
      <c r="C1993" s="69">
        <v>19.47</v>
      </c>
      <c r="D1993" s="70" t="s">
        <v>1567</v>
      </c>
    </row>
    <row r="1994" spans="3:4" x14ac:dyDescent="0.25">
      <c r="C1994" s="71">
        <v>19.48</v>
      </c>
      <c r="D1994" s="70" t="s">
        <v>1568</v>
      </c>
    </row>
    <row r="1995" spans="3:4" x14ac:dyDescent="0.25">
      <c r="C1995" s="69">
        <v>19.489999999999998</v>
      </c>
      <c r="D1995" s="70" t="s">
        <v>1569</v>
      </c>
    </row>
    <row r="1996" spans="3:4" x14ac:dyDescent="0.25">
      <c r="C1996" s="71">
        <v>19.5</v>
      </c>
      <c r="D1996" s="70" t="s">
        <v>38</v>
      </c>
    </row>
    <row r="1997" spans="3:4" x14ac:dyDescent="0.25">
      <c r="C1997" s="69">
        <v>19.510000000000002</v>
      </c>
      <c r="D1997" s="70" t="s">
        <v>1570</v>
      </c>
    </row>
    <row r="1998" spans="3:4" x14ac:dyDescent="0.25">
      <c r="C1998" s="71">
        <v>19.52</v>
      </c>
      <c r="D1998" s="70" t="s">
        <v>1571</v>
      </c>
    </row>
    <row r="1999" spans="3:4" x14ac:dyDescent="0.25">
      <c r="C1999" s="69">
        <v>19.53</v>
      </c>
      <c r="D1999" s="70" t="s">
        <v>1572</v>
      </c>
    </row>
    <row r="2000" spans="3:4" x14ac:dyDescent="0.25">
      <c r="C2000" s="71">
        <v>19.54</v>
      </c>
      <c r="D2000" s="70" t="s">
        <v>1573</v>
      </c>
    </row>
    <row r="2001" spans="3:4" x14ac:dyDescent="0.25">
      <c r="C2001" s="69">
        <v>19.55</v>
      </c>
      <c r="D2001" s="70" t="s">
        <v>1574</v>
      </c>
    </row>
    <row r="2002" spans="3:4" x14ac:dyDescent="0.25">
      <c r="C2002" s="71">
        <v>19.559999999999999</v>
      </c>
      <c r="D2002" s="70" t="s">
        <v>1575</v>
      </c>
    </row>
    <row r="2003" spans="3:4" x14ac:dyDescent="0.25">
      <c r="C2003" s="69">
        <v>19.57</v>
      </c>
      <c r="D2003" s="70" t="s">
        <v>1576</v>
      </c>
    </row>
    <row r="2004" spans="3:4" x14ac:dyDescent="0.25">
      <c r="C2004" s="71">
        <v>19.579999999999998</v>
      </c>
      <c r="D2004" s="70" t="s">
        <v>1577</v>
      </c>
    </row>
    <row r="2005" spans="3:4" x14ac:dyDescent="0.25">
      <c r="C2005" s="69">
        <v>19.59</v>
      </c>
      <c r="D2005" s="70" t="s">
        <v>1578</v>
      </c>
    </row>
    <row r="2006" spans="3:4" x14ac:dyDescent="0.25">
      <c r="C2006" s="71">
        <v>19.600000000000001</v>
      </c>
      <c r="D2006" s="70" t="s">
        <v>1579</v>
      </c>
    </row>
    <row r="2007" spans="3:4" x14ac:dyDescent="0.25">
      <c r="C2007" s="69">
        <v>19.61</v>
      </c>
      <c r="D2007" s="70" t="s">
        <v>1580</v>
      </c>
    </row>
    <row r="2008" spans="3:4" x14ac:dyDescent="0.25">
      <c r="C2008" s="71">
        <v>19.62</v>
      </c>
      <c r="D2008" s="70" t="s">
        <v>1581</v>
      </c>
    </row>
    <row r="2009" spans="3:4" x14ac:dyDescent="0.25">
      <c r="C2009" s="69">
        <v>19.63</v>
      </c>
      <c r="D2009" s="70" t="s">
        <v>1582</v>
      </c>
    </row>
    <row r="2010" spans="3:4" x14ac:dyDescent="0.25">
      <c r="C2010" s="71">
        <v>19.64</v>
      </c>
      <c r="D2010" s="70" t="s">
        <v>1583</v>
      </c>
    </row>
    <row r="2011" spans="3:4" x14ac:dyDescent="0.25">
      <c r="C2011" s="69">
        <v>19.649999999999999</v>
      </c>
      <c r="D2011" s="70" t="s">
        <v>1584</v>
      </c>
    </row>
    <row r="2012" spans="3:4" x14ac:dyDescent="0.25">
      <c r="C2012" s="71">
        <v>19.66</v>
      </c>
      <c r="D2012" s="70" t="s">
        <v>1585</v>
      </c>
    </row>
    <row r="2013" spans="3:4" x14ac:dyDescent="0.25">
      <c r="C2013" s="69">
        <v>19.670000000000002</v>
      </c>
      <c r="D2013" s="70" t="s">
        <v>1586</v>
      </c>
    </row>
    <row r="2014" spans="3:4" x14ac:dyDescent="0.25">
      <c r="C2014" s="71">
        <v>19.68</v>
      </c>
      <c r="D2014" s="70" t="s">
        <v>1587</v>
      </c>
    </row>
    <row r="2015" spans="3:4" x14ac:dyDescent="0.25">
      <c r="C2015" s="69">
        <v>19.690000000000001</v>
      </c>
      <c r="D2015" s="70" t="s">
        <v>1588</v>
      </c>
    </row>
    <row r="2016" spans="3:4" x14ac:dyDescent="0.25">
      <c r="C2016" s="71">
        <v>19.7</v>
      </c>
      <c r="D2016" s="70" t="s">
        <v>1589</v>
      </c>
    </row>
    <row r="2017" spans="3:4" x14ac:dyDescent="0.25">
      <c r="C2017" s="69">
        <v>19.71</v>
      </c>
      <c r="D2017" s="70" t="s">
        <v>1590</v>
      </c>
    </row>
    <row r="2018" spans="3:4" x14ac:dyDescent="0.25">
      <c r="C2018" s="71">
        <v>19.72</v>
      </c>
      <c r="D2018" s="70" t="s">
        <v>1591</v>
      </c>
    </row>
    <row r="2019" spans="3:4" x14ac:dyDescent="0.25">
      <c r="C2019" s="69">
        <v>19.73</v>
      </c>
      <c r="D2019" s="70" t="s">
        <v>1592</v>
      </c>
    </row>
    <row r="2020" spans="3:4" x14ac:dyDescent="0.25">
      <c r="C2020" s="71">
        <v>19.739999999999998</v>
      </c>
      <c r="D2020" s="70" t="s">
        <v>1593</v>
      </c>
    </row>
    <row r="2021" spans="3:4" x14ac:dyDescent="0.25">
      <c r="C2021" s="69">
        <v>19.75</v>
      </c>
      <c r="D2021" s="70" t="s">
        <v>41</v>
      </c>
    </row>
    <row r="2022" spans="3:4" x14ac:dyDescent="0.25">
      <c r="C2022" s="71">
        <v>19.760000000000002</v>
      </c>
      <c r="D2022" s="70" t="s">
        <v>1594</v>
      </c>
    </row>
    <row r="2023" spans="3:4" x14ac:dyDescent="0.25">
      <c r="C2023" s="69">
        <v>19.77</v>
      </c>
      <c r="D2023" s="70" t="s">
        <v>1595</v>
      </c>
    </row>
    <row r="2024" spans="3:4" x14ac:dyDescent="0.25">
      <c r="C2024" s="71">
        <v>19.78</v>
      </c>
      <c r="D2024" s="70" t="s">
        <v>1596</v>
      </c>
    </row>
    <row r="2025" spans="3:4" x14ac:dyDescent="0.25">
      <c r="C2025" s="69">
        <v>19.79</v>
      </c>
      <c r="D2025" s="70" t="s">
        <v>1597</v>
      </c>
    </row>
    <row r="2026" spans="3:4" x14ac:dyDescent="0.25">
      <c r="C2026" s="71">
        <v>19.8</v>
      </c>
      <c r="D2026" s="70" t="s">
        <v>1598</v>
      </c>
    </row>
    <row r="2027" spans="3:4" x14ac:dyDescent="0.25">
      <c r="C2027" s="69">
        <v>19.809999999999999</v>
      </c>
      <c r="D2027" s="70" t="s">
        <v>1599</v>
      </c>
    </row>
    <row r="2028" spans="3:4" x14ac:dyDescent="0.25">
      <c r="C2028" s="71">
        <v>19.82</v>
      </c>
      <c r="D2028" s="70" t="s">
        <v>1600</v>
      </c>
    </row>
    <row r="2029" spans="3:4" x14ac:dyDescent="0.25">
      <c r="C2029" s="69">
        <v>19.829999999999998</v>
      </c>
      <c r="D2029" s="70" t="s">
        <v>1601</v>
      </c>
    </row>
    <row r="2030" spans="3:4" x14ac:dyDescent="0.25">
      <c r="C2030" s="71">
        <v>19.84</v>
      </c>
      <c r="D2030" s="70" t="s">
        <v>1602</v>
      </c>
    </row>
    <row r="2031" spans="3:4" x14ac:dyDescent="0.25">
      <c r="C2031" s="69">
        <v>19.850000000000001</v>
      </c>
      <c r="D2031" s="70" t="s">
        <v>1603</v>
      </c>
    </row>
    <row r="2032" spans="3:4" x14ac:dyDescent="0.25">
      <c r="C2032" s="71">
        <v>19.86</v>
      </c>
      <c r="D2032" s="70" t="s">
        <v>1604</v>
      </c>
    </row>
    <row r="2033" spans="3:4" x14ac:dyDescent="0.25">
      <c r="C2033" s="69">
        <v>19.87</v>
      </c>
      <c r="D2033" s="70" t="s">
        <v>1605</v>
      </c>
    </row>
    <row r="2034" spans="3:4" x14ac:dyDescent="0.25">
      <c r="C2034" s="71">
        <v>19.88</v>
      </c>
      <c r="D2034" s="70" t="s">
        <v>1606</v>
      </c>
    </row>
    <row r="2035" spans="3:4" x14ac:dyDescent="0.25">
      <c r="C2035" s="69">
        <v>19.89</v>
      </c>
      <c r="D2035" s="70" t="s">
        <v>1607</v>
      </c>
    </row>
    <row r="2036" spans="3:4" x14ac:dyDescent="0.25">
      <c r="C2036" s="71">
        <v>19.899999999999999</v>
      </c>
      <c r="D2036" s="70" t="s">
        <v>1608</v>
      </c>
    </row>
    <row r="2037" spans="3:4" x14ac:dyDescent="0.25">
      <c r="C2037" s="69">
        <v>19.91</v>
      </c>
      <c r="D2037" s="70" t="s">
        <v>1609</v>
      </c>
    </row>
    <row r="2038" spans="3:4" x14ac:dyDescent="0.25">
      <c r="C2038" s="71">
        <v>19.920000000000002</v>
      </c>
      <c r="D2038" s="70" t="s">
        <v>1610</v>
      </c>
    </row>
    <row r="2039" spans="3:4" x14ac:dyDescent="0.25">
      <c r="C2039" s="69">
        <v>19.93</v>
      </c>
      <c r="D2039" s="70" t="s">
        <v>1611</v>
      </c>
    </row>
    <row r="2040" spans="3:4" x14ac:dyDescent="0.25">
      <c r="C2040" s="71">
        <v>19.940000000000001</v>
      </c>
      <c r="D2040" s="70" t="s">
        <v>1612</v>
      </c>
    </row>
    <row r="2041" spans="3:4" x14ac:dyDescent="0.25">
      <c r="C2041" s="69">
        <v>19.95</v>
      </c>
      <c r="D2041" s="70" t="s">
        <v>1613</v>
      </c>
    </row>
    <row r="2042" spans="3:4" x14ac:dyDescent="0.25">
      <c r="C2042" s="71">
        <v>19.96</v>
      </c>
      <c r="D2042" s="70" t="s">
        <v>1614</v>
      </c>
    </row>
    <row r="2043" spans="3:4" x14ac:dyDescent="0.25">
      <c r="C2043" s="69">
        <v>19.97</v>
      </c>
      <c r="D2043" s="70" t="s">
        <v>1615</v>
      </c>
    </row>
    <row r="2044" spans="3:4" x14ac:dyDescent="0.25">
      <c r="C2044" s="71">
        <v>19.98</v>
      </c>
      <c r="D2044" s="70" t="s">
        <v>1616</v>
      </c>
    </row>
    <row r="2045" spans="3:4" x14ac:dyDescent="0.25">
      <c r="C2045" s="69">
        <v>19.989999999999998</v>
      </c>
      <c r="D2045" s="70" t="s">
        <v>1617</v>
      </c>
    </row>
    <row r="2046" spans="3:4" x14ac:dyDescent="0.25">
      <c r="C2046" s="71">
        <v>20</v>
      </c>
      <c r="D2046" s="70" t="s">
        <v>44</v>
      </c>
    </row>
    <row r="2047" spans="3:4" x14ac:dyDescent="0.25">
      <c r="C2047" s="69">
        <v>20.010000000000002</v>
      </c>
      <c r="D2047" s="70" t="s">
        <v>1618</v>
      </c>
    </row>
    <row r="2048" spans="3:4" x14ac:dyDescent="0.25">
      <c r="C2048" s="71">
        <v>20.02</v>
      </c>
      <c r="D2048" s="70" t="s">
        <v>1619</v>
      </c>
    </row>
    <row r="2049" spans="3:4" x14ac:dyDescent="0.25">
      <c r="C2049" s="69">
        <v>20.03</v>
      </c>
      <c r="D2049" s="70" t="s">
        <v>1620</v>
      </c>
    </row>
    <row r="2050" spans="3:4" x14ac:dyDescent="0.25">
      <c r="C2050" s="71">
        <v>20.04</v>
      </c>
      <c r="D2050" s="70" t="s">
        <v>1621</v>
      </c>
    </row>
    <row r="2051" spans="3:4" x14ac:dyDescent="0.25">
      <c r="C2051" s="69">
        <v>20.05</v>
      </c>
      <c r="D2051" s="70" t="s">
        <v>1622</v>
      </c>
    </row>
    <row r="2052" spans="3:4" x14ac:dyDescent="0.25">
      <c r="C2052" s="71">
        <v>20.059999999999999</v>
      </c>
      <c r="D2052" s="70" t="s">
        <v>1623</v>
      </c>
    </row>
    <row r="2053" spans="3:4" x14ac:dyDescent="0.25">
      <c r="C2053" s="69">
        <v>20.07</v>
      </c>
      <c r="D2053" s="70" t="s">
        <v>1624</v>
      </c>
    </row>
    <row r="2054" spans="3:4" x14ac:dyDescent="0.25">
      <c r="C2054" s="71">
        <v>20.079999999999998</v>
      </c>
      <c r="D2054" s="70" t="s">
        <v>1625</v>
      </c>
    </row>
    <row r="2055" spans="3:4" x14ac:dyDescent="0.25">
      <c r="C2055" s="69">
        <v>20.09</v>
      </c>
      <c r="D2055" s="70" t="s">
        <v>1626</v>
      </c>
    </row>
    <row r="2056" spans="3:4" x14ac:dyDescent="0.25">
      <c r="C2056" s="71">
        <v>20.100000000000001</v>
      </c>
      <c r="D2056" s="70" t="s">
        <v>1627</v>
      </c>
    </row>
    <row r="2057" spans="3:4" x14ac:dyDescent="0.25">
      <c r="C2057" s="69">
        <v>20.11</v>
      </c>
      <c r="D2057" s="70" t="s">
        <v>1628</v>
      </c>
    </row>
    <row r="2058" spans="3:4" x14ac:dyDescent="0.25">
      <c r="C2058" s="71">
        <v>20.12</v>
      </c>
      <c r="D2058" s="70" t="s">
        <v>1629</v>
      </c>
    </row>
    <row r="2059" spans="3:4" x14ac:dyDescent="0.25">
      <c r="C2059" s="69">
        <v>20.13</v>
      </c>
      <c r="D2059" s="70" t="s">
        <v>1630</v>
      </c>
    </row>
    <row r="2060" spans="3:4" x14ac:dyDescent="0.25">
      <c r="C2060" s="71">
        <v>20.14</v>
      </c>
      <c r="D2060" s="70" t="s">
        <v>1631</v>
      </c>
    </row>
    <row r="2061" spans="3:4" x14ac:dyDescent="0.25">
      <c r="C2061" s="69">
        <v>20.149999999999999</v>
      </c>
      <c r="D2061" s="70" t="s">
        <v>1632</v>
      </c>
    </row>
    <row r="2062" spans="3:4" x14ac:dyDescent="0.25">
      <c r="C2062" s="71">
        <v>20.16</v>
      </c>
      <c r="D2062" s="70" t="s">
        <v>1633</v>
      </c>
    </row>
    <row r="2063" spans="3:4" x14ac:dyDescent="0.25">
      <c r="C2063" s="69">
        <v>20.170000000000002</v>
      </c>
      <c r="D2063" s="70" t="s">
        <v>1634</v>
      </c>
    </row>
    <row r="2064" spans="3:4" x14ac:dyDescent="0.25">
      <c r="C2064" s="71">
        <v>20.18</v>
      </c>
      <c r="D2064" s="70" t="s">
        <v>1635</v>
      </c>
    </row>
    <row r="2065" spans="3:4" x14ac:dyDescent="0.25">
      <c r="C2065" s="69">
        <v>20.190000000000001</v>
      </c>
      <c r="D2065" s="70" t="s">
        <v>1636</v>
      </c>
    </row>
    <row r="2066" spans="3:4" x14ac:dyDescent="0.25">
      <c r="C2066" s="71">
        <v>20.2</v>
      </c>
      <c r="D2066" s="70" t="s">
        <v>1637</v>
      </c>
    </row>
    <row r="2067" spans="3:4" x14ac:dyDescent="0.25">
      <c r="C2067" s="69">
        <v>20.21</v>
      </c>
      <c r="D2067" s="70" t="s">
        <v>1638</v>
      </c>
    </row>
    <row r="2068" spans="3:4" x14ac:dyDescent="0.25">
      <c r="C2068" s="71">
        <v>20.22</v>
      </c>
      <c r="D2068" s="70" t="s">
        <v>1639</v>
      </c>
    </row>
    <row r="2069" spans="3:4" x14ac:dyDescent="0.25">
      <c r="C2069" s="69">
        <v>20.23</v>
      </c>
      <c r="D2069" s="70" t="s">
        <v>1640</v>
      </c>
    </row>
    <row r="2070" spans="3:4" x14ac:dyDescent="0.25">
      <c r="C2070" s="71">
        <v>20.239999999999998</v>
      </c>
      <c r="D2070" s="70" t="s">
        <v>1641</v>
      </c>
    </row>
    <row r="2071" spans="3:4" x14ac:dyDescent="0.25">
      <c r="C2071" s="69">
        <v>20.25</v>
      </c>
      <c r="D2071" s="70" t="s">
        <v>47</v>
      </c>
    </row>
    <row r="2072" spans="3:4" x14ac:dyDescent="0.25">
      <c r="C2072" s="71">
        <v>20.260000000000002</v>
      </c>
      <c r="D2072" s="70" t="s">
        <v>1642</v>
      </c>
    </row>
    <row r="2073" spans="3:4" x14ac:dyDescent="0.25">
      <c r="C2073" s="69">
        <v>20.27</v>
      </c>
      <c r="D2073" s="70" t="s">
        <v>1643</v>
      </c>
    </row>
    <row r="2074" spans="3:4" x14ac:dyDescent="0.25">
      <c r="C2074" s="71">
        <v>20.28</v>
      </c>
      <c r="D2074" s="70" t="s">
        <v>1644</v>
      </c>
    </row>
    <row r="2075" spans="3:4" x14ac:dyDescent="0.25">
      <c r="C2075" s="69">
        <v>20.29</v>
      </c>
      <c r="D2075" s="70" t="s">
        <v>1645</v>
      </c>
    </row>
    <row r="2076" spans="3:4" x14ac:dyDescent="0.25">
      <c r="C2076" s="71">
        <v>20.3</v>
      </c>
      <c r="D2076" s="70" t="s">
        <v>1646</v>
      </c>
    </row>
    <row r="2077" spans="3:4" x14ac:dyDescent="0.25">
      <c r="C2077" s="69">
        <v>20.309999999999999</v>
      </c>
      <c r="D2077" s="70" t="s">
        <v>1647</v>
      </c>
    </row>
    <row r="2078" spans="3:4" x14ac:dyDescent="0.25">
      <c r="C2078" s="71">
        <v>20.32</v>
      </c>
      <c r="D2078" s="70" t="s">
        <v>1648</v>
      </c>
    </row>
    <row r="2079" spans="3:4" x14ac:dyDescent="0.25">
      <c r="C2079" s="69">
        <v>20.329999999999998</v>
      </c>
      <c r="D2079" s="70" t="s">
        <v>1649</v>
      </c>
    </row>
    <row r="2080" spans="3:4" x14ac:dyDescent="0.25">
      <c r="C2080" s="71">
        <v>20.34</v>
      </c>
      <c r="D2080" s="70" t="s">
        <v>1650</v>
      </c>
    </row>
    <row r="2081" spans="3:4" x14ac:dyDescent="0.25">
      <c r="C2081" s="69">
        <v>20.350000000000001</v>
      </c>
      <c r="D2081" s="70" t="s">
        <v>1651</v>
      </c>
    </row>
    <row r="2082" spans="3:4" x14ac:dyDescent="0.25">
      <c r="C2082" s="71">
        <v>20.36</v>
      </c>
      <c r="D2082" s="70" t="s">
        <v>1652</v>
      </c>
    </row>
    <row r="2083" spans="3:4" x14ac:dyDescent="0.25">
      <c r="C2083" s="69">
        <v>20.37</v>
      </c>
      <c r="D2083" s="70" t="s">
        <v>1653</v>
      </c>
    </row>
    <row r="2084" spans="3:4" x14ac:dyDescent="0.25">
      <c r="C2084" s="71">
        <v>20.38</v>
      </c>
      <c r="D2084" s="70" t="s">
        <v>1654</v>
      </c>
    </row>
    <row r="2085" spans="3:4" x14ac:dyDescent="0.25">
      <c r="C2085" s="69">
        <v>20.39</v>
      </c>
      <c r="D2085" s="70" t="s">
        <v>1655</v>
      </c>
    </row>
    <row r="2086" spans="3:4" x14ac:dyDescent="0.25">
      <c r="C2086" s="71">
        <v>20.399999999999999</v>
      </c>
      <c r="D2086" s="70" t="s">
        <v>1656</v>
      </c>
    </row>
    <row r="2087" spans="3:4" x14ac:dyDescent="0.25">
      <c r="C2087" s="69">
        <v>20.41</v>
      </c>
      <c r="D2087" s="70" t="s">
        <v>1657</v>
      </c>
    </row>
    <row r="2088" spans="3:4" x14ac:dyDescent="0.25">
      <c r="C2088" s="71">
        <v>20.420000000000002</v>
      </c>
      <c r="D2088" s="70" t="s">
        <v>1658</v>
      </c>
    </row>
    <row r="2089" spans="3:4" x14ac:dyDescent="0.25">
      <c r="C2089" s="69">
        <v>20.43</v>
      </c>
      <c r="D2089" s="70" t="s">
        <v>1659</v>
      </c>
    </row>
    <row r="2090" spans="3:4" x14ac:dyDescent="0.25">
      <c r="C2090" s="71">
        <v>20.440000000000001</v>
      </c>
      <c r="D2090" s="70" t="s">
        <v>1660</v>
      </c>
    </row>
    <row r="2091" spans="3:4" x14ac:dyDescent="0.25">
      <c r="C2091" s="69">
        <v>20.45</v>
      </c>
      <c r="D2091" s="70" t="s">
        <v>1661</v>
      </c>
    </row>
    <row r="2092" spans="3:4" x14ac:dyDescent="0.25">
      <c r="C2092" s="71">
        <v>20.46</v>
      </c>
      <c r="D2092" s="70" t="s">
        <v>1662</v>
      </c>
    </row>
    <row r="2093" spans="3:4" x14ac:dyDescent="0.25">
      <c r="C2093" s="69">
        <v>20.47</v>
      </c>
      <c r="D2093" s="70" t="s">
        <v>1663</v>
      </c>
    </row>
    <row r="2094" spans="3:4" x14ac:dyDescent="0.25">
      <c r="C2094" s="71">
        <v>20.48</v>
      </c>
      <c r="D2094" s="70" t="s">
        <v>1664</v>
      </c>
    </row>
    <row r="2095" spans="3:4" x14ac:dyDescent="0.25">
      <c r="C2095" s="69">
        <v>20.49</v>
      </c>
      <c r="D2095" s="70" t="s">
        <v>1665</v>
      </c>
    </row>
    <row r="2096" spans="3:4" x14ac:dyDescent="0.25">
      <c r="C2096" s="71">
        <v>20.5</v>
      </c>
      <c r="D2096" s="70" t="s">
        <v>50</v>
      </c>
    </row>
    <row r="2097" spans="3:4" x14ac:dyDescent="0.25">
      <c r="C2097" s="69">
        <v>20.51</v>
      </c>
      <c r="D2097" s="70" t="s">
        <v>1666</v>
      </c>
    </row>
    <row r="2098" spans="3:4" x14ac:dyDescent="0.25">
      <c r="C2098" s="71">
        <v>20.52</v>
      </c>
      <c r="D2098" s="70" t="s">
        <v>1667</v>
      </c>
    </row>
    <row r="2099" spans="3:4" x14ac:dyDescent="0.25">
      <c r="C2099" s="69">
        <v>20.53</v>
      </c>
      <c r="D2099" s="70" t="s">
        <v>1668</v>
      </c>
    </row>
    <row r="2100" spans="3:4" x14ac:dyDescent="0.25">
      <c r="C2100" s="71">
        <v>20.54</v>
      </c>
      <c r="D2100" s="70" t="s">
        <v>1669</v>
      </c>
    </row>
    <row r="2101" spans="3:4" x14ac:dyDescent="0.25">
      <c r="C2101" s="69">
        <v>20.55</v>
      </c>
      <c r="D2101" s="70" t="s">
        <v>1670</v>
      </c>
    </row>
    <row r="2102" spans="3:4" x14ac:dyDescent="0.25">
      <c r="C2102" s="71">
        <v>20.56</v>
      </c>
      <c r="D2102" s="70" t="s">
        <v>1671</v>
      </c>
    </row>
    <row r="2103" spans="3:4" x14ac:dyDescent="0.25">
      <c r="C2103" s="69">
        <v>20.57</v>
      </c>
      <c r="D2103" s="70" t="s">
        <v>1672</v>
      </c>
    </row>
    <row r="2104" spans="3:4" x14ac:dyDescent="0.25">
      <c r="C2104" s="71">
        <v>20.58</v>
      </c>
      <c r="D2104" s="70" t="s">
        <v>1673</v>
      </c>
    </row>
    <row r="2105" spans="3:4" x14ac:dyDescent="0.25">
      <c r="C2105" s="69">
        <v>20.59</v>
      </c>
      <c r="D2105" s="70" t="s">
        <v>1674</v>
      </c>
    </row>
    <row r="2106" spans="3:4" x14ac:dyDescent="0.25">
      <c r="C2106" s="71">
        <v>20.6</v>
      </c>
      <c r="D2106" s="70" t="s">
        <v>1675</v>
      </c>
    </row>
    <row r="2107" spans="3:4" x14ac:dyDescent="0.25">
      <c r="C2107" s="69">
        <v>20.61</v>
      </c>
      <c r="D2107" s="70" t="s">
        <v>1676</v>
      </c>
    </row>
    <row r="2108" spans="3:4" x14ac:dyDescent="0.25">
      <c r="C2108" s="71">
        <v>20.62</v>
      </c>
      <c r="D2108" s="70" t="s">
        <v>1677</v>
      </c>
    </row>
    <row r="2109" spans="3:4" x14ac:dyDescent="0.25">
      <c r="C2109" s="69">
        <v>20.63</v>
      </c>
      <c r="D2109" s="70" t="s">
        <v>1678</v>
      </c>
    </row>
    <row r="2110" spans="3:4" x14ac:dyDescent="0.25">
      <c r="C2110" s="71">
        <v>20.64</v>
      </c>
      <c r="D2110" s="70" t="s">
        <v>1679</v>
      </c>
    </row>
    <row r="2111" spans="3:4" x14ac:dyDescent="0.25">
      <c r="C2111" s="69">
        <v>20.65</v>
      </c>
      <c r="D2111" s="70" t="s">
        <v>1680</v>
      </c>
    </row>
    <row r="2112" spans="3:4" x14ac:dyDescent="0.25">
      <c r="C2112" s="71">
        <v>20.66</v>
      </c>
      <c r="D2112" s="70" t="s">
        <v>1681</v>
      </c>
    </row>
    <row r="2113" spans="3:4" x14ac:dyDescent="0.25">
      <c r="C2113" s="69">
        <v>20.67</v>
      </c>
      <c r="D2113" s="70" t="s">
        <v>1682</v>
      </c>
    </row>
    <row r="2114" spans="3:4" x14ac:dyDescent="0.25">
      <c r="C2114" s="71">
        <v>20.68</v>
      </c>
      <c r="D2114" s="70" t="s">
        <v>1683</v>
      </c>
    </row>
    <row r="2115" spans="3:4" x14ac:dyDescent="0.25">
      <c r="C2115" s="69">
        <v>20.69</v>
      </c>
      <c r="D2115" s="70" t="s">
        <v>1684</v>
      </c>
    </row>
    <row r="2116" spans="3:4" x14ac:dyDescent="0.25">
      <c r="C2116" s="71">
        <v>20.7</v>
      </c>
      <c r="D2116" s="70" t="s">
        <v>1685</v>
      </c>
    </row>
    <row r="2117" spans="3:4" x14ac:dyDescent="0.25">
      <c r="C2117" s="69">
        <v>20.71</v>
      </c>
      <c r="D2117" s="70" t="s">
        <v>1686</v>
      </c>
    </row>
    <row r="2118" spans="3:4" x14ac:dyDescent="0.25">
      <c r="C2118" s="71">
        <v>20.72</v>
      </c>
      <c r="D2118" s="70" t="s">
        <v>1687</v>
      </c>
    </row>
    <row r="2119" spans="3:4" x14ac:dyDescent="0.25">
      <c r="C2119" s="69">
        <v>20.73</v>
      </c>
      <c r="D2119" s="70" t="s">
        <v>1688</v>
      </c>
    </row>
    <row r="2120" spans="3:4" x14ac:dyDescent="0.25">
      <c r="C2120" s="71">
        <v>20.74</v>
      </c>
      <c r="D2120" s="70" t="s">
        <v>1689</v>
      </c>
    </row>
    <row r="2121" spans="3:4" x14ac:dyDescent="0.25">
      <c r="C2121" s="69">
        <v>20.75</v>
      </c>
      <c r="D2121" s="70" t="s">
        <v>53</v>
      </c>
    </row>
    <row r="2122" spans="3:4" x14ac:dyDescent="0.25">
      <c r="C2122" s="71">
        <v>20.76</v>
      </c>
      <c r="D2122" s="70" t="s">
        <v>1690</v>
      </c>
    </row>
    <row r="2123" spans="3:4" x14ac:dyDescent="0.25">
      <c r="C2123" s="69">
        <v>20.77</v>
      </c>
      <c r="D2123" s="70" t="s">
        <v>1691</v>
      </c>
    </row>
    <row r="2124" spans="3:4" x14ac:dyDescent="0.25">
      <c r="C2124" s="71">
        <v>20.78</v>
      </c>
      <c r="D2124" s="70" t="s">
        <v>1692</v>
      </c>
    </row>
    <row r="2125" spans="3:4" x14ac:dyDescent="0.25">
      <c r="C2125" s="69">
        <v>20.79</v>
      </c>
      <c r="D2125" s="70" t="s">
        <v>1693</v>
      </c>
    </row>
    <row r="2126" spans="3:4" x14ac:dyDescent="0.25">
      <c r="C2126" s="71">
        <v>20.8</v>
      </c>
      <c r="D2126" s="70" t="s">
        <v>1694</v>
      </c>
    </row>
    <row r="2127" spans="3:4" x14ac:dyDescent="0.25">
      <c r="C2127" s="69">
        <v>20.81</v>
      </c>
      <c r="D2127" s="70" t="s">
        <v>1695</v>
      </c>
    </row>
    <row r="2128" spans="3:4" x14ac:dyDescent="0.25">
      <c r="C2128" s="71">
        <v>20.82</v>
      </c>
      <c r="D2128" s="70" t="s">
        <v>1696</v>
      </c>
    </row>
    <row r="2129" spans="3:4" x14ac:dyDescent="0.25">
      <c r="C2129" s="69">
        <v>20.83</v>
      </c>
      <c r="D2129" s="70" t="s">
        <v>1697</v>
      </c>
    </row>
    <row r="2130" spans="3:4" x14ac:dyDescent="0.25">
      <c r="C2130" s="71">
        <v>20.84</v>
      </c>
      <c r="D2130" s="70" t="s">
        <v>1698</v>
      </c>
    </row>
    <row r="2131" spans="3:4" x14ac:dyDescent="0.25">
      <c r="C2131" s="69">
        <v>20.85</v>
      </c>
      <c r="D2131" s="70" t="s">
        <v>1699</v>
      </c>
    </row>
    <row r="2132" spans="3:4" x14ac:dyDescent="0.25">
      <c r="C2132" s="71">
        <v>20.86</v>
      </c>
      <c r="D2132" s="70" t="s">
        <v>1700</v>
      </c>
    </row>
    <row r="2133" spans="3:4" x14ac:dyDescent="0.25">
      <c r="C2133" s="69">
        <v>20.87</v>
      </c>
      <c r="D2133" s="70" t="s">
        <v>1701</v>
      </c>
    </row>
    <row r="2134" spans="3:4" x14ac:dyDescent="0.25">
      <c r="C2134" s="71">
        <v>20.88</v>
      </c>
      <c r="D2134" s="70" t="s">
        <v>1702</v>
      </c>
    </row>
    <row r="2135" spans="3:4" x14ac:dyDescent="0.25">
      <c r="C2135" s="69">
        <v>20.89</v>
      </c>
      <c r="D2135" s="70" t="s">
        <v>1703</v>
      </c>
    </row>
    <row r="2136" spans="3:4" x14ac:dyDescent="0.25">
      <c r="C2136" s="71">
        <v>20.9</v>
      </c>
      <c r="D2136" s="70" t="s">
        <v>1704</v>
      </c>
    </row>
    <row r="2137" spans="3:4" x14ac:dyDescent="0.25">
      <c r="C2137" s="69">
        <v>20.91</v>
      </c>
      <c r="D2137" s="70" t="s">
        <v>1705</v>
      </c>
    </row>
    <row r="2138" spans="3:4" x14ac:dyDescent="0.25">
      <c r="C2138" s="71">
        <v>20.92</v>
      </c>
      <c r="D2138" s="70" t="s">
        <v>1706</v>
      </c>
    </row>
    <row r="2139" spans="3:4" x14ac:dyDescent="0.25">
      <c r="C2139" s="69">
        <v>20.93</v>
      </c>
      <c r="D2139" s="70" t="s">
        <v>1707</v>
      </c>
    </row>
    <row r="2140" spans="3:4" x14ac:dyDescent="0.25">
      <c r="C2140" s="71">
        <v>20.94</v>
      </c>
      <c r="D2140" s="70" t="s">
        <v>1708</v>
      </c>
    </row>
    <row r="2141" spans="3:4" x14ac:dyDescent="0.25">
      <c r="C2141" s="69">
        <v>20.95</v>
      </c>
      <c r="D2141" s="70" t="s">
        <v>1709</v>
      </c>
    </row>
    <row r="2142" spans="3:4" x14ac:dyDescent="0.25">
      <c r="C2142" s="71">
        <v>20.96</v>
      </c>
      <c r="D2142" s="70" t="s">
        <v>1710</v>
      </c>
    </row>
    <row r="2143" spans="3:4" x14ac:dyDescent="0.25">
      <c r="C2143" s="69">
        <v>20.97</v>
      </c>
      <c r="D2143" s="70" t="s">
        <v>1711</v>
      </c>
    </row>
    <row r="2144" spans="3:4" x14ac:dyDescent="0.25">
      <c r="C2144" s="71">
        <v>20.98</v>
      </c>
      <c r="D2144" s="70" t="s">
        <v>1712</v>
      </c>
    </row>
    <row r="2145" spans="3:4" x14ac:dyDescent="0.25">
      <c r="C2145" s="69">
        <v>20.99</v>
      </c>
      <c r="D2145" s="70" t="s">
        <v>1713</v>
      </c>
    </row>
    <row r="2146" spans="3:4" x14ac:dyDescent="0.25">
      <c r="C2146" s="71">
        <v>21</v>
      </c>
      <c r="D2146" s="70" t="s">
        <v>56</v>
      </c>
    </row>
    <row r="2147" spans="3:4" x14ac:dyDescent="0.25">
      <c r="C2147" s="69">
        <v>21.01</v>
      </c>
      <c r="D2147" s="70" t="s">
        <v>1714</v>
      </c>
    </row>
    <row r="2148" spans="3:4" x14ac:dyDescent="0.25">
      <c r="C2148" s="71">
        <v>21.02</v>
      </c>
      <c r="D2148" s="70" t="s">
        <v>1715</v>
      </c>
    </row>
    <row r="2149" spans="3:4" x14ac:dyDescent="0.25">
      <c r="C2149" s="69">
        <v>21.03</v>
      </c>
      <c r="D2149" s="70" t="s">
        <v>1716</v>
      </c>
    </row>
    <row r="2150" spans="3:4" x14ac:dyDescent="0.25">
      <c r="C2150" s="71">
        <v>21.04</v>
      </c>
      <c r="D2150" s="70" t="s">
        <v>1717</v>
      </c>
    </row>
    <row r="2151" spans="3:4" x14ac:dyDescent="0.25">
      <c r="C2151" s="69">
        <v>21.05</v>
      </c>
      <c r="D2151" s="70" t="s">
        <v>1718</v>
      </c>
    </row>
    <row r="2152" spans="3:4" x14ac:dyDescent="0.25">
      <c r="C2152" s="71">
        <v>21.06</v>
      </c>
      <c r="D2152" s="70" t="s">
        <v>1719</v>
      </c>
    </row>
    <row r="2153" spans="3:4" x14ac:dyDescent="0.25">
      <c r="C2153" s="69">
        <v>21.07</v>
      </c>
      <c r="D2153" s="70" t="s">
        <v>1720</v>
      </c>
    </row>
    <row r="2154" spans="3:4" x14ac:dyDescent="0.25">
      <c r="C2154" s="71">
        <v>21.08</v>
      </c>
      <c r="D2154" s="70" t="s">
        <v>1721</v>
      </c>
    </row>
    <row r="2155" spans="3:4" x14ac:dyDescent="0.25">
      <c r="C2155" s="69">
        <v>21.09</v>
      </c>
      <c r="D2155" s="70" t="s">
        <v>1722</v>
      </c>
    </row>
    <row r="2156" spans="3:4" x14ac:dyDescent="0.25">
      <c r="C2156" s="71">
        <v>21.1</v>
      </c>
      <c r="D2156" s="70" t="s">
        <v>1723</v>
      </c>
    </row>
    <row r="2157" spans="3:4" x14ac:dyDescent="0.25">
      <c r="C2157" s="69">
        <v>21.11</v>
      </c>
      <c r="D2157" s="70" t="s">
        <v>1724</v>
      </c>
    </row>
    <row r="2158" spans="3:4" x14ac:dyDescent="0.25">
      <c r="C2158" s="71">
        <v>21.12</v>
      </c>
      <c r="D2158" s="70" t="s">
        <v>1725</v>
      </c>
    </row>
    <row r="2159" spans="3:4" x14ac:dyDescent="0.25">
      <c r="C2159" s="69">
        <v>21.13</v>
      </c>
      <c r="D2159" s="70" t="s">
        <v>1726</v>
      </c>
    </row>
    <row r="2160" spans="3:4" x14ac:dyDescent="0.25">
      <c r="C2160" s="71">
        <v>21.14</v>
      </c>
      <c r="D2160" s="70" t="s">
        <v>1727</v>
      </c>
    </row>
    <row r="2161" spans="3:4" x14ac:dyDescent="0.25">
      <c r="C2161" s="69">
        <v>21.15</v>
      </c>
      <c r="D2161" s="70" t="s">
        <v>1728</v>
      </c>
    </row>
    <row r="2162" spans="3:4" x14ac:dyDescent="0.25">
      <c r="C2162" s="71">
        <v>21.16</v>
      </c>
      <c r="D2162" s="70" t="s">
        <v>1729</v>
      </c>
    </row>
    <row r="2163" spans="3:4" x14ac:dyDescent="0.25">
      <c r="C2163" s="69">
        <v>21.17</v>
      </c>
      <c r="D2163" s="70" t="s">
        <v>1730</v>
      </c>
    </row>
    <row r="2164" spans="3:4" x14ac:dyDescent="0.25">
      <c r="C2164" s="71">
        <v>21.18</v>
      </c>
      <c r="D2164" s="70" t="s">
        <v>1731</v>
      </c>
    </row>
    <row r="2165" spans="3:4" x14ac:dyDescent="0.25">
      <c r="C2165" s="69">
        <v>21.19</v>
      </c>
      <c r="D2165" s="70" t="s">
        <v>1732</v>
      </c>
    </row>
    <row r="2166" spans="3:4" x14ac:dyDescent="0.25">
      <c r="C2166" s="71">
        <v>21.2</v>
      </c>
      <c r="D2166" s="70" t="s">
        <v>1733</v>
      </c>
    </row>
    <row r="2167" spans="3:4" x14ac:dyDescent="0.25">
      <c r="C2167" s="69">
        <v>21.21</v>
      </c>
      <c r="D2167" s="70" t="s">
        <v>1734</v>
      </c>
    </row>
    <row r="2168" spans="3:4" x14ac:dyDescent="0.25">
      <c r="C2168" s="71">
        <v>21.22</v>
      </c>
      <c r="D2168" s="70" t="s">
        <v>1735</v>
      </c>
    </row>
    <row r="2169" spans="3:4" x14ac:dyDescent="0.25">
      <c r="C2169" s="69">
        <v>21.23</v>
      </c>
      <c r="D2169" s="70" t="s">
        <v>1736</v>
      </c>
    </row>
    <row r="2170" spans="3:4" x14ac:dyDescent="0.25">
      <c r="C2170" s="71">
        <v>21.24</v>
      </c>
      <c r="D2170" s="70" t="s">
        <v>1737</v>
      </c>
    </row>
    <row r="2171" spans="3:4" x14ac:dyDescent="0.25">
      <c r="C2171" s="69">
        <v>21.25</v>
      </c>
      <c r="D2171" s="70" t="s">
        <v>59</v>
      </c>
    </row>
    <row r="2172" spans="3:4" x14ac:dyDescent="0.25">
      <c r="C2172" s="71">
        <v>21.26</v>
      </c>
      <c r="D2172" s="70" t="s">
        <v>1738</v>
      </c>
    </row>
    <row r="2173" spans="3:4" x14ac:dyDescent="0.25">
      <c r="C2173" s="69">
        <v>21.27</v>
      </c>
      <c r="D2173" s="70" t="s">
        <v>1739</v>
      </c>
    </row>
    <row r="2174" spans="3:4" x14ac:dyDescent="0.25">
      <c r="C2174" s="71">
        <v>21.28</v>
      </c>
      <c r="D2174" s="70" t="s">
        <v>1740</v>
      </c>
    </row>
    <row r="2175" spans="3:4" x14ac:dyDescent="0.25">
      <c r="C2175" s="69">
        <v>21.29</v>
      </c>
      <c r="D2175" s="70" t="s">
        <v>1741</v>
      </c>
    </row>
    <row r="2176" spans="3:4" x14ac:dyDescent="0.25">
      <c r="C2176" s="71">
        <v>21.3</v>
      </c>
      <c r="D2176" s="70" t="s">
        <v>1742</v>
      </c>
    </row>
    <row r="2177" spans="3:4" x14ac:dyDescent="0.25">
      <c r="C2177" s="69">
        <v>21.31</v>
      </c>
      <c r="D2177" s="70" t="s">
        <v>1743</v>
      </c>
    </row>
    <row r="2178" spans="3:4" x14ac:dyDescent="0.25">
      <c r="C2178" s="71">
        <v>21.32</v>
      </c>
      <c r="D2178" s="70" t="s">
        <v>1744</v>
      </c>
    </row>
    <row r="2179" spans="3:4" x14ac:dyDescent="0.25">
      <c r="C2179" s="69">
        <v>21.33</v>
      </c>
      <c r="D2179" s="70" t="s">
        <v>1745</v>
      </c>
    </row>
    <row r="2180" spans="3:4" x14ac:dyDescent="0.25">
      <c r="C2180" s="71">
        <v>21.34</v>
      </c>
      <c r="D2180" s="70" t="s">
        <v>1746</v>
      </c>
    </row>
    <row r="2181" spans="3:4" x14ac:dyDescent="0.25">
      <c r="C2181" s="69">
        <v>21.35</v>
      </c>
      <c r="D2181" s="70" t="s">
        <v>1747</v>
      </c>
    </row>
    <row r="2182" spans="3:4" x14ac:dyDescent="0.25">
      <c r="C2182" s="71">
        <v>21.36</v>
      </c>
      <c r="D2182" s="70" t="s">
        <v>1748</v>
      </c>
    </row>
    <row r="2183" spans="3:4" x14ac:dyDescent="0.25">
      <c r="C2183" s="69">
        <v>21.37</v>
      </c>
      <c r="D2183" s="70" t="s">
        <v>1749</v>
      </c>
    </row>
    <row r="2184" spans="3:4" x14ac:dyDescent="0.25">
      <c r="C2184" s="71">
        <v>21.38</v>
      </c>
      <c r="D2184" s="70" t="s">
        <v>1750</v>
      </c>
    </row>
    <row r="2185" spans="3:4" x14ac:dyDescent="0.25">
      <c r="C2185" s="69">
        <v>21.39</v>
      </c>
      <c r="D2185" s="70" t="s">
        <v>1751</v>
      </c>
    </row>
    <row r="2186" spans="3:4" x14ac:dyDescent="0.25">
      <c r="C2186" s="71">
        <v>21.4</v>
      </c>
      <c r="D2186" s="70" t="s">
        <v>1752</v>
      </c>
    </row>
    <row r="2187" spans="3:4" x14ac:dyDescent="0.25">
      <c r="C2187" s="69">
        <v>21.41</v>
      </c>
      <c r="D2187" s="70" t="s">
        <v>1753</v>
      </c>
    </row>
    <row r="2188" spans="3:4" x14ac:dyDescent="0.25">
      <c r="C2188" s="71">
        <v>21.42</v>
      </c>
      <c r="D2188" s="70" t="s">
        <v>1754</v>
      </c>
    </row>
    <row r="2189" spans="3:4" x14ac:dyDescent="0.25">
      <c r="C2189" s="69">
        <v>21.43</v>
      </c>
      <c r="D2189" s="70" t="s">
        <v>1755</v>
      </c>
    </row>
    <row r="2190" spans="3:4" x14ac:dyDescent="0.25">
      <c r="C2190" s="71">
        <v>21.44</v>
      </c>
      <c r="D2190" s="70" t="s">
        <v>1756</v>
      </c>
    </row>
    <row r="2191" spans="3:4" x14ac:dyDescent="0.25">
      <c r="C2191" s="69">
        <v>21.45</v>
      </c>
      <c r="D2191" s="70" t="s">
        <v>1757</v>
      </c>
    </row>
    <row r="2192" spans="3:4" x14ac:dyDescent="0.25">
      <c r="C2192" s="71">
        <v>21.46</v>
      </c>
      <c r="D2192" s="70" t="s">
        <v>1758</v>
      </c>
    </row>
    <row r="2193" spans="3:4" x14ac:dyDescent="0.25">
      <c r="C2193" s="69">
        <v>21.47</v>
      </c>
      <c r="D2193" s="70" t="s">
        <v>1759</v>
      </c>
    </row>
    <row r="2194" spans="3:4" x14ac:dyDescent="0.25">
      <c r="C2194" s="71">
        <v>21.48</v>
      </c>
      <c r="D2194" s="70" t="s">
        <v>1760</v>
      </c>
    </row>
    <row r="2195" spans="3:4" x14ac:dyDescent="0.25">
      <c r="C2195" s="69">
        <v>21.49</v>
      </c>
      <c r="D2195" s="70" t="s">
        <v>1761</v>
      </c>
    </row>
    <row r="2196" spans="3:4" x14ac:dyDescent="0.25">
      <c r="C2196" s="71">
        <v>21.5</v>
      </c>
      <c r="D2196" s="70" t="s">
        <v>62</v>
      </c>
    </row>
    <row r="2197" spans="3:4" x14ac:dyDescent="0.25">
      <c r="C2197" s="69">
        <v>21.51</v>
      </c>
      <c r="D2197" s="70" t="s">
        <v>1762</v>
      </c>
    </row>
    <row r="2198" spans="3:4" x14ac:dyDescent="0.25">
      <c r="C2198" s="71">
        <v>21.52</v>
      </c>
      <c r="D2198" s="70" t="s">
        <v>1763</v>
      </c>
    </row>
    <row r="2199" spans="3:4" x14ac:dyDescent="0.25">
      <c r="C2199" s="69">
        <v>21.53</v>
      </c>
      <c r="D2199" s="70" t="s">
        <v>1764</v>
      </c>
    </row>
    <row r="2200" spans="3:4" x14ac:dyDescent="0.25">
      <c r="C2200" s="71">
        <v>21.54</v>
      </c>
      <c r="D2200" s="70" t="s">
        <v>1765</v>
      </c>
    </row>
    <row r="2201" spans="3:4" x14ac:dyDescent="0.25">
      <c r="C2201" s="69">
        <v>21.55</v>
      </c>
      <c r="D2201" s="70" t="s">
        <v>1766</v>
      </c>
    </row>
    <row r="2202" spans="3:4" x14ac:dyDescent="0.25">
      <c r="C2202" s="71">
        <v>21.56</v>
      </c>
      <c r="D2202" s="70" t="s">
        <v>1767</v>
      </c>
    </row>
    <row r="2203" spans="3:4" x14ac:dyDescent="0.25">
      <c r="C2203" s="69">
        <v>21.57</v>
      </c>
      <c r="D2203" s="70" t="s">
        <v>1768</v>
      </c>
    </row>
    <row r="2204" spans="3:4" x14ac:dyDescent="0.25">
      <c r="C2204" s="71">
        <v>21.58</v>
      </c>
      <c r="D2204" s="70" t="s">
        <v>1769</v>
      </c>
    </row>
    <row r="2205" spans="3:4" x14ac:dyDescent="0.25">
      <c r="C2205" s="69">
        <v>21.59</v>
      </c>
      <c r="D2205" s="70" t="s">
        <v>1770</v>
      </c>
    </row>
    <row r="2206" spans="3:4" x14ac:dyDescent="0.25">
      <c r="C2206" s="71">
        <v>21.6</v>
      </c>
      <c r="D2206" s="70" t="s">
        <v>1771</v>
      </c>
    </row>
    <row r="2207" spans="3:4" x14ac:dyDescent="0.25">
      <c r="C2207" s="69">
        <v>21.61</v>
      </c>
      <c r="D2207" s="70" t="s">
        <v>1772</v>
      </c>
    </row>
    <row r="2208" spans="3:4" x14ac:dyDescent="0.25">
      <c r="C2208" s="71">
        <v>21.62</v>
      </c>
      <c r="D2208" s="70" t="s">
        <v>1773</v>
      </c>
    </row>
    <row r="2209" spans="3:4" x14ac:dyDescent="0.25">
      <c r="C2209" s="69">
        <v>21.63</v>
      </c>
      <c r="D2209" s="70" t="s">
        <v>1774</v>
      </c>
    </row>
    <row r="2210" spans="3:4" x14ac:dyDescent="0.25">
      <c r="C2210" s="71">
        <v>21.64</v>
      </c>
      <c r="D2210" s="70" t="s">
        <v>1775</v>
      </c>
    </row>
    <row r="2211" spans="3:4" x14ac:dyDescent="0.25">
      <c r="C2211" s="69">
        <v>21.65</v>
      </c>
      <c r="D2211" s="70" t="s">
        <v>1776</v>
      </c>
    </row>
    <row r="2212" spans="3:4" x14ac:dyDescent="0.25">
      <c r="C2212" s="71">
        <v>21.66</v>
      </c>
      <c r="D2212" s="70" t="s">
        <v>1777</v>
      </c>
    </row>
    <row r="2213" spans="3:4" x14ac:dyDescent="0.25">
      <c r="C2213" s="69">
        <v>21.67</v>
      </c>
      <c r="D2213" s="70" t="s">
        <v>1778</v>
      </c>
    </row>
    <row r="2214" spans="3:4" x14ac:dyDescent="0.25">
      <c r="C2214" s="71">
        <v>21.68</v>
      </c>
      <c r="D2214" s="70" t="s">
        <v>1779</v>
      </c>
    </row>
    <row r="2215" spans="3:4" x14ac:dyDescent="0.25">
      <c r="C2215" s="69">
        <v>21.69</v>
      </c>
      <c r="D2215" s="70" t="s">
        <v>1780</v>
      </c>
    </row>
    <row r="2216" spans="3:4" x14ac:dyDescent="0.25">
      <c r="C2216" s="71">
        <v>21.7</v>
      </c>
      <c r="D2216" s="70" t="s">
        <v>1781</v>
      </c>
    </row>
    <row r="2217" spans="3:4" x14ac:dyDescent="0.25">
      <c r="C2217" s="69">
        <v>21.71</v>
      </c>
      <c r="D2217" s="70" t="s">
        <v>1782</v>
      </c>
    </row>
    <row r="2218" spans="3:4" x14ac:dyDescent="0.25">
      <c r="C2218" s="71">
        <v>21.72</v>
      </c>
      <c r="D2218" s="70" t="s">
        <v>1783</v>
      </c>
    </row>
    <row r="2219" spans="3:4" x14ac:dyDescent="0.25">
      <c r="C2219" s="69">
        <v>21.73</v>
      </c>
      <c r="D2219" s="70" t="s">
        <v>1784</v>
      </c>
    </row>
    <row r="2220" spans="3:4" x14ac:dyDescent="0.25">
      <c r="C2220" s="71">
        <v>21.74</v>
      </c>
      <c r="D2220" s="70" t="s">
        <v>1785</v>
      </c>
    </row>
    <row r="2221" spans="3:4" x14ac:dyDescent="0.25">
      <c r="C2221" s="69">
        <v>21.75</v>
      </c>
      <c r="D2221" s="70" t="s">
        <v>6012</v>
      </c>
    </row>
    <row r="2222" spans="3:4" x14ac:dyDescent="0.25">
      <c r="C2222" s="71">
        <v>21.76</v>
      </c>
      <c r="D2222" s="70" t="s">
        <v>1786</v>
      </c>
    </row>
    <row r="2223" spans="3:4" x14ac:dyDescent="0.25">
      <c r="C2223" s="69">
        <v>21.77</v>
      </c>
      <c r="D2223" s="70" t="s">
        <v>1787</v>
      </c>
    </row>
    <row r="2224" spans="3:4" x14ac:dyDescent="0.25">
      <c r="C2224" s="71">
        <v>21.78</v>
      </c>
      <c r="D2224" s="70" t="s">
        <v>1788</v>
      </c>
    </row>
    <row r="2225" spans="3:4" x14ac:dyDescent="0.25">
      <c r="C2225" s="69">
        <v>21.79</v>
      </c>
      <c r="D2225" s="70" t="s">
        <v>1789</v>
      </c>
    </row>
    <row r="2226" spans="3:4" x14ac:dyDescent="0.25">
      <c r="C2226" s="71">
        <v>21.8</v>
      </c>
      <c r="D2226" s="70" t="s">
        <v>1790</v>
      </c>
    </row>
    <row r="2227" spans="3:4" x14ac:dyDescent="0.25">
      <c r="C2227" s="69">
        <v>21.81</v>
      </c>
      <c r="D2227" s="70" t="s">
        <v>1791</v>
      </c>
    </row>
    <row r="2228" spans="3:4" x14ac:dyDescent="0.25">
      <c r="C2228" s="71">
        <v>21.82</v>
      </c>
      <c r="D2228" s="70" t="s">
        <v>1792</v>
      </c>
    </row>
    <row r="2229" spans="3:4" x14ac:dyDescent="0.25">
      <c r="C2229" s="69">
        <v>21.83</v>
      </c>
      <c r="D2229" s="70" t="s">
        <v>1793</v>
      </c>
    </row>
    <row r="2230" spans="3:4" x14ac:dyDescent="0.25">
      <c r="C2230" s="71">
        <v>21.84</v>
      </c>
      <c r="D2230" s="70" t="s">
        <v>1794</v>
      </c>
    </row>
    <row r="2231" spans="3:4" x14ac:dyDescent="0.25">
      <c r="C2231" s="69">
        <v>21.85</v>
      </c>
      <c r="D2231" s="70" t="s">
        <v>1795</v>
      </c>
    </row>
    <row r="2232" spans="3:4" x14ac:dyDescent="0.25">
      <c r="C2232" s="71">
        <v>21.86</v>
      </c>
      <c r="D2232" s="70" t="s">
        <v>1796</v>
      </c>
    </row>
    <row r="2233" spans="3:4" x14ac:dyDescent="0.25">
      <c r="C2233" s="69">
        <v>21.87</v>
      </c>
      <c r="D2233" s="70" t="s">
        <v>1797</v>
      </c>
    </row>
    <row r="2234" spans="3:4" x14ac:dyDescent="0.25">
      <c r="C2234" s="71">
        <v>21.88</v>
      </c>
      <c r="D2234" s="70" t="s">
        <v>1798</v>
      </c>
    </row>
    <row r="2235" spans="3:4" x14ac:dyDescent="0.25">
      <c r="C2235" s="69">
        <v>21.89</v>
      </c>
      <c r="D2235" s="70" t="s">
        <v>1799</v>
      </c>
    </row>
    <row r="2236" spans="3:4" x14ac:dyDescent="0.25">
      <c r="C2236" s="71">
        <v>21.9</v>
      </c>
      <c r="D2236" s="70" t="s">
        <v>1800</v>
      </c>
    </row>
    <row r="2237" spans="3:4" x14ac:dyDescent="0.25">
      <c r="C2237" s="69">
        <v>21.91</v>
      </c>
      <c r="D2237" s="70" t="s">
        <v>1801</v>
      </c>
    </row>
    <row r="2238" spans="3:4" x14ac:dyDescent="0.25">
      <c r="C2238" s="71">
        <v>21.92</v>
      </c>
      <c r="D2238" s="70" t="s">
        <v>1802</v>
      </c>
    </row>
    <row r="2239" spans="3:4" x14ac:dyDescent="0.25">
      <c r="C2239" s="69">
        <v>21.93</v>
      </c>
      <c r="D2239" s="70" t="s">
        <v>1803</v>
      </c>
    </row>
    <row r="2240" spans="3:4" x14ac:dyDescent="0.25">
      <c r="C2240" s="71">
        <v>21.94</v>
      </c>
      <c r="D2240" s="70" t="s">
        <v>1804</v>
      </c>
    </row>
    <row r="2241" spans="3:4" x14ac:dyDescent="0.25">
      <c r="C2241" s="69">
        <v>21.95</v>
      </c>
      <c r="D2241" s="70" t="s">
        <v>1805</v>
      </c>
    </row>
    <row r="2242" spans="3:4" x14ac:dyDescent="0.25">
      <c r="C2242" s="71">
        <v>21.96</v>
      </c>
      <c r="D2242" s="70" t="s">
        <v>1806</v>
      </c>
    </row>
    <row r="2243" spans="3:4" x14ac:dyDescent="0.25">
      <c r="C2243" s="69">
        <v>21.97</v>
      </c>
      <c r="D2243" s="70" t="s">
        <v>1807</v>
      </c>
    </row>
    <row r="2244" spans="3:4" x14ac:dyDescent="0.25">
      <c r="C2244" s="71">
        <v>21.98</v>
      </c>
      <c r="D2244" s="70" t="s">
        <v>1808</v>
      </c>
    </row>
    <row r="2245" spans="3:4" x14ac:dyDescent="0.25">
      <c r="C2245" s="69">
        <v>21.99</v>
      </c>
      <c r="D2245" s="70" t="s">
        <v>1809</v>
      </c>
    </row>
    <row r="2246" spans="3:4" x14ac:dyDescent="0.25">
      <c r="C2246" s="71">
        <v>22</v>
      </c>
      <c r="D2246" s="70" t="s">
        <v>6015</v>
      </c>
    </row>
    <row r="2247" spans="3:4" x14ac:dyDescent="0.25">
      <c r="C2247" s="69">
        <v>22.01</v>
      </c>
      <c r="D2247" s="70" t="s">
        <v>1810</v>
      </c>
    </row>
    <row r="2248" spans="3:4" x14ac:dyDescent="0.25">
      <c r="C2248" s="71">
        <v>22.02</v>
      </c>
      <c r="D2248" s="70" t="s">
        <v>1811</v>
      </c>
    </row>
    <row r="2249" spans="3:4" x14ac:dyDescent="0.25">
      <c r="C2249" s="69">
        <v>22.03</v>
      </c>
      <c r="D2249" s="70" t="s">
        <v>1812</v>
      </c>
    </row>
    <row r="2250" spans="3:4" x14ac:dyDescent="0.25">
      <c r="C2250" s="71">
        <v>22.04</v>
      </c>
      <c r="D2250" s="70" t="s">
        <v>1813</v>
      </c>
    </row>
    <row r="2251" spans="3:4" x14ac:dyDescent="0.25">
      <c r="C2251" s="69">
        <v>22.05</v>
      </c>
      <c r="D2251" s="70" t="s">
        <v>1814</v>
      </c>
    </row>
    <row r="2252" spans="3:4" x14ac:dyDescent="0.25">
      <c r="C2252" s="71">
        <v>22.06</v>
      </c>
      <c r="D2252" s="70" t="s">
        <v>1815</v>
      </c>
    </row>
    <row r="2253" spans="3:4" x14ac:dyDescent="0.25">
      <c r="C2253" s="69">
        <v>22.07</v>
      </c>
      <c r="D2253" s="70" t="s">
        <v>1816</v>
      </c>
    </row>
    <row r="2254" spans="3:4" x14ac:dyDescent="0.25">
      <c r="C2254" s="71">
        <v>22.08</v>
      </c>
      <c r="D2254" s="70" t="s">
        <v>1817</v>
      </c>
    </row>
    <row r="2255" spans="3:4" x14ac:dyDescent="0.25">
      <c r="C2255" s="69">
        <v>22.09</v>
      </c>
      <c r="D2255" s="70" t="s">
        <v>1818</v>
      </c>
    </row>
    <row r="2256" spans="3:4" x14ac:dyDescent="0.25">
      <c r="C2256" s="71">
        <v>22.1</v>
      </c>
      <c r="D2256" s="70" t="s">
        <v>1819</v>
      </c>
    </row>
    <row r="2257" spans="3:4" x14ac:dyDescent="0.25">
      <c r="C2257" s="69">
        <v>22.11</v>
      </c>
      <c r="D2257" s="70" t="s">
        <v>1820</v>
      </c>
    </row>
    <row r="2258" spans="3:4" x14ac:dyDescent="0.25">
      <c r="C2258" s="71">
        <v>22.12</v>
      </c>
      <c r="D2258" s="70" t="s">
        <v>1821</v>
      </c>
    </row>
    <row r="2259" spans="3:4" x14ac:dyDescent="0.25">
      <c r="C2259" s="69">
        <v>22.13</v>
      </c>
      <c r="D2259" s="70" t="s">
        <v>1822</v>
      </c>
    </row>
    <row r="2260" spans="3:4" x14ac:dyDescent="0.25">
      <c r="C2260" s="71">
        <v>22.14</v>
      </c>
      <c r="D2260" s="70" t="s">
        <v>1823</v>
      </c>
    </row>
    <row r="2261" spans="3:4" x14ac:dyDescent="0.25">
      <c r="C2261" s="69">
        <v>22.15</v>
      </c>
      <c r="D2261" s="70" t="s">
        <v>1824</v>
      </c>
    </row>
    <row r="2262" spans="3:4" x14ac:dyDescent="0.25">
      <c r="C2262" s="71">
        <v>22.16</v>
      </c>
      <c r="D2262" s="70" t="s">
        <v>1825</v>
      </c>
    </row>
    <row r="2263" spans="3:4" x14ac:dyDescent="0.25">
      <c r="C2263" s="69">
        <v>22.17</v>
      </c>
      <c r="D2263" s="70" t="s">
        <v>1826</v>
      </c>
    </row>
    <row r="2264" spans="3:4" x14ac:dyDescent="0.25">
      <c r="C2264" s="71">
        <v>22.18</v>
      </c>
      <c r="D2264" s="70" t="s">
        <v>1827</v>
      </c>
    </row>
    <row r="2265" spans="3:4" x14ac:dyDescent="0.25">
      <c r="C2265" s="69">
        <v>22.19</v>
      </c>
      <c r="D2265" s="70" t="s">
        <v>1828</v>
      </c>
    </row>
    <row r="2266" spans="3:4" x14ac:dyDescent="0.25">
      <c r="C2266" s="71">
        <v>22.2</v>
      </c>
      <c r="D2266" s="70" t="s">
        <v>1829</v>
      </c>
    </row>
    <row r="2267" spans="3:4" x14ac:dyDescent="0.25">
      <c r="C2267" s="69">
        <v>22.21</v>
      </c>
      <c r="D2267" s="70" t="s">
        <v>1830</v>
      </c>
    </row>
    <row r="2268" spans="3:4" x14ac:dyDescent="0.25">
      <c r="C2268" s="71">
        <v>22.22</v>
      </c>
      <c r="D2268" s="70" t="s">
        <v>1831</v>
      </c>
    </row>
    <row r="2269" spans="3:4" x14ac:dyDescent="0.25">
      <c r="C2269" s="69">
        <v>22.23</v>
      </c>
      <c r="D2269" s="70" t="s">
        <v>1832</v>
      </c>
    </row>
    <row r="2270" spans="3:4" x14ac:dyDescent="0.25">
      <c r="C2270" s="71">
        <v>22.24</v>
      </c>
      <c r="D2270" s="70" t="s">
        <v>1833</v>
      </c>
    </row>
    <row r="2271" spans="3:4" x14ac:dyDescent="0.25">
      <c r="C2271" s="69">
        <v>22.25</v>
      </c>
      <c r="D2271" s="70" t="s">
        <v>6018</v>
      </c>
    </row>
    <row r="2272" spans="3:4" x14ac:dyDescent="0.25">
      <c r="C2272" s="71">
        <v>22.26</v>
      </c>
      <c r="D2272" s="70" t="s">
        <v>1834</v>
      </c>
    </row>
    <row r="2273" spans="3:4" x14ac:dyDescent="0.25">
      <c r="C2273" s="69">
        <v>22.27</v>
      </c>
      <c r="D2273" s="70" t="s">
        <v>1835</v>
      </c>
    </row>
    <row r="2274" spans="3:4" x14ac:dyDescent="0.25">
      <c r="C2274" s="71">
        <v>22.28</v>
      </c>
      <c r="D2274" s="70" t="s">
        <v>1836</v>
      </c>
    </row>
    <row r="2275" spans="3:4" x14ac:dyDescent="0.25">
      <c r="C2275" s="69">
        <v>22.29</v>
      </c>
      <c r="D2275" s="70" t="s">
        <v>1837</v>
      </c>
    </row>
    <row r="2276" spans="3:4" x14ac:dyDescent="0.25">
      <c r="C2276" s="71">
        <v>22.3</v>
      </c>
      <c r="D2276" s="70" t="s">
        <v>1838</v>
      </c>
    </row>
    <row r="2277" spans="3:4" x14ac:dyDescent="0.25">
      <c r="C2277" s="69">
        <v>22.31</v>
      </c>
      <c r="D2277" s="70" t="s">
        <v>1839</v>
      </c>
    </row>
    <row r="2278" spans="3:4" x14ac:dyDescent="0.25">
      <c r="C2278" s="71">
        <v>22.32</v>
      </c>
      <c r="D2278" s="70" t="s">
        <v>1840</v>
      </c>
    </row>
    <row r="2279" spans="3:4" x14ac:dyDescent="0.25">
      <c r="C2279" s="69">
        <v>22.33</v>
      </c>
      <c r="D2279" s="70" t="s">
        <v>1841</v>
      </c>
    </row>
    <row r="2280" spans="3:4" x14ac:dyDescent="0.25">
      <c r="C2280" s="71">
        <v>22.34</v>
      </c>
      <c r="D2280" s="70" t="s">
        <v>1842</v>
      </c>
    </row>
    <row r="2281" spans="3:4" x14ac:dyDescent="0.25">
      <c r="C2281" s="69">
        <v>22.35</v>
      </c>
      <c r="D2281" s="70" t="s">
        <v>1843</v>
      </c>
    </row>
    <row r="2282" spans="3:4" x14ac:dyDescent="0.25">
      <c r="C2282" s="71">
        <v>22.36</v>
      </c>
      <c r="D2282" s="70" t="s">
        <v>1844</v>
      </c>
    </row>
    <row r="2283" spans="3:4" x14ac:dyDescent="0.25">
      <c r="C2283" s="69">
        <v>22.37</v>
      </c>
      <c r="D2283" s="70" t="s">
        <v>1845</v>
      </c>
    </row>
    <row r="2284" spans="3:4" x14ac:dyDescent="0.25">
      <c r="C2284" s="71">
        <v>22.38</v>
      </c>
      <c r="D2284" s="70" t="s">
        <v>1846</v>
      </c>
    </row>
    <row r="2285" spans="3:4" x14ac:dyDescent="0.25">
      <c r="C2285" s="69">
        <v>22.39</v>
      </c>
      <c r="D2285" s="70" t="s">
        <v>1847</v>
      </c>
    </row>
    <row r="2286" spans="3:4" x14ac:dyDescent="0.25">
      <c r="C2286" s="71">
        <v>22.4</v>
      </c>
      <c r="D2286" s="70" t="s">
        <v>1848</v>
      </c>
    </row>
    <row r="2287" spans="3:4" x14ac:dyDescent="0.25">
      <c r="C2287" s="69">
        <v>22.41</v>
      </c>
      <c r="D2287" s="70" t="s">
        <v>1849</v>
      </c>
    </row>
    <row r="2288" spans="3:4" x14ac:dyDescent="0.25">
      <c r="C2288" s="71">
        <v>22.42</v>
      </c>
      <c r="D2288" s="70" t="s">
        <v>1850</v>
      </c>
    </row>
    <row r="2289" spans="3:4" x14ac:dyDescent="0.25">
      <c r="C2289" s="69">
        <v>22.43</v>
      </c>
      <c r="D2289" s="70" t="s">
        <v>1851</v>
      </c>
    </row>
    <row r="2290" spans="3:4" x14ac:dyDescent="0.25">
      <c r="C2290" s="71">
        <v>22.44</v>
      </c>
      <c r="D2290" s="70" t="s">
        <v>1852</v>
      </c>
    </row>
    <row r="2291" spans="3:4" x14ac:dyDescent="0.25">
      <c r="C2291" s="69">
        <v>22.45</v>
      </c>
      <c r="D2291" s="70" t="s">
        <v>1853</v>
      </c>
    </row>
    <row r="2292" spans="3:4" x14ac:dyDescent="0.25">
      <c r="C2292" s="71">
        <v>22.46</v>
      </c>
      <c r="D2292" s="70" t="s">
        <v>1854</v>
      </c>
    </row>
    <row r="2293" spans="3:4" x14ac:dyDescent="0.25">
      <c r="C2293" s="69">
        <v>22.47</v>
      </c>
      <c r="D2293" s="70" t="s">
        <v>1855</v>
      </c>
    </row>
    <row r="2294" spans="3:4" x14ac:dyDescent="0.25">
      <c r="C2294" s="71">
        <v>22.48</v>
      </c>
      <c r="D2294" s="70" t="s">
        <v>1856</v>
      </c>
    </row>
    <row r="2295" spans="3:4" x14ac:dyDescent="0.25">
      <c r="C2295" s="69">
        <v>22.49</v>
      </c>
      <c r="D2295" s="70" t="s">
        <v>1857</v>
      </c>
    </row>
    <row r="2296" spans="3:4" x14ac:dyDescent="0.25">
      <c r="C2296" s="71">
        <v>22.5</v>
      </c>
      <c r="D2296" s="70" t="s">
        <v>6021</v>
      </c>
    </row>
    <row r="2297" spans="3:4" x14ac:dyDescent="0.25">
      <c r="C2297" s="69">
        <v>22.51</v>
      </c>
      <c r="D2297" s="70" t="s">
        <v>1858</v>
      </c>
    </row>
    <row r="2298" spans="3:4" x14ac:dyDescent="0.25">
      <c r="C2298" s="71">
        <v>22.52</v>
      </c>
      <c r="D2298" s="70" t="s">
        <v>1859</v>
      </c>
    </row>
    <row r="2299" spans="3:4" x14ac:dyDescent="0.25">
      <c r="C2299" s="69">
        <v>22.53</v>
      </c>
      <c r="D2299" s="70" t="s">
        <v>1860</v>
      </c>
    </row>
    <row r="2300" spans="3:4" x14ac:dyDescent="0.25">
      <c r="C2300" s="71">
        <v>22.54</v>
      </c>
      <c r="D2300" s="70" t="s">
        <v>1861</v>
      </c>
    </row>
    <row r="2301" spans="3:4" x14ac:dyDescent="0.25">
      <c r="C2301" s="69">
        <v>22.55</v>
      </c>
      <c r="D2301" s="70" t="s">
        <v>1862</v>
      </c>
    </row>
    <row r="2302" spans="3:4" x14ac:dyDescent="0.25">
      <c r="C2302" s="71">
        <v>22.56</v>
      </c>
      <c r="D2302" s="70" t="s">
        <v>1863</v>
      </c>
    </row>
    <row r="2303" spans="3:4" x14ac:dyDescent="0.25">
      <c r="C2303" s="69">
        <v>22.57</v>
      </c>
      <c r="D2303" s="70" t="s">
        <v>1864</v>
      </c>
    </row>
    <row r="2304" spans="3:4" x14ac:dyDescent="0.25">
      <c r="C2304" s="71">
        <v>22.58</v>
      </c>
      <c r="D2304" s="70" t="s">
        <v>1865</v>
      </c>
    </row>
    <row r="2305" spans="3:4" x14ac:dyDescent="0.25">
      <c r="C2305" s="69">
        <v>22.59</v>
      </c>
      <c r="D2305" s="70" t="s">
        <v>1866</v>
      </c>
    </row>
    <row r="2306" spans="3:4" x14ac:dyDescent="0.25">
      <c r="C2306" s="71">
        <v>22.6</v>
      </c>
      <c r="D2306" s="70" t="s">
        <v>1867</v>
      </c>
    </row>
    <row r="2307" spans="3:4" x14ac:dyDescent="0.25">
      <c r="C2307" s="69">
        <v>22.61</v>
      </c>
      <c r="D2307" s="70" t="s">
        <v>1868</v>
      </c>
    </row>
    <row r="2308" spans="3:4" x14ac:dyDescent="0.25">
      <c r="C2308" s="71">
        <v>22.62</v>
      </c>
      <c r="D2308" s="70" t="s">
        <v>1869</v>
      </c>
    </row>
    <row r="2309" spans="3:4" x14ac:dyDescent="0.25">
      <c r="C2309" s="69">
        <v>22.63</v>
      </c>
      <c r="D2309" s="70" t="s">
        <v>1870</v>
      </c>
    </row>
    <row r="2310" spans="3:4" x14ac:dyDescent="0.25">
      <c r="C2310" s="71">
        <v>22.64</v>
      </c>
      <c r="D2310" s="70" t="s">
        <v>1871</v>
      </c>
    </row>
    <row r="2311" spans="3:4" x14ac:dyDescent="0.25">
      <c r="C2311" s="69">
        <v>22.65</v>
      </c>
      <c r="D2311" s="70" t="s">
        <v>1872</v>
      </c>
    </row>
    <row r="2312" spans="3:4" x14ac:dyDescent="0.25">
      <c r="C2312" s="71">
        <v>22.66</v>
      </c>
      <c r="D2312" s="70" t="s">
        <v>1873</v>
      </c>
    </row>
    <row r="2313" spans="3:4" x14ac:dyDescent="0.25">
      <c r="C2313" s="69">
        <v>22.67</v>
      </c>
      <c r="D2313" s="70" t="s">
        <v>1874</v>
      </c>
    </row>
    <row r="2314" spans="3:4" x14ac:dyDescent="0.25">
      <c r="C2314" s="71">
        <v>22.68</v>
      </c>
      <c r="D2314" s="70" t="s">
        <v>1875</v>
      </c>
    </row>
    <row r="2315" spans="3:4" x14ac:dyDescent="0.25">
      <c r="C2315" s="69">
        <v>22.69</v>
      </c>
      <c r="D2315" s="70" t="s">
        <v>1876</v>
      </c>
    </row>
    <row r="2316" spans="3:4" x14ac:dyDescent="0.25">
      <c r="C2316" s="71">
        <v>22.7</v>
      </c>
      <c r="D2316" s="70" t="s">
        <v>1877</v>
      </c>
    </row>
    <row r="2317" spans="3:4" x14ac:dyDescent="0.25">
      <c r="C2317" s="69">
        <v>22.71</v>
      </c>
      <c r="D2317" s="70" t="s">
        <v>1878</v>
      </c>
    </row>
    <row r="2318" spans="3:4" x14ac:dyDescent="0.25">
      <c r="C2318" s="71">
        <v>22.72</v>
      </c>
      <c r="D2318" s="70" t="s">
        <v>1879</v>
      </c>
    </row>
    <row r="2319" spans="3:4" x14ac:dyDescent="0.25">
      <c r="C2319" s="69">
        <v>22.73</v>
      </c>
      <c r="D2319" s="70" t="s">
        <v>1880</v>
      </c>
    </row>
    <row r="2320" spans="3:4" x14ac:dyDescent="0.25">
      <c r="C2320" s="71">
        <v>22.74</v>
      </c>
      <c r="D2320" s="70" t="s">
        <v>1881</v>
      </c>
    </row>
    <row r="2321" spans="3:4" x14ac:dyDescent="0.25">
      <c r="C2321" s="69">
        <v>22.75</v>
      </c>
      <c r="D2321" s="70" t="s">
        <v>6024</v>
      </c>
    </row>
    <row r="2322" spans="3:4" x14ac:dyDescent="0.25">
      <c r="C2322" s="71">
        <v>22.76</v>
      </c>
      <c r="D2322" s="70" t="s">
        <v>1882</v>
      </c>
    </row>
    <row r="2323" spans="3:4" x14ac:dyDescent="0.25">
      <c r="C2323" s="69">
        <v>22.77</v>
      </c>
      <c r="D2323" s="70" t="s">
        <v>1883</v>
      </c>
    </row>
    <row r="2324" spans="3:4" x14ac:dyDescent="0.25">
      <c r="C2324" s="71">
        <v>22.78</v>
      </c>
      <c r="D2324" s="70" t="s">
        <v>1884</v>
      </c>
    </row>
    <row r="2325" spans="3:4" x14ac:dyDescent="0.25">
      <c r="C2325" s="69">
        <v>22.79</v>
      </c>
      <c r="D2325" s="70" t="s">
        <v>1885</v>
      </c>
    </row>
    <row r="2326" spans="3:4" x14ac:dyDescent="0.25">
      <c r="C2326" s="71">
        <v>22.8</v>
      </c>
      <c r="D2326" s="70" t="s">
        <v>1886</v>
      </c>
    </row>
    <row r="2327" spans="3:4" x14ac:dyDescent="0.25">
      <c r="C2327" s="69">
        <v>22.81</v>
      </c>
      <c r="D2327" s="70" t="s">
        <v>1887</v>
      </c>
    </row>
    <row r="2328" spans="3:4" x14ac:dyDescent="0.25">
      <c r="C2328" s="71">
        <v>22.82</v>
      </c>
      <c r="D2328" s="70" t="s">
        <v>1888</v>
      </c>
    </row>
    <row r="2329" spans="3:4" x14ac:dyDescent="0.25">
      <c r="C2329" s="69">
        <v>22.83</v>
      </c>
      <c r="D2329" s="70" t="s">
        <v>1889</v>
      </c>
    </row>
    <row r="2330" spans="3:4" x14ac:dyDescent="0.25">
      <c r="C2330" s="71">
        <v>22.84</v>
      </c>
      <c r="D2330" s="70" t="s">
        <v>1890</v>
      </c>
    </row>
    <row r="2331" spans="3:4" x14ac:dyDescent="0.25">
      <c r="C2331" s="69">
        <v>22.85</v>
      </c>
      <c r="D2331" s="70" t="s">
        <v>1891</v>
      </c>
    </row>
    <row r="2332" spans="3:4" x14ac:dyDescent="0.25">
      <c r="C2332" s="71">
        <v>22.86</v>
      </c>
      <c r="D2332" s="70" t="s">
        <v>1892</v>
      </c>
    </row>
    <row r="2333" spans="3:4" x14ac:dyDescent="0.25">
      <c r="C2333" s="69">
        <v>22.87</v>
      </c>
      <c r="D2333" s="70" t="s">
        <v>1893</v>
      </c>
    </row>
    <row r="2334" spans="3:4" x14ac:dyDescent="0.25">
      <c r="C2334" s="71">
        <v>22.88</v>
      </c>
      <c r="D2334" s="70" t="s">
        <v>1894</v>
      </c>
    </row>
    <row r="2335" spans="3:4" x14ac:dyDescent="0.25">
      <c r="C2335" s="69">
        <v>22.89</v>
      </c>
      <c r="D2335" s="70" t="s">
        <v>1895</v>
      </c>
    </row>
    <row r="2336" spans="3:4" x14ac:dyDescent="0.25">
      <c r="C2336" s="71">
        <v>22.9</v>
      </c>
      <c r="D2336" s="70" t="s">
        <v>1896</v>
      </c>
    </row>
    <row r="2337" spans="3:4" x14ac:dyDescent="0.25">
      <c r="C2337" s="69">
        <v>22.91</v>
      </c>
      <c r="D2337" s="70" t="s">
        <v>1897</v>
      </c>
    </row>
    <row r="2338" spans="3:4" x14ac:dyDescent="0.25">
      <c r="C2338" s="71">
        <v>22.92</v>
      </c>
      <c r="D2338" s="70" t="s">
        <v>1898</v>
      </c>
    </row>
    <row r="2339" spans="3:4" x14ac:dyDescent="0.25">
      <c r="C2339" s="69">
        <v>22.93</v>
      </c>
      <c r="D2339" s="70" t="s">
        <v>1899</v>
      </c>
    </row>
    <row r="2340" spans="3:4" x14ac:dyDescent="0.25">
      <c r="C2340" s="71">
        <v>22.94</v>
      </c>
      <c r="D2340" s="70" t="s">
        <v>1900</v>
      </c>
    </row>
    <row r="2341" spans="3:4" x14ac:dyDescent="0.25">
      <c r="C2341" s="69">
        <v>22.95</v>
      </c>
      <c r="D2341" s="70" t="s">
        <v>1901</v>
      </c>
    </row>
    <row r="2342" spans="3:4" x14ac:dyDescent="0.25">
      <c r="C2342" s="71">
        <v>22.96</v>
      </c>
      <c r="D2342" s="70" t="s">
        <v>1902</v>
      </c>
    </row>
    <row r="2343" spans="3:4" x14ac:dyDescent="0.25">
      <c r="C2343" s="69">
        <v>22.97</v>
      </c>
      <c r="D2343" s="70" t="s">
        <v>1903</v>
      </c>
    </row>
    <row r="2344" spans="3:4" x14ac:dyDescent="0.25">
      <c r="C2344" s="71">
        <v>22.98</v>
      </c>
      <c r="D2344" s="70" t="s">
        <v>1904</v>
      </c>
    </row>
    <row r="2345" spans="3:4" x14ac:dyDescent="0.25">
      <c r="C2345" s="69">
        <v>22.99</v>
      </c>
      <c r="D2345" s="70" t="s">
        <v>1905</v>
      </c>
    </row>
    <row r="2346" spans="3:4" x14ac:dyDescent="0.25">
      <c r="C2346" s="71">
        <v>23</v>
      </c>
      <c r="D2346" s="70" t="s">
        <v>6027</v>
      </c>
    </row>
    <row r="2347" spans="3:4" x14ac:dyDescent="0.25">
      <c r="C2347" s="69">
        <v>23.01</v>
      </c>
      <c r="D2347" s="70" t="s">
        <v>1906</v>
      </c>
    </row>
    <row r="2348" spans="3:4" x14ac:dyDescent="0.25">
      <c r="C2348" s="71">
        <v>23.02</v>
      </c>
      <c r="D2348" s="70" t="s">
        <v>1907</v>
      </c>
    </row>
    <row r="2349" spans="3:4" x14ac:dyDescent="0.25">
      <c r="C2349" s="69">
        <v>23.03</v>
      </c>
      <c r="D2349" s="70" t="s">
        <v>1908</v>
      </c>
    </row>
    <row r="2350" spans="3:4" x14ac:dyDescent="0.25">
      <c r="C2350" s="71">
        <v>23.04</v>
      </c>
      <c r="D2350" s="70" t="s">
        <v>1909</v>
      </c>
    </row>
    <row r="2351" spans="3:4" x14ac:dyDescent="0.25">
      <c r="C2351" s="69">
        <v>23.05</v>
      </c>
      <c r="D2351" s="70" t="s">
        <v>1910</v>
      </c>
    </row>
    <row r="2352" spans="3:4" x14ac:dyDescent="0.25">
      <c r="C2352" s="71">
        <v>23.06</v>
      </c>
      <c r="D2352" s="70" t="s">
        <v>1911</v>
      </c>
    </row>
    <row r="2353" spans="3:4" x14ac:dyDescent="0.25">
      <c r="C2353" s="69">
        <v>23.07</v>
      </c>
      <c r="D2353" s="70" t="s">
        <v>1912</v>
      </c>
    </row>
    <row r="2354" spans="3:4" x14ac:dyDescent="0.25">
      <c r="C2354" s="71">
        <v>23.08</v>
      </c>
      <c r="D2354" s="70" t="s">
        <v>1913</v>
      </c>
    </row>
    <row r="2355" spans="3:4" x14ac:dyDescent="0.25">
      <c r="C2355" s="69">
        <v>23.09</v>
      </c>
      <c r="D2355" s="70" t="s">
        <v>1914</v>
      </c>
    </row>
    <row r="2356" spans="3:4" x14ac:dyDescent="0.25">
      <c r="C2356" s="71">
        <v>23.1</v>
      </c>
      <c r="D2356" s="70" t="s">
        <v>1915</v>
      </c>
    </row>
    <row r="2357" spans="3:4" x14ac:dyDescent="0.25">
      <c r="C2357" s="69">
        <v>23.11</v>
      </c>
      <c r="D2357" s="70" t="s">
        <v>1916</v>
      </c>
    </row>
    <row r="2358" spans="3:4" x14ac:dyDescent="0.25">
      <c r="C2358" s="71">
        <v>23.12</v>
      </c>
      <c r="D2358" s="70" t="s">
        <v>1917</v>
      </c>
    </row>
    <row r="2359" spans="3:4" x14ac:dyDescent="0.25">
      <c r="C2359" s="69">
        <v>23.13</v>
      </c>
      <c r="D2359" s="70" t="s">
        <v>1918</v>
      </c>
    </row>
    <row r="2360" spans="3:4" x14ac:dyDescent="0.25">
      <c r="C2360" s="71">
        <v>23.14</v>
      </c>
      <c r="D2360" s="70" t="s">
        <v>1919</v>
      </c>
    </row>
    <row r="2361" spans="3:4" x14ac:dyDescent="0.25">
      <c r="C2361" s="69">
        <v>23.15</v>
      </c>
      <c r="D2361" s="70" t="s">
        <v>1920</v>
      </c>
    </row>
    <row r="2362" spans="3:4" x14ac:dyDescent="0.25">
      <c r="C2362" s="71">
        <v>23.16</v>
      </c>
      <c r="D2362" s="70" t="s">
        <v>1921</v>
      </c>
    </row>
    <row r="2363" spans="3:4" x14ac:dyDescent="0.25">
      <c r="C2363" s="69">
        <v>23.17</v>
      </c>
      <c r="D2363" s="70" t="s">
        <v>1922</v>
      </c>
    </row>
    <row r="2364" spans="3:4" x14ac:dyDescent="0.25">
      <c r="C2364" s="71">
        <v>23.18</v>
      </c>
      <c r="D2364" s="70" t="s">
        <v>1923</v>
      </c>
    </row>
    <row r="2365" spans="3:4" x14ac:dyDescent="0.25">
      <c r="C2365" s="69">
        <v>23.19</v>
      </c>
      <c r="D2365" s="70" t="s">
        <v>1924</v>
      </c>
    </row>
    <row r="2366" spans="3:4" x14ac:dyDescent="0.25">
      <c r="C2366" s="71">
        <v>23.2</v>
      </c>
      <c r="D2366" s="70" t="s">
        <v>1925</v>
      </c>
    </row>
    <row r="2367" spans="3:4" x14ac:dyDescent="0.25">
      <c r="C2367" s="69">
        <v>23.21</v>
      </c>
      <c r="D2367" s="70" t="s">
        <v>1926</v>
      </c>
    </row>
    <row r="2368" spans="3:4" x14ac:dyDescent="0.25">
      <c r="C2368" s="71">
        <v>23.22</v>
      </c>
      <c r="D2368" s="70" t="s">
        <v>1927</v>
      </c>
    </row>
    <row r="2369" spans="3:4" x14ac:dyDescent="0.25">
      <c r="C2369" s="69">
        <v>23.23</v>
      </c>
      <c r="D2369" s="70" t="s">
        <v>1928</v>
      </c>
    </row>
    <row r="2370" spans="3:4" x14ac:dyDescent="0.25">
      <c r="C2370" s="71">
        <v>23.24</v>
      </c>
      <c r="D2370" s="70" t="s">
        <v>1929</v>
      </c>
    </row>
    <row r="2371" spans="3:4" x14ac:dyDescent="0.25">
      <c r="C2371" s="69">
        <v>23.25</v>
      </c>
      <c r="D2371" s="70" t="s">
        <v>6030</v>
      </c>
    </row>
    <row r="2372" spans="3:4" x14ac:dyDescent="0.25">
      <c r="C2372" s="71">
        <v>23.26</v>
      </c>
      <c r="D2372" s="70" t="s">
        <v>1930</v>
      </c>
    </row>
    <row r="2373" spans="3:4" x14ac:dyDescent="0.25">
      <c r="C2373" s="69">
        <v>23.27</v>
      </c>
      <c r="D2373" s="70" t="s">
        <v>1931</v>
      </c>
    </row>
    <row r="2374" spans="3:4" x14ac:dyDescent="0.25">
      <c r="C2374" s="71">
        <v>23.28</v>
      </c>
      <c r="D2374" s="70" t="s">
        <v>1932</v>
      </c>
    </row>
    <row r="2375" spans="3:4" x14ac:dyDescent="0.25">
      <c r="C2375" s="69">
        <v>23.29</v>
      </c>
      <c r="D2375" s="70" t="s">
        <v>1933</v>
      </c>
    </row>
    <row r="2376" spans="3:4" x14ac:dyDescent="0.25">
      <c r="C2376" s="71">
        <v>23.3</v>
      </c>
      <c r="D2376" s="70" t="s">
        <v>1934</v>
      </c>
    </row>
    <row r="2377" spans="3:4" x14ac:dyDescent="0.25">
      <c r="C2377" s="69">
        <v>23.31</v>
      </c>
      <c r="D2377" s="70" t="s">
        <v>1935</v>
      </c>
    </row>
    <row r="2378" spans="3:4" x14ac:dyDescent="0.25">
      <c r="C2378" s="71">
        <v>23.32</v>
      </c>
      <c r="D2378" s="70" t="s">
        <v>1936</v>
      </c>
    </row>
    <row r="2379" spans="3:4" x14ac:dyDescent="0.25">
      <c r="C2379" s="69">
        <v>23.33</v>
      </c>
      <c r="D2379" s="70" t="s">
        <v>1937</v>
      </c>
    </row>
    <row r="2380" spans="3:4" x14ac:dyDescent="0.25">
      <c r="C2380" s="71">
        <v>23.34</v>
      </c>
      <c r="D2380" s="70" t="s">
        <v>1938</v>
      </c>
    </row>
    <row r="2381" spans="3:4" x14ac:dyDescent="0.25">
      <c r="C2381" s="69">
        <v>23.35</v>
      </c>
      <c r="D2381" s="70" t="s">
        <v>1939</v>
      </c>
    </row>
    <row r="2382" spans="3:4" x14ac:dyDescent="0.25">
      <c r="C2382" s="71">
        <v>23.36</v>
      </c>
      <c r="D2382" s="70" t="s">
        <v>1940</v>
      </c>
    </row>
    <row r="2383" spans="3:4" x14ac:dyDescent="0.25">
      <c r="C2383" s="69">
        <v>23.37</v>
      </c>
      <c r="D2383" s="70" t="s">
        <v>1941</v>
      </c>
    </row>
    <row r="2384" spans="3:4" x14ac:dyDescent="0.25">
      <c r="C2384" s="71">
        <v>23.38</v>
      </c>
      <c r="D2384" s="70" t="s">
        <v>1942</v>
      </c>
    </row>
    <row r="2385" spans="3:4" x14ac:dyDescent="0.25">
      <c r="C2385" s="69">
        <v>23.39</v>
      </c>
      <c r="D2385" s="70" t="s">
        <v>1943</v>
      </c>
    </row>
    <row r="2386" spans="3:4" x14ac:dyDescent="0.25">
      <c r="C2386" s="71">
        <v>23.4</v>
      </c>
      <c r="D2386" s="70" t="s">
        <v>1944</v>
      </c>
    </row>
    <row r="2387" spans="3:4" x14ac:dyDescent="0.25">
      <c r="C2387" s="69">
        <v>23.41</v>
      </c>
      <c r="D2387" s="70" t="s">
        <v>1945</v>
      </c>
    </row>
    <row r="2388" spans="3:4" x14ac:dyDescent="0.25">
      <c r="C2388" s="71">
        <v>23.42</v>
      </c>
      <c r="D2388" s="70" t="s">
        <v>1946</v>
      </c>
    </row>
    <row r="2389" spans="3:4" x14ac:dyDescent="0.25">
      <c r="C2389" s="69">
        <v>23.43</v>
      </c>
      <c r="D2389" s="70" t="s">
        <v>1947</v>
      </c>
    </row>
    <row r="2390" spans="3:4" x14ac:dyDescent="0.25">
      <c r="C2390" s="71">
        <v>23.44</v>
      </c>
      <c r="D2390" s="70" t="s">
        <v>1948</v>
      </c>
    </row>
    <row r="2391" spans="3:4" x14ac:dyDescent="0.25">
      <c r="C2391" s="69">
        <v>23.45</v>
      </c>
      <c r="D2391" s="70" t="s">
        <v>1949</v>
      </c>
    </row>
    <row r="2392" spans="3:4" x14ac:dyDescent="0.25">
      <c r="C2392" s="71">
        <v>23.46</v>
      </c>
      <c r="D2392" s="70" t="s">
        <v>1950</v>
      </c>
    </row>
    <row r="2393" spans="3:4" x14ac:dyDescent="0.25">
      <c r="C2393" s="69">
        <v>23.47</v>
      </c>
      <c r="D2393" s="70" t="s">
        <v>1951</v>
      </c>
    </row>
    <row r="2394" spans="3:4" x14ac:dyDescent="0.25">
      <c r="C2394" s="71">
        <v>23.48</v>
      </c>
      <c r="D2394" s="70" t="s">
        <v>1952</v>
      </c>
    </row>
    <row r="2395" spans="3:4" x14ac:dyDescent="0.25">
      <c r="C2395" s="69">
        <v>23.49</v>
      </c>
      <c r="D2395" s="70" t="s">
        <v>1953</v>
      </c>
    </row>
    <row r="2396" spans="3:4" x14ac:dyDescent="0.25">
      <c r="C2396" s="71">
        <v>23.5</v>
      </c>
      <c r="D2396" s="70" t="s">
        <v>6033</v>
      </c>
    </row>
    <row r="2397" spans="3:4" x14ac:dyDescent="0.25">
      <c r="C2397" s="69">
        <v>23.51</v>
      </c>
      <c r="D2397" s="70" t="s">
        <v>1954</v>
      </c>
    </row>
    <row r="2398" spans="3:4" x14ac:dyDescent="0.25">
      <c r="C2398" s="71">
        <v>23.52</v>
      </c>
      <c r="D2398" s="70" t="s">
        <v>1955</v>
      </c>
    </row>
    <row r="2399" spans="3:4" x14ac:dyDescent="0.25">
      <c r="C2399" s="69">
        <v>23.53</v>
      </c>
      <c r="D2399" s="70" t="s">
        <v>1956</v>
      </c>
    </row>
    <row r="2400" spans="3:4" x14ac:dyDescent="0.25">
      <c r="C2400" s="71">
        <v>23.54</v>
      </c>
      <c r="D2400" s="70" t="s">
        <v>1957</v>
      </c>
    </row>
    <row r="2401" spans="3:4" x14ac:dyDescent="0.25">
      <c r="C2401" s="69">
        <v>23.55</v>
      </c>
      <c r="D2401" s="70" t="s">
        <v>1958</v>
      </c>
    </row>
    <row r="2402" spans="3:4" x14ac:dyDescent="0.25">
      <c r="C2402" s="71">
        <v>23.56</v>
      </c>
      <c r="D2402" s="70" t="s">
        <v>1959</v>
      </c>
    </row>
    <row r="2403" spans="3:4" x14ac:dyDescent="0.25">
      <c r="C2403" s="69">
        <v>23.57</v>
      </c>
      <c r="D2403" s="70" t="s">
        <v>1960</v>
      </c>
    </row>
    <row r="2404" spans="3:4" x14ac:dyDescent="0.25">
      <c r="C2404" s="71">
        <v>23.58</v>
      </c>
      <c r="D2404" s="70" t="s">
        <v>1961</v>
      </c>
    </row>
    <row r="2405" spans="3:4" x14ac:dyDescent="0.25">
      <c r="C2405" s="69">
        <v>23.59</v>
      </c>
      <c r="D2405" s="70" t="s">
        <v>1962</v>
      </c>
    </row>
    <row r="2406" spans="3:4" x14ac:dyDescent="0.25">
      <c r="C2406" s="71">
        <v>23.6</v>
      </c>
      <c r="D2406" s="70" t="s">
        <v>1963</v>
      </c>
    </row>
    <row r="2407" spans="3:4" x14ac:dyDescent="0.25">
      <c r="C2407" s="69">
        <v>23.61</v>
      </c>
      <c r="D2407" s="70" t="s">
        <v>1964</v>
      </c>
    </row>
    <row r="2408" spans="3:4" x14ac:dyDescent="0.25">
      <c r="C2408" s="71">
        <v>23.62</v>
      </c>
      <c r="D2408" s="70" t="s">
        <v>1965</v>
      </c>
    </row>
    <row r="2409" spans="3:4" x14ac:dyDescent="0.25">
      <c r="C2409" s="69">
        <v>23.63</v>
      </c>
      <c r="D2409" s="70" t="s">
        <v>1966</v>
      </c>
    </row>
    <row r="2410" spans="3:4" x14ac:dyDescent="0.25">
      <c r="C2410" s="71">
        <v>23.64</v>
      </c>
      <c r="D2410" s="70" t="s">
        <v>1967</v>
      </c>
    </row>
    <row r="2411" spans="3:4" x14ac:dyDescent="0.25">
      <c r="C2411" s="69">
        <v>23.65</v>
      </c>
      <c r="D2411" s="70" t="s">
        <v>1968</v>
      </c>
    </row>
    <row r="2412" spans="3:4" x14ac:dyDescent="0.25">
      <c r="C2412" s="71">
        <v>23.66</v>
      </c>
      <c r="D2412" s="70" t="s">
        <v>1969</v>
      </c>
    </row>
    <row r="2413" spans="3:4" x14ac:dyDescent="0.25">
      <c r="C2413" s="69">
        <v>23.67</v>
      </c>
      <c r="D2413" s="70" t="s">
        <v>1970</v>
      </c>
    </row>
    <row r="2414" spans="3:4" x14ac:dyDescent="0.25">
      <c r="C2414" s="71">
        <v>23.68</v>
      </c>
      <c r="D2414" s="70" t="s">
        <v>1971</v>
      </c>
    </row>
    <row r="2415" spans="3:4" x14ac:dyDescent="0.25">
      <c r="C2415" s="69">
        <v>23.69</v>
      </c>
      <c r="D2415" s="70" t="s">
        <v>5388</v>
      </c>
    </row>
    <row r="2416" spans="3:4" x14ac:dyDescent="0.25">
      <c r="C2416" s="71">
        <v>23.7</v>
      </c>
      <c r="D2416" s="70" t="s">
        <v>5389</v>
      </c>
    </row>
    <row r="2417" spans="3:4" x14ac:dyDescent="0.25">
      <c r="C2417" s="69">
        <v>23.71</v>
      </c>
      <c r="D2417" s="70" t="s">
        <v>5390</v>
      </c>
    </row>
    <row r="2418" spans="3:4" x14ac:dyDescent="0.25">
      <c r="C2418" s="71">
        <v>23.72</v>
      </c>
      <c r="D2418" s="70" t="s">
        <v>5391</v>
      </c>
    </row>
    <row r="2419" spans="3:4" x14ac:dyDescent="0.25">
      <c r="C2419" s="69">
        <v>23.73</v>
      </c>
      <c r="D2419" s="70" t="s">
        <v>5392</v>
      </c>
    </row>
    <row r="2420" spans="3:4" x14ac:dyDescent="0.25">
      <c r="C2420" s="71">
        <v>23.74</v>
      </c>
      <c r="D2420" s="70" t="s">
        <v>5393</v>
      </c>
    </row>
    <row r="2421" spans="3:4" x14ac:dyDescent="0.25">
      <c r="C2421" s="69">
        <v>23.75</v>
      </c>
      <c r="D2421" s="70" t="s">
        <v>6036</v>
      </c>
    </row>
    <row r="2422" spans="3:4" x14ac:dyDescent="0.25">
      <c r="C2422" s="71">
        <v>23.76</v>
      </c>
      <c r="D2422" s="70" t="s">
        <v>5394</v>
      </c>
    </row>
    <row r="2423" spans="3:4" x14ac:dyDescent="0.25">
      <c r="C2423" s="69">
        <v>23.77</v>
      </c>
      <c r="D2423" s="70" t="s">
        <v>5395</v>
      </c>
    </row>
    <row r="2424" spans="3:4" x14ac:dyDescent="0.25">
      <c r="C2424" s="71">
        <v>23.78</v>
      </c>
      <c r="D2424" s="70" t="s">
        <v>5396</v>
      </c>
    </row>
    <row r="2425" spans="3:4" x14ac:dyDescent="0.25">
      <c r="C2425" s="69">
        <v>23.79</v>
      </c>
      <c r="D2425" s="70" t="s">
        <v>5397</v>
      </c>
    </row>
    <row r="2426" spans="3:4" x14ac:dyDescent="0.25">
      <c r="C2426" s="71">
        <v>23.8</v>
      </c>
      <c r="D2426" s="70" t="s">
        <v>5398</v>
      </c>
    </row>
    <row r="2427" spans="3:4" x14ac:dyDescent="0.25">
      <c r="C2427" s="69">
        <v>23.81</v>
      </c>
      <c r="D2427" s="70" t="s">
        <v>5399</v>
      </c>
    </row>
    <row r="2428" spans="3:4" x14ac:dyDescent="0.25">
      <c r="C2428" s="71">
        <v>23.82</v>
      </c>
      <c r="D2428" s="70" t="s">
        <v>5400</v>
      </c>
    </row>
    <row r="2429" spans="3:4" x14ac:dyDescent="0.25">
      <c r="C2429" s="69">
        <v>23.83</v>
      </c>
      <c r="D2429" s="70" t="s">
        <v>5401</v>
      </c>
    </row>
    <row r="2430" spans="3:4" x14ac:dyDescent="0.25">
      <c r="C2430" s="71">
        <v>23.84</v>
      </c>
      <c r="D2430" s="70" t="s">
        <v>5402</v>
      </c>
    </row>
    <row r="2431" spans="3:4" x14ac:dyDescent="0.25">
      <c r="C2431" s="69">
        <v>23.85</v>
      </c>
      <c r="D2431" s="70" t="s">
        <v>5403</v>
      </c>
    </row>
    <row r="2432" spans="3:4" x14ac:dyDescent="0.25">
      <c r="C2432" s="71">
        <v>23.86</v>
      </c>
      <c r="D2432" s="70" t="s">
        <v>5404</v>
      </c>
    </row>
    <row r="2433" spans="3:4" x14ac:dyDescent="0.25">
      <c r="C2433" s="69">
        <v>23.87</v>
      </c>
      <c r="D2433" s="70" t="s">
        <v>5405</v>
      </c>
    </row>
    <row r="2434" spans="3:4" x14ac:dyDescent="0.25">
      <c r="C2434" s="71">
        <v>23.88</v>
      </c>
      <c r="D2434" s="70" t="s">
        <v>5406</v>
      </c>
    </row>
    <row r="2435" spans="3:4" x14ac:dyDescent="0.25">
      <c r="C2435" s="69">
        <v>23.89</v>
      </c>
      <c r="D2435" s="70" t="s">
        <v>5407</v>
      </c>
    </row>
    <row r="2436" spans="3:4" x14ac:dyDescent="0.25">
      <c r="C2436" s="71">
        <v>23.9</v>
      </c>
      <c r="D2436" s="70" t="s">
        <v>5408</v>
      </c>
    </row>
    <row r="2437" spans="3:4" x14ac:dyDescent="0.25">
      <c r="C2437" s="69">
        <v>23.91</v>
      </c>
      <c r="D2437" s="70" t="s">
        <v>5409</v>
      </c>
    </row>
    <row r="2438" spans="3:4" x14ac:dyDescent="0.25">
      <c r="C2438" s="71">
        <v>23.92</v>
      </c>
      <c r="D2438" s="70" t="s">
        <v>5410</v>
      </c>
    </row>
    <row r="2439" spans="3:4" x14ac:dyDescent="0.25">
      <c r="C2439" s="69">
        <v>23.93</v>
      </c>
      <c r="D2439" s="70" t="s">
        <v>5411</v>
      </c>
    </row>
    <row r="2440" spans="3:4" x14ac:dyDescent="0.25">
      <c r="C2440" s="71">
        <v>23.94</v>
      </c>
      <c r="D2440" s="70" t="s">
        <v>5412</v>
      </c>
    </row>
    <row r="2441" spans="3:4" x14ac:dyDescent="0.25">
      <c r="C2441" s="69">
        <v>23.95</v>
      </c>
      <c r="D2441" s="70" t="s">
        <v>5413</v>
      </c>
    </row>
    <row r="2442" spans="3:4" x14ac:dyDescent="0.25">
      <c r="C2442" s="71">
        <v>23.96</v>
      </c>
      <c r="D2442" s="70" t="s">
        <v>5414</v>
      </c>
    </row>
    <row r="2443" spans="3:4" x14ac:dyDescent="0.25">
      <c r="C2443" s="69">
        <v>23.97</v>
      </c>
      <c r="D2443" s="70" t="s">
        <v>5415</v>
      </c>
    </row>
    <row r="2444" spans="3:4" x14ac:dyDescent="0.25">
      <c r="C2444" s="71">
        <v>23.98</v>
      </c>
      <c r="D2444" s="70" t="s">
        <v>5416</v>
      </c>
    </row>
    <row r="2445" spans="3:4" x14ac:dyDescent="0.25">
      <c r="C2445" s="69">
        <v>23.99</v>
      </c>
      <c r="D2445" s="70" t="s">
        <v>5417</v>
      </c>
    </row>
    <row r="2446" spans="3:4" x14ac:dyDescent="0.25">
      <c r="C2446" s="71">
        <v>24</v>
      </c>
      <c r="D2446" s="70" t="s">
        <v>6039</v>
      </c>
    </row>
    <row r="2447" spans="3:4" x14ac:dyDescent="0.25">
      <c r="C2447" s="69">
        <v>24.01</v>
      </c>
      <c r="D2447" s="70" t="s">
        <v>5418</v>
      </c>
    </row>
    <row r="2448" spans="3:4" x14ac:dyDescent="0.25">
      <c r="C2448" s="71">
        <v>24.02</v>
      </c>
      <c r="D2448" s="70" t="s">
        <v>5419</v>
      </c>
    </row>
    <row r="2449" spans="3:4" x14ac:dyDescent="0.25">
      <c r="C2449" s="69">
        <v>24.03</v>
      </c>
      <c r="D2449" s="70" t="s">
        <v>5420</v>
      </c>
    </row>
    <row r="2450" spans="3:4" x14ac:dyDescent="0.25">
      <c r="C2450" s="71">
        <v>24.04</v>
      </c>
      <c r="D2450" s="70" t="s">
        <v>5421</v>
      </c>
    </row>
    <row r="2451" spans="3:4" x14ac:dyDescent="0.25">
      <c r="C2451" s="69">
        <v>24.05</v>
      </c>
      <c r="D2451" s="70" t="s">
        <v>5422</v>
      </c>
    </row>
    <row r="2452" spans="3:4" x14ac:dyDescent="0.25">
      <c r="C2452" s="71">
        <v>24.06</v>
      </c>
      <c r="D2452" s="70" t="s">
        <v>5423</v>
      </c>
    </row>
    <row r="2453" spans="3:4" x14ac:dyDescent="0.25">
      <c r="C2453" s="69">
        <v>24.07</v>
      </c>
      <c r="D2453" s="70" t="s">
        <v>5424</v>
      </c>
    </row>
    <row r="2454" spans="3:4" x14ac:dyDescent="0.25">
      <c r="C2454" s="71">
        <v>24.08</v>
      </c>
      <c r="D2454" s="70" t="s">
        <v>5425</v>
      </c>
    </row>
    <row r="2455" spans="3:4" x14ac:dyDescent="0.25">
      <c r="C2455" s="69">
        <v>24.09</v>
      </c>
      <c r="D2455" s="70" t="s">
        <v>5426</v>
      </c>
    </row>
    <row r="2456" spans="3:4" x14ac:dyDescent="0.25">
      <c r="C2456" s="71">
        <v>24.1</v>
      </c>
      <c r="D2456" s="70" t="s">
        <v>5427</v>
      </c>
    </row>
    <row r="2457" spans="3:4" x14ac:dyDescent="0.25">
      <c r="C2457" s="69">
        <v>24.11</v>
      </c>
      <c r="D2457" s="70" t="s">
        <v>5428</v>
      </c>
    </row>
    <row r="2458" spans="3:4" x14ac:dyDescent="0.25">
      <c r="C2458" s="71">
        <v>24.12</v>
      </c>
      <c r="D2458" s="70" t="s">
        <v>5429</v>
      </c>
    </row>
    <row r="2459" spans="3:4" x14ac:dyDescent="0.25">
      <c r="C2459" s="69">
        <v>24.13</v>
      </c>
      <c r="D2459" s="70" t="s">
        <v>5430</v>
      </c>
    </row>
    <row r="2460" spans="3:4" x14ac:dyDescent="0.25">
      <c r="C2460" s="71">
        <v>24.14</v>
      </c>
      <c r="D2460" s="70" t="s">
        <v>5431</v>
      </c>
    </row>
    <row r="2461" spans="3:4" x14ac:dyDescent="0.25">
      <c r="C2461" s="69">
        <v>24.15</v>
      </c>
      <c r="D2461" s="70" t="s">
        <v>5432</v>
      </c>
    </row>
    <row r="2462" spans="3:4" x14ac:dyDescent="0.25">
      <c r="C2462" s="71">
        <v>24.16</v>
      </c>
      <c r="D2462" s="70" t="s">
        <v>5433</v>
      </c>
    </row>
    <row r="2463" spans="3:4" x14ac:dyDescent="0.25">
      <c r="C2463" s="69">
        <v>24.17</v>
      </c>
      <c r="D2463" s="70" t="s">
        <v>5434</v>
      </c>
    </row>
    <row r="2464" spans="3:4" x14ac:dyDescent="0.25">
      <c r="C2464" s="71">
        <v>24.18</v>
      </c>
      <c r="D2464" s="70" t="s">
        <v>5435</v>
      </c>
    </row>
    <row r="2465" spans="3:4" x14ac:dyDescent="0.25">
      <c r="C2465" s="69">
        <v>24.19</v>
      </c>
      <c r="D2465" s="70" t="s">
        <v>5436</v>
      </c>
    </row>
    <row r="2466" spans="3:4" x14ac:dyDescent="0.25">
      <c r="C2466" s="71">
        <v>24.2</v>
      </c>
      <c r="D2466" s="70" t="s">
        <v>5437</v>
      </c>
    </row>
    <row r="2467" spans="3:4" x14ac:dyDescent="0.25">
      <c r="C2467" s="69">
        <v>24.21</v>
      </c>
      <c r="D2467" s="70" t="s">
        <v>5438</v>
      </c>
    </row>
    <row r="2468" spans="3:4" x14ac:dyDescent="0.25">
      <c r="C2468" s="71">
        <v>24.22</v>
      </c>
      <c r="D2468" s="70" t="s">
        <v>5439</v>
      </c>
    </row>
    <row r="2469" spans="3:4" x14ac:dyDescent="0.25">
      <c r="C2469" s="69">
        <v>24.23</v>
      </c>
      <c r="D2469" s="70" t="s">
        <v>5440</v>
      </c>
    </row>
    <row r="2470" spans="3:4" x14ac:dyDescent="0.25">
      <c r="C2470" s="71">
        <v>24.24</v>
      </c>
      <c r="D2470" s="70" t="s">
        <v>5441</v>
      </c>
    </row>
    <row r="2471" spans="3:4" x14ac:dyDescent="0.25">
      <c r="C2471" s="69">
        <v>24.25</v>
      </c>
      <c r="D2471" s="70" t="s">
        <v>6042</v>
      </c>
    </row>
    <row r="2472" spans="3:4" x14ac:dyDescent="0.25">
      <c r="C2472" s="71">
        <v>24.26</v>
      </c>
      <c r="D2472" s="70" t="s">
        <v>5442</v>
      </c>
    </row>
    <row r="2473" spans="3:4" x14ac:dyDescent="0.25">
      <c r="C2473" s="69">
        <v>24.27</v>
      </c>
      <c r="D2473" s="70" t="s">
        <v>5443</v>
      </c>
    </row>
    <row r="2474" spans="3:4" x14ac:dyDescent="0.25">
      <c r="C2474" s="71">
        <v>24.28</v>
      </c>
      <c r="D2474" s="70" t="s">
        <v>5444</v>
      </c>
    </row>
    <row r="2475" spans="3:4" x14ac:dyDescent="0.25">
      <c r="C2475" s="69">
        <v>24.29</v>
      </c>
      <c r="D2475" s="70" t="s">
        <v>5445</v>
      </c>
    </row>
    <row r="2476" spans="3:4" x14ac:dyDescent="0.25">
      <c r="C2476" s="71">
        <v>24.3</v>
      </c>
      <c r="D2476" s="70" t="s">
        <v>5446</v>
      </c>
    </row>
    <row r="2477" spans="3:4" x14ac:dyDescent="0.25">
      <c r="C2477" s="69">
        <v>24.31</v>
      </c>
      <c r="D2477" s="70" t="s">
        <v>5447</v>
      </c>
    </row>
    <row r="2478" spans="3:4" x14ac:dyDescent="0.25">
      <c r="C2478" s="71">
        <v>24.32</v>
      </c>
      <c r="D2478" s="70" t="s">
        <v>5448</v>
      </c>
    </row>
    <row r="2479" spans="3:4" x14ac:dyDescent="0.25">
      <c r="C2479" s="69">
        <v>24.33</v>
      </c>
      <c r="D2479" s="70" t="s">
        <v>5449</v>
      </c>
    </row>
    <row r="2480" spans="3:4" x14ac:dyDescent="0.25">
      <c r="C2480" s="71">
        <v>24.34</v>
      </c>
      <c r="D2480" s="70" t="s">
        <v>5450</v>
      </c>
    </row>
    <row r="2481" spans="3:4" x14ac:dyDescent="0.25">
      <c r="C2481" s="69">
        <v>24.35</v>
      </c>
      <c r="D2481" s="70" t="s">
        <v>5451</v>
      </c>
    </row>
    <row r="2482" spans="3:4" x14ac:dyDescent="0.25">
      <c r="C2482" s="71">
        <v>24.36</v>
      </c>
      <c r="D2482" s="70" t="s">
        <v>5452</v>
      </c>
    </row>
    <row r="2483" spans="3:4" x14ac:dyDescent="0.25">
      <c r="C2483" s="69">
        <v>24.37</v>
      </c>
      <c r="D2483" s="70" t="s">
        <v>5453</v>
      </c>
    </row>
    <row r="2484" spans="3:4" x14ac:dyDescent="0.25">
      <c r="C2484" s="71">
        <v>24.38</v>
      </c>
      <c r="D2484" s="70" t="s">
        <v>5454</v>
      </c>
    </row>
    <row r="2485" spans="3:4" x14ac:dyDescent="0.25">
      <c r="C2485" s="69">
        <v>24.39</v>
      </c>
      <c r="D2485" s="70" t="s">
        <v>5455</v>
      </c>
    </row>
    <row r="2486" spans="3:4" x14ac:dyDescent="0.25">
      <c r="C2486" s="71">
        <v>24.4</v>
      </c>
      <c r="D2486" s="70" t="s">
        <v>5456</v>
      </c>
    </row>
    <row r="2487" spans="3:4" x14ac:dyDescent="0.25">
      <c r="C2487" s="69">
        <v>24.41</v>
      </c>
      <c r="D2487" s="70" t="s">
        <v>5457</v>
      </c>
    </row>
    <row r="2488" spans="3:4" x14ac:dyDescent="0.25">
      <c r="C2488" s="71">
        <v>24.42</v>
      </c>
      <c r="D2488" s="70" t="s">
        <v>5458</v>
      </c>
    </row>
    <row r="2489" spans="3:4" x14ac:dyDescent="0.25">
      <c r="C2489" s="69">
        <v>24.43</v>
      </c>
      <c r="D2489" s="70" t="s">
        <v>5459</v>
      </c>
    </row>
    <row r="2490" spans="3:4" x14ac:dyDescent="0.25">
      <c r="C2490" s="71">
        <v>24.44</v>
      </c>
      <c r="D2490" s="70" t="s">
        <v>5460</v>
      </c>
    </row>
    <row r="2491" spans="3:4" x14ac:dyDescent="0.25">
      <c r="C2491" s="69">
        <v>24.45</v>
      </c>
      <c r="D2491" s="70" t="s">
        <v>5461</v>
      </c>
    </row>
    <row r="2492" spans="3:4" x14ac:dyDescent="0.25">
      <c r="C2492" s="71">
        <v>24.46</v>
      </c>
      <c r="D2492" s="70" t="s">
        <v>5462</v>
      </c>
    </row>
    <row r="2493" spans="3:4" x14ac:dyDescent="0.25">
      <c r="C2493" s="69">
        <v>24.47</v>
      </c>
      <c r="D2493" s="70" t="s">
        <v>5463</v>
      </c>
    </row>
    <row r="2494" spans="3:4" x14ac:dyDescent="0.25">
      <c r="C2494" s="71">
        <v>24.48</v>
      </c>
      <c r="D2494" s="70" t="s">
        <v>5464</v>
      </c>
    </row>
    <row r="2495" spans="3:4" x14ac:dyDescent="0.25">
      <c r="C2495" s="69">
        <v>24.49</v>
      </c>
      <c r="D2495" s="70" t="s">
        <v>5465</v>
      </c>
    </row>
    <row r="2496" spans="3:4" x14ac:dyDescent="0.25">
      <c r="C2496" s="71">
        <v>24.5</v>
      </c>
      <c r="D2496" s="70" t="s">
        <v>6045</v>
      </c>
    </row>
    <row r="2497" spans="3:4" x14ac:dyDescent="0.25">
      <c r="C2497" s="69">
        <v>24.51</v>
      </c>
      <c r="D2497" s="70" t="s">
        <v>5466</v>
      </c>
    </row>
    <row r="2498" spans="3:4" x14ac:dyDescent="0.25">
      <c r="C2498" s="71">
        <v>24.52</v>
      </c>
      <c r="D2498" s="70" t="s">
        <v>5467</v>
      </c>
    </row>
    <row r="2499" spans="3:4" x14ac:dyDescent="0.25">
      <c r="C2499" s="69">
        <v>24.53</v>
      </c>
      <c r="D2499" s="70" t="s">
        <v>5468</v>
      </c>
    </row>
    <row r="2500" spans="3:4" x14ac:dyDescent="0.25">
      <c r="C2500" s="71">
        <v>24.54</v>
      </c>
      <c r="D2500" s="70" t="s">
        <v>5469</v>
      </c>
    </row>
    <row r="2501" spans="3:4" x14ac:dyDescent="0.25">
      <c r="C2501" s="69">
        <v>24.55</v>
      </c>
      <c r="D2501" s="70" t="s">
        <v>5470</v>
      </c>
    </row>
    <row r="2502" spans="3:4" x14ac:dyDescent="0.25">
      <c r="C2502" s="71">
        <v>24.56</v>
      </c>
      <c r="D2502" s="70" t="s">
        <v>5471</v>
      </c>
    </row>
    <row r="2503" spans="3:4" x14ac:dyDescent="0.25">
      <c r="C2503" s="69">
        <v>24.57</v>
      </c>
      <c r="D2503" s="70" t="s">
        <v>5472</v>
      </c>
    </row>
    <row r="2504" spans="3:4" x14ac:dyDescent="0.25">
      <c r="C2504" s="71">
        <v>24.58</v>
      </c>
      <c r="D2504" s="70" t="s">
        <v>5473</v>
      </c>
    </row>
    <row r="2505" spans="3:4" x14ac:dyDescent="0.25">
      <c r="C2505" s="69">
        <v>24.59</v>
      </c>
      <c r="D2505" s="70" t="s">
        <v>5474</v>
      </c>
    </row>
    <row r="2506" spans="3:4" x14ac:dyDescent="0.25">
      <c r="C2506" s="71">
        <v>24.6</v>
      </c>
      <c r="D2506" s="70" t="s">
        <v>5475</v>
      </c>
    </row>
    <row r="2507" spans="3:4" x14ac:dyDescent="0.25">
      <c r="C2507" s="69">
        <v>24.61</v>
      </c>
      <c r="D2507" s="70" t="s">
        <v>5476</v>
      </c>
    </row>
    <row r="2508" spans="3:4" x14ac:dyDescent="0.25">
      <c r="C2508" s="71">
        <v>24.62</v>
      </c>
      <c r="D2508" s="70" t="s">
        <v>5477</v>
      </c>
    </row>
    <row r="2509" spans="3:4" x14ac:dyDescent="0.25">
      <c r="C2509" s="69">
        <v>24.63</v>
      </c>
      <c r="D2509" s="70" t="s">
        <v>5478</v>
      </c>
    </row>
    <row r="2510" spans="3:4" x14ac:dyDescent="0.25">
      <c r="C2510" s="71">
        <v>24.64</v>
      </c>
      <c r="D2510" s="70" t="s">
        <v>5479</v>
      </c>
    </row>
    <row r="2511" spans="3:4" x14ac:dyDescent="0.25">
      <c r="C2511" s="69">
        <v>24.65</v>
      </c>
      <c r="D2511" s="70" t="s">
        <v>5480</v>
      </c>
    </row>
    <row r="2512" spans="3:4" x14ac:dyDescent="0.25">
      <c r="C2512" s="71">
        <v>24.66</v>
      </c>
      <c r="D2512" s="70" t="s">
        <v>5481</v>
      </c>
    </row>
    <row r="2513" spans="3:4" x14ac:dyDescent="0.25">
      <c r="C2513" s="69">
        <v>24.67</v>
      </c>
      <c r="D2513" s="70" t="s">
        <v>5482</v>
      </c>
    </row>
    <row r="2514" spans="3:4" x14ac:dyDescent="0.25">
      <c r="C2514" s="71">
        <v>24.68</v>
      </c>
      <c r="D2514" s="70" t="s">
        <v>5483</v>
      </c>
    </row>
    <row r="2515" spans="3:4" x14ac:dyDescent="0.25">
      <c r="C2515" s="69">
        <v>24.69</v>
      </c>
      <c r="D2515" s="70" t="s">
        <v>5484</v>
      </c>
    </row>
    <row r="2516" spans="3:4" x14ac:dyDescent="0.25">
      <c r="C2516" s="71">
        <v>24.7</v>
      </c>
      <c r="D2516" s="70" t="s">
        <v>5485</v>
      </c>
    </row>
    <row r="2517" spans="3:4" x14ac:dyDescent="0.25">
      <c r="C2517" s="69">
        <v>24.71</v>
      </c>
      <c r="D2517" s="70" t="s">
        <v>5486</v>
      </c>
    </row>
    <row r="2518" spans="3:4" x14ac:dyDescent="0.25">
      <c r="C2518" s="71">
        <v>24.72</v>
      </c>
      <c r="D2518" s="70" t="s">
        <v>5487</v>
      </c>
    </row>
    <row r="2519" spans="3:4" x14ac:dyDescent="0.25">
      <c r="C2519" s="69">
        <v>24.73</v>
      </c>
      <c r="D2519" s="70" t="s">
        <v>5488</v>
      </c>
    </row>
    <row r="2520" spans="3:4" x14ac:dyDescent="0.25">
      <c r="C2520" s="71">
        <v>24.74</v>
      </c>
      <c r="D2520" s="70" t="s">
        <v>5489</v>
      </c>
    </row>
    <row r="2521" spans="3:4" x14ac:dyDescent="0.25">
      <c r="C2521" s="69">
        <v>24.75</v>
      </c>
      <c r="D2521" s="70" t="s">
        <v>6048</v>
      </c>
    </row>
    <row r="2522" spans="3:4" x14ac:dyDescent="0.25">
      <c r="C2522" s="71">
        <v>24.76</v>
      </c>
      <c r="D2522" s="70" t="s">
        <v>5490</v>
      </c>
    </row>
    <row r="2523" spans="3:4" x14ac:dyDescent="0.25">
      <c r="C2523" s="69">
        <v>24.77</v>
      </c>
      <c r="D2523" s="70" t="s">
        <v>5491</v>
      </c>
    </row>
    <row r="2524" spans="3:4" x14ac:dyDescent="0.25">
      <c r="C2524" s="71">
        <v>24.78</v>
      </c>
      <c r="D2524" s="70" t="s">
        <v>5492</v>
      </c>
    </row>
    <row r="2525" spans="3:4" x14ac:dyDescent="0.25">
      <c r="C2525" s="69">
        <v>24.79</v>
      </c>
      <c r="D2525" s="70" t="s">
        <v>5493</v>
      </c>
    </row>
    <row r="2526" spans="3:4" x14ac:dyDescent="0.25">
      <c r="C2526" s="71">
        <v>24.8</v>
      </c>
      <c r="D2526" s="70" t="s">
        <v>5494</v>
      </c>
    </row>
    <row r="2527" spans="3:4" x14ac:dyDescent="0.25">
      <c r="C2527" s="69">
        <v>24.81</v>
      </c>
      <c r="D2527" s="70" t="s">
        <v>5495</v>
      </c>
    </row>
    <row r="2528" spans="3:4" x14ac:dyDescent="0.25">
      <c r="C2528" s="71">
        <v>24.82</v>
      </c>
      <c r="D2528" s="70" t="s">
        <v>5496</v>
      </c>
    </row>
    <row r="2529" spans="3:4" x14ac:dyDescent="0.25">
      <c r="C2529" s="69">
        <v>24.83</v>
      </c>
      <c r="D2529" s="70" t="s">
        <v>5497</v>
      </c>
    </row>
    <row r="2530" spans="3:4" x14ac:dyDescent="0.25">
      <c r="C2530" s="71">
        <v>24.84</v>
      </c>
      <c r="D2530" s="70" t="s">
        <v>5498</v>
      </c>
    </row>
    <row r="2531" spans="3:4" x14ac:dyDescent="0.25">
      <c r="C2531" s="69">
        <v>24.85</v>
      </c>
      <c r="D2531" s="70" t="s">
        <v>5499</v>
      </c>
    </row>
    <row r="2532" spans="3:4" x14ac:dyDescent="0.25">
      <c r="C2532" s="71">
        <v>24.86</v>
      </c>
      <c r="D2532" s="70" t="s">
        <v>5500</v>
      </c>
    </row>
    <row r="2533" spans="3:4" x14ac:dyDescent="0.25">
      <c r="C2533" s="69">
        <v>24.87</v>
      </c>
      <c r="D2533" s="70" t="s">
        <v>5501</v>
      </c>
    </row>
    <row r="2534" spans="3:4" x14ac:dyDescent="0.25">
      <c r="C2534" s="71">
        <v>24.88</v>
      </c>
      <c r="D2534" s="70" t="s">
        <v>5502</v>
      </c>
    </row>
    <row r="2535" spans="3:4" x14ac:dyDescent="0.25">
      <c r="C2535" s="69">
        <v>24.89</v>
      </c>
      <c r="D2535" s="70" t="s">
        <v>5503</v>
      </c>
    </row>
    <row r="2536" spans="3:4" x14ac:dyDescent="0.25">
      <c r="C2536" s="71">
        <v>24.9</v>
      </c>
      <c r="D2536" s="70" t="s">
        <v>5504</v>
      </c>
    </row>
    <row r="2537" spans="3:4" x14ac:dyDescent="0.25">
      <c r="C2537" s="69">
        <v>24.91</v>
      </c>
      <c r="D2537" s="70" t="s">
        <v>5505</v>
      </c>
    </row>
    <row r="2538" spans="3:4" x14ac:dyDescent="0.25">
      <c r="C2538" s="71">
        <v>24.92</v>
      </c>
      <c r="D2538" s="70" t="s">
        <v>5506</v>
      </c>
    </row>
    <row r="2539" spans="3:4" x14ac:dyDescent="0.25">
      <c r="C2539" s="69">
        <v>24.93</v>
      </c>
      <c r="D2539" s="70" t="s">
        <v>5507</v>
      </c>
    </row>
    <row r="2540" spans="3:4" x14ac:dyDescent="0.25">
      <c r="C2540" s="71">
        <v>24.94</v>
      </c>
      <c r="D2540" s="70" t="s">
        <v>5508</v>
      </c>
    </row>
    <row r="2541" spans="3:4" x14ac:dyDescent="0.25">
      <c r="C2541" s="69">
        <v>24.95</v>
      </c>
      <c r="D2541" s="70" t="s">
        <v>5509</v>
      </c>
    </row>
    <row r="2542" spans="3:4" x14ac:dyDescent="0.25">
      <c r="C2542" s="71">
        <v>24.96</v>
      </c>
      <c r="D2542" s="70" t="s">
        <v>5510</v>
      </c>
    </row>
    <row r="2543" spans="3:4" x14ac:dyDescent="0.25">
      <c r="C2543" s="69">
        <v>24.97</v>
      </c>
      <c r="D2543" s="70" t="s">
        <v>5511</v>
      </c>
    </row>
    <row r="2544" spans="3:4" x14ac:dyDescent="0.25">
      <c r="C2544" s="71">
        <v>24.98</v>
      </c>
      <c r="D2544" s="70" t="s">
        <v>5512</v>
      </c>
    </row>
    <row r="2545" spans="3:4" x14ac:dyDescent="0.25">
      <c r="C2545" s="69">
        <v>24.99</v>
      </c>
      <c r="D2545" s="70" t="s">
        <v>5513</v>
      </c>
    </row>
    <row r="2546" spans="3:4" x14ac:dyDescent="0.25">
      <c r="C2546" s="71">
        <v>25</v>
      </c>
      <c r="D2546" s="70" t="s">
        <v>6051</v>
      </c>
    </row>
    <row r="2547" spans="3:4" x14ac:dyDescent="0.25">
      <c r="C2547" s="69">
        <v>25.01</v>
      </c>
      <c r="D2547" s="70" t="s">
        <v>5514</v>
      </c>
    </row>
    <row r="2548" spans="3:4" x14ac:dyDescent="0.25">
      <c r="C2548" s="71">
        <v>25.02</v>
      </c>
      <c r="D2548" s="70" t="s">
        <v>5515</v>
      </c>
    </row>
    <row r="2549" spans="3:4" x14ac:dyDescent="0.25">
      <c r="C2549" s="69">
        <v>25.03</v>
      </c>
      <c r="D2549" s="70" t="s">
        <v>5516</v>
      </c>
    </row>
    <row r="2550" spans="3:4" x14ac:dyDescent="0.25">
      <c r="C2550" s="71">
        <v>25.04</v>
      </c>
      <c r="D2550" s="70" t="s">
        <v>5517</v>
      </c>
    </row>
    <row r="2551" spans="3:4" x14ac:dyDescent="0.25">
      <c r="C2551" s="69">
        <v>25.05</v>
      </c>
      <c r="D2551" s="70" t="s">
        <v>5518</v>
      </c>
    </row>
    <row r="2552" spans="3:4" x14ac:dyDescent="0.25">
      <c r="C2552" s="71">
        <v>25.06</v>
      </c>
      <c r="D2552" s="70" t="s">
        <v>5519</v>
      </c>
    </row>
    <row r="2553" spans="3:4" x14ac:dyDescent="0.25">
      <c r="C2553" s="69">
        <v>25.07</v>
      </c>
      <c r="D2553" s="70" t="s">
        <v>5520</v>
      </c>
    </row>
    <row r="2554" spans="3:4" x14ac:dyDescent="0.25">
      <c r="C2554" s="71">
        <v>25.08</v>
      </c>
      <c r="D2554" s="70" t="s">
        <v>5521</v>
      </c>
    </row>
    <row r="2555" spans="3:4" x14ac:dyDescent="0.25">
      <c r="C2555" s="69">
        <v>25.09</v>
      </c>
      <c r="D2555" s="70" t="s">
        <v>5522</v>
      </c>
    </row>
    <row r="2556" spans="3:4" x14ac:dyDescent="0.25">
      <c r="C2556" s="71">
        <v>25.1</v>
      </c>
      <c r="D2556" s="70" t="s">
        <v>5523</v>
      </c>
    </row>
    <row r="2557" spans="3:4" x14ac:dyDescent="0.25">
      <c r="C2557" s="69">
        <v>25.11</v>
      </c>
      <c r="D2557" s="70" t="s">
        <v>3320</v>
      </c>
    </row>
    <row r="2558" spans="3:4" x14ac:dyDescent="0.25">
      <c r="C2558" s="71">
        <v>25.12</v>
      </c>
      <c r="D2558" s="70" t="s">
        <v>3321</v>
      </c>
    </row>
    <row r="2559" spans="3:4" x14ac:dyDescent="0.25">
      <c r="C2559" s="69">
        <v>25.13</v>
      </c>
      <c r="D2559" s="70" t="s">
        <v>3322</v>
      </c>
    </row>
    <row r="2560" spans="3:4" x14ac:dyDescent="0.25">
      <c r="C2560" s="71">
        <v>25.14</v>
      </c>
      <c r="D2560" s="70" t="s">
        <v>3323</v>
      </c>
    </row>
    <row r="2561" spans="3:4" x14ac:dyDescent="0.25">
      <c r="C2561" s="69">
        <v>25.15</v>
      </c>
      <c r="D2561" s="70" t="s">
        <v>3324</v>
      </c>
    </row>
    <row r="2562" spans="3:4" x14ac:dyDescent="0.25">
      <c r="C2562" s="71">
        <v>25.16</v>
      </c>
      <c r="D2562" s="70" t="s">
        <v>3325</v>
      </c>
    </row>
    <row r="2563" spans="3:4" x14ac:dyDescent="0.25">
      <c r="C2563" s="69">
        <v>25.17</v>
      </c>
      <c r="D2563" s="70" t="s">
        <v>3326</v>
      </c>
    </row>
    <row r="2564" spans="3:4" x14ac:dyDescent="0.25">
      <c r="C2564" s="71">
        <v>25.18</v>
      </c>
      <c r="D2564" s="70" t="s">
        <v>3327</v>
      </c>
    </row>
    <row r="2565" spans="3:4" x14ac:dyDescent="0.25">
      <c r="C2565" s="69">
        <v>25.19</v>
      </c>
      <c r="D2565" s="70" t="s">
        <v>3328</v>
      </c>
    </row>
    <row r="2566" spans="3:4" x14ac:dyDescent="0.25">
      <c r="C2566" s="71">
        <v>25.2</v>
      </c>
      <c r="D2566" s="70" t="s">
        <v>3329</v>
      </c>
    </row>
    <row r="2567" spans="3:4" x14ac:dyDescent="0.25">
      <c r="C2567" s="69">
        <v>25.21</v>
      </c>
      <c r="D2567" s="70" t="s">
        <v>3330</v>
      </c>
    </row>
    <row r="2568" spans="3:4" x14ac:dyDescent="0.25">
      <c r="C2568" s="71">
        <v>25.22</v>
      </c>
      <c r="D2568" s="70" t="s">
        <v>3331</v>
      </c>
    </row>
    <row r="2569" spans="3:4" x14ac:dyDescent="0.25">
      <c r="C2569" s="69">
        <v>25.23</v>
      </c>
      <c r="D2569" s="70" t="s">
        <v>3332</v>
      </c>
    </row>
    <row r="2570" spans="3:4" x14ac:dyDescent="0.25">
      <c r="C2570" s="71">
        <v>25.24</v>
      </c>
      <c r="D2570" s="70" t="s">
        <v>3333</v>
      </c>
    </row>
    <row r="2571" spans="3:4" x14ac:dyDescent="0.25">
      <c r="C2571" s="69">
        <v>25.25</v>
      </c>
      <c r="D2571" s="70" t="s">
        <v>6054</v>
      </c>
    </row>
    <row r="2572" spans="3:4" x14ac:dyDescent="0.25">
      <c r="C2572" s="71">
        <v>25.26</v>
      </c>
      <c r="D2572" s="70" t="s">
        <v>3334</v>
      </c>
    </row>
    <row r="2573" spans="3:4" x14ac:dyDescent="0.25">
      <c r="C2573" s="69">
        <v>25.27</v>
      </c>
      <c r="D2573" s="70" t="s">
        <v>3335</v>
      </c>
    </row>
    <row r="2574" spans="3:4" x14ac:dyDescent="0.25">
      <c r="C2574" s="71">
        <v>25.28</v>
      </c>
      <c r="D2574" s="70" t="s">
        <v>3336</v>
      </c>
    </row>
    <row r="2575" spans="3:4" x14ac:dyDescent="0.25">
      <c r="C2575" s="69">
        <v>25.29</v>
      </c>
      <c r="D2575" s="70" t="s">
        <v>3337</v>
      </c>
    </row>
    <row r="2576" spans="3:4" x14ac:dyDescent="0.25">
      <c r="C2576" s="71">
        <v>25.3</v>
      </c>
      <c r="D2576" s="70" t="s">
        <v>3338</v>
      </c>
    </row>
    <row r="2577" spans="3:4" x14ac:dyDescent="0.25">
      <c r="C2577" s="69">
        <v>25.31</v>
      </c>
      <c r="D2577" s="70" t="s">
        <v>3339</v>
      </c>
    </row>
    <row r="2578" spans="3:4" x14ac:dyDescent="0.25">
      <c r="C2578" s="71">
        <v>25.32</v>
      </c>
      <c r="D2578" s="70" t="s">
        <v>3340</v>
      </c>
    </row>
    <row r="2579" spans="3:4" x14ac:dyDescent="0.25">
      <c r="C2579" s="69">
        <v>25.33</v>
      </c>
      <c r="D2579" s="70" t="s">
        <v>3341</v>
      </c>
    </row>
    <row r="2580" spans="3:4" x14ac:dyDescent="0.25">
      <c r="C2580" s="71">
        <v>25.34</v>
      </c>
      <c r="D2580" s="70" t="s">
        <v>3342</v>
      </c>
    </row>
    <row r="2581" spans="3:4" x14ac:dyDescent="0.25">
      <c r="C2581" s="69">
        <v>25.35</v>
      </c>
      <c r="D2581" s="70" t="s">
        <v>3343</v>
      </c>
    </row>
    <row r="2582" spans="3:4" x14ac:dyDescent="0.25">
      <c r="C2582" s="71">
        <v>25.36</v>
      </c>
      <c r="D2582" s="70" t="s">
        <v>3344</v>
      </c>
    </row>
    <row r="2583" spans="3:4" x14ac:dyDescent="0.25">
      <c r="C2583" s="69">
        <v>25.37</v>
      </c>
      <c r="D2583" s="70" t="s">
        <v>3345</v>
      </c>
    </row>
    <row r="2584" spans="3:4" x14ac:dyDescent="0.25">
      <c r="C2584" s="71">
        <v>25.38</v>
      </c>
      <c r="D2584" s="70" t="s">
        <v>3346</v>
      </c>
    </row>
    <row r="2585" spans="3:4" x14ac:dyDescent="0.25">
      <c r="C2585" s="69">
        <v>25.39</v>
      </c>
      <c r="D2585" s="70" t="s">
        <v>3347</v>
      </c>
    </row>
    <row r="2586" spans="3:4" x14ac:dyDescent="0.25">
      <c r="C2586" s="71">
        <v>25.4</v>
      </c>
      <c r="D2586" s="70" t="s">
        <v>3348</v>
      </c>
    </row>
    <row r="2587" spans="3:4" x14ac:dyDescent="0.25">
      <c r="C2587" s="69">
        <v>25.41</v>
      </c>
      <c r="D2587" s="70" t="s">
        <v>3349</v>
      </c>
    </row>
    <row r="2588" spans="3:4" x14ac:dyDescent="0.25">
      <c r="C2588" s="71">
        <v>25.42</v>
      </c>
      <c r="D2588" s="70" t="s">
        <v>3350</v>
      </c>
    </row>
    <row r="2589" spans="3:4" x14ac:dyDescent="0.25">
      <c r="C2589" s="69">
        <v>25.43</v>
      </c>
      <c r="D2589" s="70" t="s">
        <v>3351</v>
      </c>
    </row>
    <row r="2590" spans="3:4" x14ac:dyDescent="0.25">
      <c r="C2590" s="71">
        <v>25.44</v>
      </c>
      <c r="D2590" s="70" t="s">
        <v>3352</v>
      </c>
    </row>
    <row r="2591" spans="3:4" x14ac:dyDescent="0.25">
      <c r="C2591" s="69">
        <v>25.45</v>
      </c>
      <c r="D2591" s="70" t="s">
        <v>3353</v>
      </c>
    </row>
    <row r="2592" spans="3:4" x14ac:dyDescent="0.25">
      <c r="C2592" s="71">
        <v>25.46</v>
      </c>
      <c r="D2592" s="70" t="s">
        <v>3354</v>
      </c>
    </row>
    <row r="2593" spans="3:4" x14ac:dyDescent="0.25">
      <c r="C2593" s="69">
        <v>25.47</v>
      </c>
      <c r="D2593" s="70" t="s">
        <v>3355</v>
      </c>
    </row>
    <row r="2594" spans="3:4" x14ac:dyDescent="0.25">
      <c r="C2594" s="71">
        <v>25.48</v>
      </c>
      <c r="D2594" s="70" t="s">
        <v>3356</v>
      </c>
    </row>
    <row r="2595" spans="3:4" x14ac:dyDescent="0.25">
      <c r="C2595" s="69">
        <v>25.49</v>
      </c>
      <c r="D2595" s="70" t="s">
        <v>3357</v>
      </c>
    </row>
    <row r="2596" spans="3:4" x14ac:dyDescent="0.25">
      <c r="C2596" s="71">
        <v>25.5</v>
      </c>
      <c r="D2596" s="70" t="s">
        <v>6057</v>
      </c>
    </row>
    <row r="2597" spans="3:4" x14ac:dyDescent="0.25">
      <c r="C2597" s="69">
        <v>25.51</v>
      </c>
      <c r="D2597" s="70" t="s">
        <v>3358</v>
      </c>
    </row>
    <row r="2598" spans="3:4" x14ac:dyDescent="0.25">
      <c r="C2598" s="71">
        <v>25.52</v>
      </c>
      <c r="D2598" s="70" t="s">
        <v>3359</v>
      </c>
    </row>
    <row r="2599" spans="3:4" x14ac:dyDescent="0.25">
      <c r="C2599" s="69">
        <v>25.53</v>
      </c>
      <c r="D2599" s="70" t="s">
        <v>3360</v>
      </c>
    </row>
    <row r="2600" spans="3:4" x14ac:dyDescent="0.25">
      <c r="C2600" s="71">
        <v>25.54</v>
      </c>
      <c r="D2600" s="70" t="s">
        <v>3361</v>
      </c>
    </row>
    <row r="2601" spans="3:4" x14ac:dyDescent="0.25">
      <c r="C2601" s="69">
        <v>25.55</v>
      </c>
      <c r="D2601" s="70" t="s">
        <v>3362</v>
      </c>
    </row>
    <row r="2602" spans="3:4" x14ac:dyDescent="0.25">
      <c r="C2602" s="71">
        <v>25.56</v>
      </c>
      <c r="D2602" s="70" t="s">
        <v>3363</v>
      </c>
    </row>
    <row r="2603" spans="3:4" x14ac:dyDescent="0.25">
      <c r="C2603" s="69">
        <v>25.57</v>
      </c>
      <c r="D2603" s="70" t="s">
        <v>3364</v>
      </c>
    </row>
    <row r="2604" spans="3:4" x14ac:dyDescent="0.25">
      <c r="C2604" s="71">
        <v>25.58</v>
      </c>
      <c r="D2604" s="70" t="s">
        <v>3365</v>
      </c>
    </row>
    <row r="2605" spans="3:4" x14ac:dyDescent="0.25">
      <c r="C2605" s="69">
        <v>25.59</v>
      </c>
      <c r="D2605" s="70" t="s">
        <v>3366</v>
      </c>
    </row>
    <row r="2606" spans="3:4" x14ac:dyDescent="0.25">
      <c r="C2606" s="71">
        <v>25.6</v>
      </c>
      <c r="D2606" s="70" t="s">
        <v>3367</v>
      </c>
    </row>
    <row r="2607" spans="3:4" x14ac:dyDescent="0.25">
      <c r="C2607" s="69">
        <v>25.61</v>
      </c>
      <c r="D2607" s="70" t="s">
        <v>3368</v>
      </c>
    </row>
    <row r="2608" spans="3:4" x14ac:dyDescent="0.25">
      <c r="C2608" s="71">
        <v>25.62</v>
      </c>
      <c r="D2608" s="70" t="s">
        <v>3369</v>
      </c>
    </row>
    <row r="2609" spans="3:4" x14ac:dyDescent="0.25">
      <c r="C2609" s="69">
        <v>25.63</v>
      </c>
      <c r="D2609" s="70" t="s">
        <v>6059</v>
      </c>
    </row>
    <row r="2610" spans="3:4" x14ac:dyDescent="0.25">
      <c r="C2610" s="71">
        <v>25.64</v>
      </c>
      <c r="D2610" s="70" t="s">
        <v>3370</v>
      </c>
    </row>
    <row r="2611" spans="3:4" x14ac:dyDescent="0.25">
      <c r="C2611" s="69">
        <v>25.65</v>
      </c>
      <c r="D2611" s="70" t="s">
        <v>3371</v>
      </c>
    </row>
    <row r="2612" spans="3:4" x14ac:dyDescent="0.25">
      <c r="C2612" s="71">
        <v>25.66</v>
      </c>
      <c r="D2612" s="70" t="s">
        <v>3372</v>
      </c>
    </row>
    <row r="2613" spans="3:4" x14ac:dyDescent="0.25">
      <c r="C2613" s="69">
        <v>25.67</v>
      </c>
      <c r="D2613" s="70" t="s">
        <v>3373</v>
      </c>
    </row>
    <row r="2614" spans="3:4" x14ac:dyDescent="0.25">
      <c r="C2614" s="71">
        <v>25.68</v>
      </c>
      <c r="D2614" s="70" t="s">
        <v>3374</v>
      </c>
    </row>
    <row r="2615" spans="3:4" x14ac:dyDescent="0.25">
      <c r="C2615" s="69">
        <v>25.69</v>
      </c>
      <c r="D2615" s="70" t="s">
        <v>3375</v>
      </c>
    </row>
    <row r="2616" spans="3:4" x14ac:dyDescent="0.25">
      <c r="C2616" s="71">
        <v>25.7</v>
      </c>
      <c r="D2616" s="70" t="s">
        <v>3376</v>
      </c>
    </row>
    <row r="2617" spans="3:4" x14ac:dyDescent="0.25">
      <c r="C2617" s="69">
        <v>25.71</v>
      </c>
      <c r="D2617" s="70" t="s">
        <v>3377</v>
      </c>
    </row>
    <row r="2618" spans="3:4" x14ac:dyDescent="0.25">
      <c r="C2618" s="71">
        <v>25.72</v>
      </c>
      <c r="D2618" s="70" t="s">
        <v>3378</v>
      </c>
    </row>
    <row r="2619" spans="3:4" x14ac:dyDescent="0.25">
      <c r="C2619" s="69">
        <v>25.73</v>
      </c>
      <c r="D2619" s="70" t="s">
        <v>3379</v>
      </c>
    </row>
    <row r="2620" spans="3:4" x14ac:dyDescent="0.25">
      <c r="C2620" s="71">
        <v>25.74</v>
      </c>
      <c r="D2620" s="70" t="s">
        <v>3380</v>
      </c>
    </row>
    <row r="2621" spans="3:4" x14ac:dyDescent="0.25">
      <c r="C2621" s="69">
        <v>25.75</v>
      </c>
      <c r="D2621" s="70" t="s">
        <v>6061</v>
      </c>
    </row>
    <row r="2622" spans="3:4" x14ac:dyDescent="0.25">
      <c r="C2622" s="71">
        <v>25.76</v>
      </c>
      <c r="D2622" s="70" t="s">
        <v>3381</v>
      </c>
    </row>
    <row r="2623" spans="3:4" x14ac:dyDescent="0.25">
      <c r="C2623" s="69">
        <v>25.77</v>
      </c>
      <c r="D2623" s="70" t="s">
        <v>3382</v>
      </c>
    </row>
    <row r="2624" spans="3:4" x14ac:dyDescent="0.25">
      <c r="C2624" s="71">
        <v>25.78</v>
      </c>
      <c r="D2624" s="70" t="s">
        <v>3383</v>
      </c>
    </row>
    <row r="2625" spans="3:4" x14ac:dyDescent="0.25">
      <c r="C2625" s="69">
        <v>25.79</v>
      </c>
      <c r="D2625" s="70" t="s">
        <v>3384</v>
      </c>
    </row>
    <row r="2626" spans="3:4" x14ac:dyDescent="0.25">
      <c r="C2626" s="71">
        <v>25.8</v>
      </c>
      <c r="D2626" s="70" t="s">
        <v>3385</v>
      </c>
    </row>
    <row r="2627" spans="3:4" x14ac:dyDescent="0.25">
      <c r="C2627" s="69">
        <v>25.81</v>
      </c>
      <c r="D2627" s="70" t="s">
        <v>3386</v>
      </c>
    </row>
    <row r="2628" spans="3:4" x14ac:dyDescent="0.25">
      <c r="C2628" s="71">
        <v>25.82</v>
      </c>
      <c r="D2628" s="70" t="s">
        <v>3387</v>
      </c>
    </row>
    <row r="2629" spans="3:4" x14ac:dyDescent="0.25">
      <c r="C2629" s="69">
        <v>25.83</v>
      </c>
      <c r="D2629" s="70" t="s">
        <v>3388</v>
      </c>
    </row>
    <row r="2630" spans="3:4" x14ac:dyDescent="0.25">
      <c r="C2630" s="71">
        <v>25.84</v>
      </c>
      <c r="D2630" s="70" t="s">
        <v>3389</v>
      </c>
    </row>
    <row r="2631" spans="3:4" x14ac:dyDescent="0.25">
      <c r="C2631" s="69">
        <v>25.85</v>
      </c>
      <c r="D2631" s="70" t="s">
        <v>3390</v>
      </c>
    </row>
    <row r="2632" spans="3:4" x14ac:dyDescent="0.25">
      <c r="C2632" s="71">
        <v>25.86</v>
      </c>
      <c r="D2632" s="70" t="s">
        <v>3391</v>
      </c>
    </row>
    <row r="2633" spans="3:4" x14ac:dyDescent="0.25">
      <c r="C2633" s="69">
        <v>25.87</v>
      </c>
      <c r="D2633" s="70" t="s">
        <v>3392</v>
      </c>
    </row>
    <row r="2634" spans="3:4" x14ac:dyDescent="0.25">
      <c r="C2634" s="71">
        <v>25.88</v>
      </c>
      <c r="D2634" s="70" t="s">
        <v>6063</v>
      </c>
    </row>
    <row r="2635" spans="3:4" x14ac:dyDescent="0.25">
      <c r="C2635" s="69">
        <v>25.89</v>
      </c>
      <c r="D2635" s="70" t="s">
        <v>3393</v>
      </c>
    </row>
    <row r="2636" spans="3:4" x14ac:dyDescent="0.25">
      <c r="C2636" s="71">
        <v>25.9</v>
      </c>
      <c r="D2636" s="70" t="s">
        <v>3394</v>
      </c>
    </row>
    <row r="2637" spans="3:4" x14ac:dyDescent="0.25">
      <c r="C2637" s="69">
        <v>25.91</v>
      </c>
      <c r="D2637" s="70" t="s">
        <v>3395</v>
      </c>
    </row>
    <row r="2638" spans="3:4" x14ac:dyDescent="0.25">
      <c r="C2638" s="71">
        <v>25.92</v>
      </c>
      <c r="D2638" s="70" t="s">
        <v>3396</v>
      </c>
    </row>
    <row r="2639" spans="3:4" x14ac:dyDescent="0.25">
      <c r="C2639" s="69">
        <v>25.93</v>
      </c>
      <c r="D2639" s="70" t="s">
        <v>3397</v>
      </c>
    </row>
    <row r="2640" spans="3:4" x14ac:dyDescent="0.25">
      <c r="C2640" s="71">
        <v>25.94</v>
      </c>
      <c r="D2640" s="70" t="s">
        <v>3398</v>
      </c>
    </row>
    <row r="2641" spans="3:4" x14ac:dyDescent="0.25">
      <c r="C2641" s="69">
        <v>25.95</v>
      </c>
      <c r="D2641" s="70" t="s">
        <v>3399</v>
      </c>
    </row>
    <row r="2642" spans="3:4" x14ac:dyDescent="0.25">
      <c r="C2642" s="71">
        <v>25.96</v>
      </c>
      <c r="D2642" s="70" t="s">
        <v>3400</v>
      </c>
    </row>
    <row r="2643" spans="3:4" x14ac:dyDescent="0.25">
      <c r="C2643" s="69">
        <v>25.97</v>
      </c>
      <c r="D2643" s="70" t="s">
        <v>3401</v>
      </c>
    </row>
    <row r="2644" spans="3:4" x14ac:dyDescent="0.25">
      <c r="C2644" s="71">
        <v>25.98</v>
      </c>
      <c r="D2644" s="70" t="s">
        <v>3402</v>
      </c>
    </row>
    <row r="2645" spans="3:4" x14ac:dyDescent="0.25">
      <c r="C2645" s="69">
        <v>25.99</v>
      </c>
      <c r="D2645" s="70" t="s">
        <v>3403</v>
      </c>
    </row>
    <row r="2646" spans="3:4" x14ac:dyDescent="0.25">
      <c r="C2646" s="71">
        <v>26</v>
      </c>
      <c r="D2646" s="70" t="s">
        <v>6065</v>
      </c>
    </row>
    <row r="2647" spans="3:4" x14ac:dyDescent="0.25">
      <c r="C2647" s="69">
        <v>26.01</v>
      </c>
      <c r="D2647" s="70" t="s">
        <v>3404</v>
      </c>
    </row>
    <row r="2648" spans="3:4" x14ac:dyDescent="0.25">
      <c r="C2648" s="71">
        <v>26.02</v>
      </c>
      <c r="D2648" s="70" t="s">
        <v>3405</v>
      </c>
    </row>
    <row r="2649" spans="3:4" x14ac:dyDescent="0.25">
      <c r="C2649" s="69">
        <v>26.03</v>
      </c>
      <c r="D2649" s="70" t="s">
        <v>3406</v>
      </c>
    </row>
    <row r="2650" spans="3:4" x14ac:dyDescent="0.25">
      <c r="C2650" s="71">
        <v>26.04</v>
      </c>
      <c r="D2650" s="70" t="s">
        <v>3407</v>
      </c>
    </row>
    <row r="2651" spans="3:4" x14ac:dyDescent="0.25">
      <c r="C2651" s="69">
        <v>26.05</v>
      </c>
      <c r="D2651" s="70" t="s">
        <v>3408</v>
      </c>
    </row>
    <row r="2652" spans="3:4" x14ac:dyDescent="0.25">
      <c r="C2652" s="71">
        <v>26.06</v>
      </c>
      <c r="D2652" s="70" t="s">
        <v>3409</v>
      </c>
    </row>
    <row r="2653" spans="3:4" x14ac:dyDescent="0.25">
      <c r="C2653" s="69">
        <v>26.07</v>
      </c>
      <c r="D2653" s="70" t="s">
        <v>3410</v>
      </c>
    </row>
    <row r="2654" spans="3:4" x14ac:dyDescent="0.25">
      <c r="C2654" s="71">
        <v>26.08</v>
      </c>
      <c r="D2654" s="70" t="s">
        <v>3411</v>
      </c>
    </row>
    <row r="2655" spans="3:4" x14ac:dyDescent="0.25">
      <c r="C2655" s="69">
        <v>26.09</v>
      </c>
      <c r="D2655" s="70" t="s">
        <v>3412</v>
      </c>
    </row>
    <row r="2656" spans="3:4" x14ac:dyDescent="0.25">
      <c r="C2656" s="71">
        <v>26.1</v>
      </c>
      <c r="D2656" s="70" t="s">
        <v>3413</v>
      </c>
    </row>
    <row r="2657" spans="3:4" x14ac:dyDescent="0.25">
      <c r="C2657" s="69">
        <v>26.11</v>
      </c>
      <c r="D2657" s="70" t="s">
        <v>3414</v>
      </c>
    </row>
    <row r="2658" spans="3:4" x14ac:dyDescent="0.25">
      <c r="C2658" s="71">
        <v>26.12</v>
      </c>
      <c r="D2658" s="70" t="s">
        <v>3415</v>
      </c>
    </row>
    <row r="2659" spans="3:4" x14ac:dyDescent="0.25">
      <c r="C2659" s="69">
        <v>26.13</v>
      </c>
      <c r="D2659" s="70" t="s">
        <v>6067</v>
      </c>
    </row>
    <row r="2660" spans="3:4" x14ac:dyDescent="0.25">
      <c r="C2660" s="71">
        <v>26.14</v>
      </c>
      <c r="D2660" s="70" t="s">
        <v>3416</v>
      </c>
    </row>
    <row r="2661" spans="3:4" x14ac:dyDescent="0.25">
      <c r="C2661" s="69">
        <v>26.15</v>
      </c>
      <c r="D2661" s="70" t="s">
        <v>3417</v>
      </c>
    </row>
    <row r="2662" spans="3:4" x14ac:dyDescent="0.25">
      <c r="C2662" s="71">
        <v>26.16</v>
      </c>
      <c r="D2662" s="70" t="s">
        <v>3418</v>
      </c>
    </row>
    <row r="2663" spans="3:4" x14ac:dyDescent="0.25">
      <c r="C2663" s="69">
        <v>26.17</v>
      </c>
      <c r="D2663" s="70" t="s">
        <v>3419</v>
      </c>
    </row>
    <row r="2664" spans="3:4" x14ac:dyDescent="0.25">
      <c r="C2664" s="71">
        <v>26.18</v>
      </c>
      <c r="D2664" s="70" t="s">
        <v>3420</v>
      </c>
    </row>
    <row r="2665" spans="3:4" x14ac:dyDescent="0.25">
      <c r="C2665" s="69">
        <v>26.19</v>
      </c>
      <c r="D2665" s="70" t="s">
        <v>3421</v>
      </c>
    </row>
    <row r="2666" spans="3:4" x14ac:dyDescent="0.25">
      <c r="C2666" s="71">
        <v>26.2</v>
      </c>
      <c r="D2666" s="70" t="s">
        <v>3422</v>
      </c>
    </row>
    <row r="2667" spans="3:4" x14ac:dyDescent="0.25">
      <c r="C2667" s="69">
        <v>26.21</v>
      </c>
      <c r="D2667" s="70" t="s">
        <v>3423</v>
      </c>
    </row>
    <row r="2668" spans="3:4" x14ac:dyDescent="0.25">
      <c r="C2668" s="71">
        <v>26.22</v>
      </c>
      <c r="D2668" s="70" t="s">
        <v>3424</v>
      </c>
    </row>
    <row r="2669" spans="3:4" x14ac:dyDescent="0.25">
      <c r="C2669" s="69">
        <v>26.23</v>
      </c>
      <c r="D2669" s="70" t="s">
        <v>3425</v>
      </c>
    </row>
    <row r="2670" spans="3:4" x14ac:dyDescent="0.25">
      <c r="C2670" s="71">
        <v>26.24</v>
      </c>
      <c r="D2670" s="70" t="s">
        <v>3426</v>
      </c>
    </row>
    <row r="2671" spans="3:4" x14ac:dyDescent="0.25">
      <c r="C2671" s="69">
        <v>26.25</v>
      </c>
      <c r="D2671" s="70" t="s">
        <v>6069</v>
      </c>
    </row>
    <row r="2672" spans="3:4" x14ac:dyDescent="0.25">
      <c r="C2672" s="71">
        <v>26.26</v>
      </c>
      <c r="D2672" s="70" t="s">
        <v>3427</v>
      </c>
    </row>
    <row r="2673" spans="3:4" x14ac:dyDescent="0.25">
      <c r="C2673" s="69">
        <v>26.27</v>
      </c>
      <c r="D2673" s="70" t="s">
        <v>3428</v>
      </c>
    </row>
    <row r="2674" spans="3:4" x14ac:dyDescent="0.25">
      <c r="C2674" s="71">
        <v>26.28</v>
      </c>
      <c r="D2674" s="70" t="s">
        <v>3429</v>
      </c>
    </row>
    <row r="2675" spans="3:4" x14ac:dyDescent="0.25">
      <c r="C2675" s="69">
        <v>26.29</v>
      </c>
      <c r="D2675" s="70" t="s">
        <v>3430</v>
      </c>
    </row>
    <row r="2676" spans="3:4" x14ac:dyDescent="0.25">
      <c r="C2676" s="71">
        <v>26.3</v>
      </c>
      <c r="D2676" s="70" t="s">
        <v>3431</v>
      </c>
    </row>
    <row r="2677" spans="3:4" x14ac:dyDescent="0.25">
      <c r="C2677" s="69">
        <v>26.31</v>
      </c>
      <c r="D2677" s="70" t="s">
        <v>3432</v>
      </c>
    </row>
    <row r="2678" spans="3:4" x14ac:dyDescent="0.25">
      <c r="C2678" s="71">
        <v>26.32</v>
      </c>
      <c r="D2678" s="70" t="s">
        <v>3433</v>
      </c>
    </row>
    <row r="2679" spans="3:4" x14ac:dyDescent="0.25">
      <c r="C2679" s="69">
        <v>26.33</v>
      </c>
      <c r="D2679" s="70" t="s">
        <v>3434</v>
      </c>
    </row>
    <row r="2680" spans="3:4" x14ac:dyDescent="0.25">
      <c r="C2680" s="71">
        <v>26.34</v>
      </c>
      <c r="D2680" s="70" t="s">
        <v>3435</v>
      </c>
    </row>
    <row r="2681" spans="3:4" x14ac:dyDescent="0.25">
      <c r="C2681" s="69">
        <v>26.35</v>
      </c>
      <c r="D2681" s="70" t="s">
        <v>3436</v>
      </c>
    </row>
    <row r="2682" spans="3:4" x14ac:dyDescent="0.25">
      <c r="C2682" s="71">
        <v>26.36</v>
      </c>
      <c r="D2682" s="70" t="s">
        <v>3437</v>
      </c>
    </row>
    <row r="2683" spans="3:4" x14ac:dyDescent="0.25">
      <c r="C2683" s="69">
        <v>26.37</v>
      </c>
      <c r="D2683" s="70" t="s">
        <v>3438</v>
      </c>
    </row>
    <row r="2684" spans="3:4" x14ac:dyDescent="0.25">
      <c r="C2684" s="71">
        <v>26.38</v>
      </c>
      <c r="D2684" s="70" t="s">
        <v>6071</v>
      </c>
    </row>
    <row r="2685" spans="3:4" x14ac:dyDescent="0.25">
      <c r="C2685" s="69">
        <v>26.39</v>
      </c>
      <c r="D2685" s="70" t="s">
        <v>3439</v>
      </c>
    </row>
    <row r="2686" spans="3:4" x14ac:dyDescent="0.25">
      <c r="C2686" s="71">
        <v>26.4</v>
      </c>
      <c r="D2686" s="70" t="s">
        <v>3440</v>
      </c>
    </row>
    <row r="2687" spans="3:4" x14ac:dyDescent="0.25">
      <c r="C2687" s="69">
        <v>26.41</v>
      </c>
      <c r="D2687" s="70" t="s">
        <v>3441</v>
      </c>
    </row>
    <row r="2688" spans="3:4" x14ac:dyDescent="0.25">
      <c r="C2688" s="71">
        <v>26.42</v>
      </c>
      <c r="D2688" s="70" t="s">
        <v>3442</v>
      </c>
    </row>
    <row r="2689" spans="3:4" x14ac:dyDescent="0.25">
      <c r="C2689" s="69">
        <v>26.43</v>
      </c>
      <c r="D2689" s="70" t="s">
        <v>974</v>
      </c>
    </row>
    <row r="2690" spans="3:4" x14ac:dyDescent="0.25">
      <c r="C2690" s="71">
        <v>26.44</v>
      </c>
      <c r="D2690" s="70" t="s">
        <v>975</v>
      </c>
    </row>
    <row r="2691" spans="3:4" x14ac:dyDescent="0.25">
      <c r="C2691" s="69">
        <v>26.45</v>
      </c>
      <c r="D2691" s="70" t="s">
        <v>976</v>
      </c>
    </row>
    <row r="2692" spans="3:4" x14ac:dyDescent="0.25">
      <c r="C2692" s="71">
        <v>26.46</v>
      </c>
      <c r="D2692" s="70" t="s">
        <v>977</v>
      </c>
    </row>
    <row r="2693" spans="3:4" x14ac:dyDescent="0.25">
      <c r="C2693" s="69">
        <v>26.47</v>
      </c>
      <c r="D2693" s="70" t="s">
        <v>978</v>
      </c>
    </row>
    <row r="2694" spans="3:4" x14ac:dyDescent="0.25">
      <c r="C2694" s="71">
        <v>26.48</v>
      </c>
      <c r="D2694" s="70" t="s">
        <v>979</v>
      </c>
    </row>
    <row r="2695" spans="3:4" x14ac:dyDescent="0.25">
      <c r="C2695" s="69">
        <v>26.49</v>
      </c>
      <c r="D2695" s="70" t="s">
        <v>980</v>
      </c>
    </row>
    <row r="2696" spans="3:4" x14ac:dyDescent="0.25">
      <c r="C2696" s="71">
        <v>26.5</v>
      </c>
      <c r="D2696" s="70" t="s">
        <v>2716</v>
      </c>
    </row>
    <row r="2697" spans="3:4" x14ac:dyDescent="0.25">
      <c r="C2697" s="69">
        <v>26.51</v>
      </c>
      <c r="D2697" s="70" t="s">
        <v>981</v>
      </c>
    </row>
    <row r="2698" spans="3:4" x14ac:dyDescent="0.25">
      <c r="C2698" s="71">
        <v>26.52</v>
      </c>
      <c r="D2698" s="70" t="s">
        <v>982</v>
      </c>
    </row>
    <row r="2699" spans="3:4" x14ac:dyDescent="0.25">
      <c r="C2699" s="69">
        <v>26.53</v>
      </c>
      <c r="D2699" s="70" t="s">
        <v>983</v>
      </c>
    </row>
    <row r="2700" spans="3:4" x14ac:dyDescent="0.25">
      <c r="C2700" s="71">
        <v>26.54</v>
      </c>
      <c r="D2700" s="70" t="s">
        <v>984</v>
      </c>
    </row>
    <row r="2701" spans="3:4" x14ac:dyDescent="0.25">
      <c r="C2701" s="69">
        <v>26.55</v>
      </c>
      <c r="D2701" s="70" t="s">
        <v>985</v>
      </c>
    </row>
    <row r="2702" spans="3:4" x14ac:dyDescent="0.25">
      <c r="C2702" s="71">
        <v>26.56</v>
      </c>
      <c r="D2702" s="70" t="s">
        <v>986</v>
      </c>
    </row>
    <row r="2703" spans="3:4" x14ac:dyDescent="0.25">
      <c r="C2703" s="69">
        <v>26.57</v>
      </c>
      <c r="D2703" s="70" t="s">
        <v>987</v>
      </c>
    </row>
    <row r="2704" spans="3:4" x14ac:dyDescent="0.25">
      <c r="C2704" s="71">
        <v>26.58</v>
      </c>
      <c r="D2704" s="70" t="s">
        <v>988</v>
      </c>
    </row>
    <row r="2705" spans="3:4" x14ac:dyDescent="0.25">
      <c r="C2705" s="69">
        <v>26.59</v>
      </c>
      <c r="D2705" s="70" t="s">
        <v>989</v>
      </c>
    </row>
    <row r="2706" spans="3:4" x14ac:dyDescent="0.25">
      <c r="C2706" s="71">
        <v>26.6</v>
      </c>
      <c r="D2706" s="70" t="s">
        <v>990</v>
      </c>
    </row>
    <row r="2707" spans="3:4" x14ac:dyDescent="0.25">
      <c r="C2707" s="69">
        <v>26.61</v>
      </c>
      <c r="D2707" s="70" t="s">
        <v>991</v>
      </c>
    </row>
    <row r="2708" spans="3:4" x14ac:dyDescent="0.25">
      <c r="C2708" s="71">
        <v>26.62</v>
      </c>
      <c r="D2708" s="70" t="s">
        <v>992</v>
      </c>
    </row>
    <row r="2709" spans="3:4" x14ac:dyDescent="0.25">
      <c r="C2709" s="69">
        <v>26.63</v>
      </c>
      <c r="D2709" s="70" t="s">
        <v>2718</v>
      </c>
    </row>
    <row r="2710" spans="3:4" x14ac:dyDescent="0.25">
      <c r="C2710" s="71">
        <v>26.64</v>
      </c>
      <c r="D2710" s="70" t="s">
        <v>993</v>
      </c>
    </row>
    <row r="2711" spans="3:4" x14ac:dyDescent="0.25">
      <c r="C2711" s="69">
        <v>26.65</v>
      </c>
      <c r="D2711" s="70" t="s">
        <v>994</v>
      </c>
    </row>
    <row r="2712" spans="3:4" x14ac:dyDescent="0.25">
      <c r="C2712" s="71">
        <v>26.66</v>
      </c>
      <c r="D2712" s="70" t="s">
        <v>995</v>
      </c>
    </row>
    <row r="2713" spans="3:4" x14ac:dyDescent="0.25">
      <c r="C2713" s="69">
        <v>26.67</v>
      </c>
      <c r="D2713" s="70" t="s">
        <v>996</v>
      </c>
    </row>
    <row r="2714" spans="3:4" x14ac:dyDescent="0.25">
      <c r="C2714" s="71">
        <v>26.68</v>
      </c>
      <c r="D2714" s="70" t="s">
        <v>997</v>
      </c>
    </row>
    <row r="2715" spans="3:4" x14ac:dyDescent="0.25">
      <c r="C2715" s="69">
        <v>26.69</v>
      </c>
      <c r="D2715" s="70" t="s">
        <v>998</v>
      </c>
    </row>
    <row r="2716" spans="3:4" x14ac:dyDescent="0.25">
      <c r="C2716" s="71">
        <v>26.7</v>
      </c>
      <c r="D2716" s="70" t="s">
        <v>999</v>
      </c>
    </row>
    <row r="2717" spans="3:4" x14ac:dyDescent="0.25">
      <c r="C2717" s="69">
        <v>26.71</v>
      </c>
      <c r="D2717" s="70" t="s">
        <v>1000</v>
      </c>
    </row>
    <row r="2718" spans="3:4" x14ac:dyDescent="0.25">
      <c r="C2718" s="71">
        <v>26.72</v>
      </c>
      <c r="D2718" s="70" t="s">
        <v>1001</v>
      </c>
    </row>
    <row r="2719" spans="3:4" x14ac:dyDescent="0.25">
      <c r="C2719" s="69">
        <v>26.73</v>
      </c>
      <c r="D2719" s="70" t="s">
        <v>1002</v>
      </c>
    </row>
    <row r="2720" spans="3:4" x14ac:dyDescent="0.25">
      <c r="C2720" s="71">
        <v>26.74</v>
      </c>
      <c r="D2720" s="70" t="s">
        <v>1003</v>
      </c>
    </row>
    <row r="2721" spans="3:4" x14ac:dyDescent="0.25">
      <c r="C2721" s="69">
        <v>26.75</v>
      </c>
      <c r="D2721" s="70" t="s">
        <v>2720</v>
      </c>
    </row>
    <row r="2722" spans="3:4" x14ac:dyDescent="0.25">
      <c r="C2722" s="71">
        <v>26.76</v>
      </c>
      <c r="D2722" s="70" t="s">
        <v>1004</v>
      </c>
    </row>
    <row r="2723" spans="3:4" x14ac:dyDescent="0.25">
      <c r="C2723" s="69">
        <v>26.77</v>
      </c>
      <c r="D2723" s="70" t="s">
        <v>1005</v>
      </c>
    </row>
    <row r="2724" spans="3:4" x14ac:dyDescent="0.25">
      <c r="C2724" s="71">
        <v>26.78</v>
      </c>
      <c r="D2724" s="70" t="s">
        <v>1006</v>
      </c>
    </row>
    <row r="2725" spans="3:4" x14ac:dyDescent="0.25">
      <c r="C2725" s="69">
        <v>26.79</v>
      </c>
      <c r="D2725" s="70" t="s">
        <v>1007</v>
      </c>
    </row>
    <row r="2726" spans="3:4" x14ac:dyDescent="0.25">
      <c r="C2726" s="71">
        <v>26.8</v>
      </c>
      <c r="D2726" s="70" t="s">
        <v>1008</v>
      </c>
    </row>
    <row r="2727" spans="3:4" x14ac:dyDescent="0.25">
      <c r="C2727" s="69">
        <v>26.81</v>
      </c>
      <c r="D2727" s="70" t="s">
        <v>1009</v>
      </c>
    </row>
    <row r="2728" spans="3:4" x14ac:dyDescent="0.25">
      <c r="C2728" s="71">
        <v>26.82</v>
      </c>
      <c r="D2728" s="70" t="s">
        <v>1010</v>
      </c>
    </row>
    <row r="2729" spans="3:4" x14ac:dyDescent="0.25">
      <c r="C2729" s="69">
        <v>26.83</v>
      </c>
      <c r="D2729" s="70" t="s">
        <v>1011</v>
      </c>
    </row>
    <row r="2730" spans="3:4" x14ac:dyDescent="0.25">
      <c r="C2730" s="71">
        <v>26.84</v>
      </c>
      <c r="D2730" s="70" t="s">
        <v>1012</v>
      </c>
    </row>
    <row r="2731" spans="3:4" x14ac:dyDescent="0.25">
      <c r="C2731" s="69">
        <v>26.85</v>
      </c>
      <c r="D2731" s="70" t="s">
        <v>1013</v>
      </c>
    </row>
    <row r="2732" spans="3:4" x14ac:dyDescent="0.25">
      <c r="C2732" s="71">
        <v>26.86</v>
      </c>
      <c r="D2732" s="70" t="s">
        <v>1014</v>
      </c>
    </row>
    <row r="2733" spans="3:4" x14ac:dyDescent="0.25">
      <c r="C2733" s="69">
        <v>26.87</v>
      </c>
      <c r="D2733" s="70" t="s">
        <v>1015</v>
      </c>
    </row>
    <row r="2734" spans="3:4" x14ac:dyDescent="0.25">
      <c r="C2734" s="71">
        <v>26.88</v>
      </c>
      <c r="D2734" s="70" t="s">
        <v>2722</v>
      </c>
    </row>
    <row r="2735" spans="3:4" x14ac:dyDescent="0.25">
      <c r="C2735" s="69">
        <v>26.89</v>
      </c>
      <c r="D2735" s="70" t="s">
        <v>1016</v>
      </c>
    </row>
    <row r="2736" spans="3:4" x14ac:dyDescent="0.25">
      <c r="C2736" s="71">
        <v>26.9</v>
      </c>
      <c r="D2736" s="70" t="s">
        <v>1017</v>
      </c>
    </row>
    <row r="2737" spans="3:4" x14ac:dyDescent="0.25">
      <c r="C2737" s="69">
        <v>26.91</v>
      </c>
      <c r="D2737" s="70" t="s">
        <v>1018</v>
      </c>
    </row>
    <row r="2738" spans="3:4" x14ac:dyDescent="0.25">
      <c r="C2738" s="71">
        <v>26.92</v>
      </c>
      <c r="D2738" s="70" t="s">
        <v>1019</v>
      </c>
    </row>
    <row r="2739" spans="3:4" x14ac:dyDescent="0.25">
      <c r="C2739" s="69">
        <v>26.93</v>
      </c>
      <c r="D2739" s="70" t="s">
        <v>1020</v>
      </c>
    </row>
    <row r="2740" spans="3:4" x14ac:dyDescent="0.25">
      <c r="C2740" s="71">
        <v>26.94</v>
      </c>
      <c r="D2740" s="70" t="s">
        <v>1021</v>
      </c>
    </row>
    <row r="2741" spans="3:4" x14ac:dyDescent="0.25">
      <c r="C2741" s="69">
        <v>26.95</v>
      </c>
      <c r="D2741" s="70" t="s">
        <v>1022</v>
      </c>
    </row>
    <row r="2742" spans="3:4" x14ac:dyDescent="0.25">
      <c r="C2742" s="71">
        <v>26.96</v>
      </c>
      <c r="D2742" s="70" t="s">
        <v>1023</v>
      </c>
    </row>
    <row r="2743" spans="3:4" x14ac:dyDescent="0.25">
      <c r="C2743" s="69">
        <v>26.97</v>
      </c>
      <c r="D2743" s="70" t="s">
        <v>1024</v>
      </c>
    </row>
    <row r="2744" spans="3:4" x14ac:dyDescent="0.25">
      <c r="C2744" s="71">
        <v>26.98</v>
      </c>
      <c r="D2744" s="70" t="s">
        <v>1025</v>
      </c>
    </row>
    <row r="2745" spans="3:4" x14ac:dyDescent="0.25">
      <c r="C2745" s="69">
        <v>26.99</v>
      </c>
      <c r="D2745" s="70" t="s">
        <v>1026</v>
      </c>
    </row>
    <row r="2746" spans="3:4" x14ac:dyDescent="0.25">
      <c r="C2746" s="71">
        <v>27</v>
      </c>
      <c r="D2746" s="70" t="s">
        <v>2724</v>
      </c>
    </row>
    <row r="2747" spans="3:4" x14ac:dyDescent="0.25">
      <c r="C2747" s="69">
        <v>27.01</v>
      </c>
      <c r="D2747" s="70" t="s">
        <v>1027</v>
      </c>
    </row>
    <row r="2748" spans="3:4" x14ac:dyDescent="0.25">
      <c r="C2748" s="71">
        <v>27.02</v>
      </c>
      <c r="D2748" s="70" t="s">
        <v>1028</v>
      </c>
    </row>
    <row r="2749" spans="3:4" x14ac:dyDescent="0.25">
      <c r="C2749" s="69">
        <v>27.03</v>
      </c>
      <c r="D2749" s="70" t="s">
        <v>1029</v>
      </c>
    </row>
    <row r="2750" spans="3:4" x14ac:dyDescent="0.25">
      <c r="C2750" s="71">
        <v>27.04</v>
      </c>
      <c r="D2750" s="70" t="s">
        <v>1030</v>
      </c>
    </row>
    <row r="2751" spans="3:4" x14ac:dyDescent="0.25">
      <c r="C2751" s="69">
        <v>27.05</v>
      </c>
      <c r="D2751" s="70" t="s">
        <v>1031</v>
      </c>
    </row>
    <row r="2752" spans="3:4" x14ac:dyDescent="0.25">
      <c r="C2752" s="71">
        <v>27.06</v>
      </c>
      <c r="D2752" s="70" t="s">
        <v>1032</v>
      </c>
    </row>
    <row r="2753" spans="3:4" x14ac:dyDescent="0.25">
      <c r="C2753" s="69">
        <v>27.07</v>
      </c>
      <c r="D2753" s="70" t="s">
        <v>1033</v>
      </c>
    </row>
    <row r="2754" spans="3:4" x14ac:dyDescent="0.25">
      <c r="C2754" s="71">
        <v>27.08</v>
      </c>
      <c r="D2754" s="70" t="s">
        <v>1034</v>
      </c>
    </row>
    <row r="2755" spans="3:4" x14ac:dyDescent="0.25">
      <c r="C2755" s="69">
        <v>27.09</v>
      </c>
      <c r="D2755" s="70" t="s">
        <v>1035</v>
      </c>
    </row>
    <row r="2756" spans="3:4" x14ac:dyDescent="0.25">
      <c r="C2756" s="71">
        <v>27.1</v>
      </c>
      <c r="D2756" s="70" t="s">
        <v>1036</v>
      </c>
    </row>
    <row r="2757" spans="3:4" x14ac:dyDescent="0.25">
      <c r="C2757" s="69">
        <v>27.11</v>
      </c>
      <c r="D2757" s="70" t="s">
        <v>1037</v>
      </c>
    </row>
    <row r="2758" spans="3:4" x14ac:dyDescent="0.25">
      <c r="C2758" s="71">
        <v>27.12</v>
      </c>
      <c r="D2758" s="70" t="s">
        <v>1038</v>
      </c>
    </row>
    <row r="2759" spans="3:4" x14ac:dyDescent="0.25">
      <c r="C2759" s="69">
        <v>27.13</v>
      </c>
      <c r="D2759" s="70" t="s">
        <v>2726</v>
      </c>
    </row>
    <row r="2760" spans="3:4" x14ac:dyDescent="0.25">
      <c r="C2760" s="71">
        <v>27.14</v>
      </c>
      <c r="D2760" s="70" t="s">
        <v>1039</v>
      </c>
    </row>
    <row r="2761" spans="3:4" x14ac:dyDescent="0.25">
      <c r="C2761" s="69">
        <v>27.15</v>
      </c>
      <c r="D2761" s="70" t="s">
        <v>1040</v>
      </c>
    </row>
    <row r="2762" spans="3:4" x14ac:dyDescent="0.25">
      <c r="C2762" s="71">
        <v>27.16</v>
      </c>
      <c r="D2762" s="70" t="s">
        <v>1041</v>
      </c>
    </row>
    <row r="2763" spans="3:4" x14ac:dyDescent="0.25">
      <c r="C2763" s="69">
        <v>27.17</v>
      </c>
      <c r="D2763" s="70" t="s">
        <v>1042</v>
      </c>
    </row>
    <row r="2764" spans="3:4" x14ac:dyDescent="0.25">
      <c r="C2764" s="71">
        <v>27.18</v>
      </c>
      <c r="D2764" s="70" t="s">
        <v>1043</v>
      </c>
    </row>
    <row r="2765" spans="3:4" x14ac:dyDescent="0.25">
      <c r="C2765" s="69">
        <v>27.19</v>
      </c>
      <c r="D2765" s="70" t="s">
        <v>1044</v>
      </c>
    </row>
    <row r="2766" spans="3:4" x14ac:dyDescent="0.25">
      <c r="C2766" s="71">
        <v>27.2</v>
      </c>
      <c r="D2766" s="70" t="s">
        <v>1045</v>
      </c>
    </row>
    <row r="2767" spans="3:4" x14ac:dyDescent="0.25">
      <c r="C2767" s="69">
        <v>27.21</v>
      </c>
      <c r="D2767" s="70" t="s">
        <v>1046</v>
      </c>
    </row>
    <row r="2768" spans="3:4" x14ac:dyDescent="0.25">
      <c r="C2768" s="71">
        <v>27.22</v>
      </c>
      <c r="D2768" s="70" t="s">
        <v>1047</v>
      </c>
    </row>
    <row r="2769" spans="3:4" x14ac:dyDescent="0.25">
      <c r="C2769" s="69">
        <v>27.23</v>
      </c>
      <c r="D2769" s="70" t="s">
        <v>1048</v>
      </c>
    </row>
    <row r="2770" spans="3:4" x14ac:dyDescent="0.25">
      <c r="C2770" s="71">
        <v>27.24</v>
      </c>
      <c r="D2770" s="70" t="s">
        <v>1049</v>
      </c>
    </row>
    <row r="2771" spans="3:4" x14ac:dyDescent="0.25">
      <c r="C2771" s="69">
        <v>27.25</v>
      </c>
      <c r="D2771" s="70" t="s">
        <v>2728</v>
      </c>
    </row>
    <row r="2772" spans="3:4" x14ac:dyDescent="0.25">
      <c r="C2772" s="71">
        <v>27.26</v>
      </c>
      <c r="D2772" s="70" t="s">
        <v>1050</v>
      </c>
    </row>
    <row r="2773" spans="3:4" x14ac:dyDescent="0.25">
      <c r="C2773" s="69">
        <v>27.27</v>
      </c>
      <c r="D2773" s="70" t="s">
        <v>1051</v>
      </c>
    </row>
    <row r="2774" spans="3:4" x14ac:dyDescent="0.25">
      <c r="C2774" s="71">
        <v>27.28</v>
      </c>
      <c r="D2774" s="70" t="s">
        <v>1052</v>
      </c>
    </row>
    <row r="2775" spans="3:4" x14ac:dyDescent="0.25">
      <c r="C2775" s="69">
        <v>27.29</v>
      </c>
      <c r="D2775" s="70" t="s">
        <v>1053</v>
      </c>
    </row>
    <row r="2776" spans="3:4" x14ac:dyDescent="0.25">
      <c r="C2776" s="71">
        <v>27.3</v>
      </c>
      <c r="D2776" s="70" t="s">
        <v>1054</v>
      </c>
    </row>
    <row r="2777" spans="3:4" x14ac:dyDescent="0.25">
      <c r="C2777" s="69">
        <v>27.31</v>
      </c>
      <c r="D2777" s="70" t="s">
        <v>1055</v>
      </c>
    </row>
    <row r="2778" spans="3:4" x14ac:dyDescent="0.25">
      <c r="C2778" s="71">
        <v>27.32</v>
      </c>
      <c r="D2778" s="70" t="s">
        <v>1056</v>
      </c>
    </row>
    <row r="2779" spans="3:4" x14ac:dyDescent="0.25">
      <c r="C2779" s="69">
        <v>27.33</v>
      </c>
      <c r="D2779" s="70" t="s">
        <v>1057</v>
      </c>
    </row>
    <row r="2780" spans="3:4" x14ac:dyDescent="0.25">
      <c r="C2780" s="71">
        <v>27.34</v>
      </c>
      <c r="D2780" s="70" t="s">
        <v>1058</v>
      </c>
    </row>
    <row r="2781" spans="3:4" x14ac:dyDescent="0.25">
      <c r="C2781" s="69">
        <v>27.35</v>
      </c>
      <c r="D2781" s="70" t="s">
        <v>1059</v>
      </c>
    </row>
    <row r="2782" spans="3:4" x14ac:dyDescent="0.25">
      <c r="C2782" s="71">
        <v>27.36</v>
      </c>
      <c r="D2782" s="70" t="s">
        <v>1060</v>
      </c>
    </row>
    <row r="2783" spans="3:4" x14ac:dyDescent="0.25">
      <c r="C2783" s="69">
        <v>27.37</v>
      </c>
      <c r="D2783" s="70" t="s">
        <v>1061</v>
      </c>
    </row>
    <row r="2784" spans="3:4" x14ac:dyDescent="0.25">
      <c r="C2784" s="71">
        <v>27.38</v>
      </c>
      <c r="D2784" s="70" t="s">
        <v>2730</v>
      </c>
    </row>
    <row r="2785" spans="3:4" x14ac:dyDescent="0.25">
      <c r="C2785" s="69">
        <v>27.39</v>
      </c>
      <c r="D2785" s="70" t="s">
        <v>1062</v>
      </c>
    </row>
    <row r="2786" spans="3:4" x14ac:dyDescent="0.25">
      <c r="C2786" s="71">
        <v>27.4</v>
      </c>
      <c r="D2786" s="70" t="s">
        <v>1063</v>
      </c>
    </row>
    <row r="2787" spans="3:4" x14ac:dyDescent="0.25">
      <c r="C2787" s="69">
        <v>27.41</v>
      </c>
      <c r="D2787" s="70" t="s">
        <v>1064</v>
      </c>
    </row>
    <row r="2788" spans="3:4" x14ac:dyDescent="0.25">
      <c r="C2788" s="71">
        <v>27.42</v>
      </c>
      <c r="D2788" s="70" t="s">
        <v>1065</v>
      </c>
    </row>
    <row r="2789" spans="3:4" x14ac:dyDescent="0.25">
      <c r="C2789" s="69">
        <v>27.43</v>
      </c>
      <c r="D2789" s="70" t="s">
        <v>1066</v>
      </c>
    </row>
    <row r="2790" spans="3:4" x14ac:dyDescent="0.25">
      <c r="C2790" s="71">
        <v>27.44</v>
      </c>
      <c r="D2790" s="70" t="s">
        <v>1067</v>
      </c>
    </row>
    <row r="2791" spans="3:4" x14ac:dyDescent="0.25">
      <c r="C2791" s="69">
        <v>27.45</v>
      </c>
      <c r="D2791" s="70" t="s">
        <v>1068</v>
      </c>
    </row>
    <row r="2792" spans="3:4" x14ac:dyDescent="0.25">
      <c r="C2792" s="71">
        <v>27.46</v>
      </c>
      <c r="D2792" s="70" t="s">
        <v>1069</v>
      </c>
    </row>
    <row r="2793" spans="3:4" x14ac:dyDescent="0.25">
      <c r="C2793" s="69">
        <v>27.47</v>
      </c>
      <c r="D2793" s="70" t="s">
        <v>1070</v>
      </c>
    </row>
    <row r="2794" spans="3:4" x14ac:dyDescent="0.25">
      <c r="C2794" s="71">
        <v>27.48</v>
      </c>
      <c r="D2794" s="70" t="s">
        <v>1071</v>
      </c>
    </row>
    <row r="2795" spans="3:4" x14ac:dyDescent="0.25">
      <c r="C2795" s="69">
        <v>27.49</v>
      </c>
      <c r="D2795" s="70" t="s">
        <v>1072</v>
      </c>
    </row>
    <row r="2796" spans="3:4" x14ac:dyDescent="0.25">
      <c r="C2796" s="71">
        <v>27.5</v>
      </c>
      <c r="D2796" s="70" t="s">
        <v>2732</v>
      </c>
    </row>
    <row r="2797" spans="3:4" x14ac:dyDescent="0.25">
      <c r="C2797" s="69">
        <v>27.51</v>
      </c>
      <c r="D2797" s="70" t="s">
        <v>1073</v>
      </c>
    </row>
    <row r="2798" spans="3:4" x14ac:dyDescent="0.25">
      <c r="C2798" s="71">
        <v>27.52</v>
      </c>
      <c r="D2798" s="70" t="s">
        <v>1074</v>
      </c>
    </row>
    <row r="2799" spans="3:4" x14ac:dyDescent="0.25">
      <c r="C2799" s="69">
        <v>27.53</v>
      </c>
      <c r="D2799" s="70" t="s">
        <v>1075</v>
      </c>
    </row>
    <row r="2800" spans="3:4" x14ac:dyDescent="0.25">
      <c r="C2800" s="71">
        <v>27.54</v>
      </c>
      <c r="D2800" s="70" t="s">
        <v>1076</v>
      </c>
    </row>
    <row r="2801" spans="3:4" x14ac:dyDescent="0.25">
      <c r="C2801" s="69">
        <v>27.55</v>
      </c>
      <c r="D2801" s="70" t="s">
        <v>1077</v>
      </c>
    </row>
    <row r="2802" spans="3:4" x14ac:dyDescent="0.25">
      <c r="C2802" s="71">
        <v>27.56</v>
      </c>
      <c r="D2802" s="70" t="s">
        <v>1078</v>
      </c>
    </row>
    <row r="2803" spans="3:4" x14ac:dyDescent="0.25">
      <c r="C2803" s="69">
        <v>27.57</v>
      </c>
      <c r="D2803" s="70" t="s">
        <v>1079</v>
      </c>
    </row>
    <row r="2804" spans="3:4" x14ac:dyDescent="0.25">
      <c r="C2804" s="71">
        <v>27.58</v>
      </c>
      <c r="D2804" s="70" t="s">
        <v>1080</v>
      </c>
    </row>
    <row r="2805" spans="3:4" x14ac:dyDescent="0.25">
      <c r="C2805" s="69">
        <v>27.59</v>
      </c>
      <c r="D2805" s="70" t="s">
        <v>1081</v>
      </c>
    </row>
    <row r="2806" spans="3:4" x14ac:dyDescent="0.25">
      <c r="C2806" s="71">
        <v>27.6</v>
      </c>
      <c r="D2806" s="70" t="s">
        <v>1082</v>
      </c>
    </row>
    <row r="2807" spans="3:4" x14ac:dyDescent="0.25">
      <c r="C2807" s="69">
        <v>27.61</v>
      </c>
      <c r="D2807" s="70" t="s">
        <v>1083</v>
      </c>
    </row>
    <row r="2808" spans="3:4" x14ac:dyDescent="0.25">
      <c r="C2808" s="71">
        <v>27.62</v>
      </c>
      <c r="D2808" s="70" t="s">
        <v>1084</v>
      </c>
    </row>
    <row r="2809" spans="3:4" x14ac:dyDescent="0.25">
      <c r="C2809" s="69">
        <v>27.63</v>
      </c>
      <c r="D2809" s="70" t="s">
        <v>2734</v>
      </c>
    </row>
    <row r="2810" spans="3:4" x14ac:dyDescent="0.25">
      <c r="C2810" s="71">
        <v>27.64</v>
      </c>
      <c r="D2810" s="70" t="s">
        <v>1085</v>
      </c>
    </row>
    <row r="2811" spans="3:4" x14ac:dyDescent="0.25">
      <c r="C2811" s="69">
        <v>27.65</v>
      </c>
      <c r="D2811" s="70" t="s">
        <v>1086</v>
      </c>
    </row>
    <row r="2812" spans="3:4" x14ac:dyDescent="0.25">
      <c r="C2812" s="71">
        <v>27.66</v>
      </c>
      <c r="D2812" s="70" t="s">
        <v>1087</v>
      </c>
    </row>
    <row r="2813" spans="3:4" x14ac:dyDescent="0.25">
      <c r="C2813" s="69">
        <v>27.67</v>
      </c>
      <c r="D2813" s="70" t="s">
        <v>1088</v>
      </c>
    </row>
    <row r="2814" spans="3:4" x14ac:dyDescent="0.25">
      <c r="C2814" s="71">
        <v>27.68</v>
      </c>
      <c r="D2814" s="70" t="s">
        <v>1089</v>
      </c>
    </row>
    <row r="2815" spans="3:4" x14ac:dyDescent="0.25">
      <c r="C2815" s="69">
        <v>27.69</v>
      </c>
      <c r="D2815" s="70" t="s">
        <v>1090</v>
      </c>
    </row>
    <row r="2816" spans="3:4" x14ac:dyDescent="0.25">
      <c r="C2816" s="71">
        <v>27.7</v>
      </c>
      <c r="D2816" s="70" t="s">
        <v>1091</v>
      </c>
    </row>
    <row r="2817" spans="3:4" x14ac:dyDescent="0.25">
      <c r="C2817" s="69">
        <v>27.71</v>
      </c>
      <c r="D2817" s="70" t="s">
        <v>1092</v>
      </c>
    </row>
    <row r="2818" spans="3:4" x14ac:dyDescent="0.25">
      <c r="C2818" s="71">
        <v>27.72</v>
      </c>
      <c r="D2818" s="70" t="s">
        <v>1093</v>
      </c>
    </row>
    <row r="2819" spans="3:4" x14ac:dyDescent="0.25">
      <c r="C2819" s="69">
        <v>27.73</v>
      </c>
      <c r="D2819" s="70" t="s">
        <v>1094</v>
      </c>
    </row>
    <row r="2820" spans="3:4" x14ac:dyDescent="0.25">
      <c r="C2820" s="71">
        <v>27.74</v>
      </c>
      <c r="D2820" s="70" t="s">
        <v>1095</v>
      </c>
    </row>
    <row r="2821" spans="3:4" x14ac:dyDescent="0.25">
      <c r="C2821" s="69">
        <v>27.75</v>
      </c>
      <c r="D2821" s="70" t="s">
        <v>2736</v>
      </c>
    </row>
    <row r="2822" spans="3:4" x14ac:dyDescent="0.25">
      <c r="C2822" s="71">
        <v>27.76</v>
      </c>
      <c r="D2822" s="70" t="s">
        <v>1096</v>
      </c>
    </row>
    <row r="2823" spans="3:4" x14ac:dyDescent="0.25">
      <c r="C2823" s="69">
        <v>27.77</v>
      </c>
      <c r="D2823" s="70" t="s">
        <v>1097</v>
      </c>
    </row>
    <row r="2824" spans="3:4" x14ac:dyDescent="0.25">
      <c r="C2824" s="71">
        <v>27.78</v>
      </c>
      <c r="D2824" s="70" t="s">
        <v>1098</v>
      </c>
    </row>
    <row r="2825" spans="3:4" x14ac:dyDescent="0.25">
      <c r="C2825" s="69">
        <v>27.79</v>
      </c>
      <c r="D2825" s="70" t="s">
        <v>1099</v>
      </c>
    </row>
    <row r="2826" spans="3:4" x14ac:dyDescent="0.25">
      <c r="C2826" s="71">
        <v>27.8</v>
      </c>
      <c r="D2826" s="70" t="s">
        <v>1100</v>
      </c>
    </row>
    <row r="2827" spans="3:4" x14ac:dyDescent="0.25">
      <c r="C2827" s="69">
        <v>27.81</v>
      </c>
      <c r="D2827" s="70" t="s">
        <v>1101</v>
      </c>
    </row>
    <row r="2828" spans="3:4" x14ac:dyDescent="0.25">
      <c r="C2828" s="71">
        <v>27.82</v>
      </c>
      <c r="D2828" s="70" t="s">
        <v>1102</v>
      </c>
    </row>
    <row r="2829" spans="3:4" x14ac:dyDescent="0.25">
      <c r="C2829" s="69">
        <v>27.83</v>
      </c>
      <c r="D2829" s="70" t="s">
        <v>1103</v>
      </c>
    </row>
    <row r="2830" spans="3:4" x14ac:dyDescent="0.25">
      <c r="C2830" s="71">
        <v>27.84</v>
      </c>
      <c r="D2830" s="70" t="s">
        <v>1104</v>
      </c>
    </row>
    <row r="2831" spans="3:4" x14ac:dyDescent="0.25">
      <c r="C2831" s="69">
        <v>27.85</v>
      </c>
      <c r="D2831" s="70" t="s">
        <v>1105</v>
      </c>
    </row>
    <row r="2832" spans="3:4" x14ac:dyDescent="0.25">
      <c r="C2832" s="71">
        <v>27.86</v>
      </c>
      <c r="D2832" s="70" t="s">
        <v>1106</v>
      </c>
    </row>
    <row r="2833" spans="3:4" x14ac:dyDescent="0.25">
      <c r="C2833" s="69">
        <v>27.87</v>
      </c>
      <c r="D2833" s="70" t="s">
        <v>1107</v>
      </c>
    </row>
    <row r="2834" spans="3:4" x14ac:dyDescent="0.25">
      <c r="C2834" s="71">
        <v>27.88</v>
      </c>
      <c r="D2834" s="70" t="s">
        <v>2738</v>
      </c>
    </row>
    <row r="2835" spans="3:4" x14ac:dyDescent="0.25">
      <c r="C2835" s="69">
        <v>27.89</v>
      </c>
      <c r="D2835" s="70" t="s">
        <v>1108</v>
      </c>
    </row>
    <row r="2836" spans="3:4" x14ac:dyDescent="0.25">
      <c r="C2836" s="71">
        <v>27.9</v>
      </c>
      <c r="D2836" s="70" t="s">
        <v>1109</v>
      </c>
    </row>
    <row r="2837" spans="3:4" x14ac:dyDescent="0.25">
      <c r="C2837" s="69">
        <v>27.91</v>
      </c>
      <c r="D2837" s="70" t="s">
        <v>1110</v>
      </c>
    </row>
    <row r="2838" spans="3:4" x14ac:dyDescent="0.25">
      <c r="C2838" s="71">
        <v>27.92</v>
      </c>
      <c r="D2838" s="70" t="s">
        <v>1111</v>
      </c>
    </row>
    <row r="2839" spans="3:4" x14ac:dyDescent="0.25">
      <c r="C2839" s="69">
        <v>27.93</v>
      </c>
      <c r="D2839" s="70" t="s">
        <v>1112</v>
      </c>
    </row>
    <row r="2840" spans="3:4" x14ac:dyDescent="0.25">
      <c r="C2840" s="71">
        <v>27.94</v>
      </c>
      <c r="D2840" s="70" t="s">
        <v>1113</v>
      </c>
    </row>
    <row r="2841" spans="3:4" x14ac:dyDescent="0.25">
      <c r="C2841" s="69">
        <v>27.95</v>
      </c>
      <c r="D2841" s="70" t="s">
        <v>1114</v>
      </c>
    </row>
    <row r="2842" spans="3:4" x14ac:dyDescent="0.25">
      <c r="C2842" s="71">
        <v>27.96</v>
      </c>
      <c r="D2842" s="70" t="s">
        <v>1115</v>
      </c>
    </row>
    <row r="2843" spans="3:4" x14ac:dyDescent="0.25">
      <c r="C2843" s="69">
        <v>27.97</v>
      </c>
      <c r="D2843" s="70" t="s">
        <v>1116</v>
      </c>
    </row>
    <row r="2844" spans="3:4" x14ac:dyDescent="0.25">
      <c r="C2844" s="71">
        <v>27.98</v>
      </c>
      <c r="D2844" s="70" t="s">
        <v>1117</v>
      </c>
    </row>
    <row r="2845" spans="3:4" x14ac:dyDescent="0.25">
      <c r="C2845" s="69">
        <v>27.99</v>
      </c>
      <c r="D2845" s="70" t="s">
        <v>1118</v>
      </c>
    </row>
    <row r="2846" spans="3:4" x14ac:dyDescent="0.25">
      <c r="C2846" s="71">
        <v>28</v>
      </c>
      <c r="D2846" s="70" t="s">
        <v>2740</v>
      </c>
    </row>
    <row r="2847" spans="3:4" x14ac:dyDescent="0.25">
      <c r="C2847" s="69">
        <v>28.01</v>
      </c>
      <c r="D2847" s="70" t="s">
        <v>1119</v>
      </c>
    </row>
    <row r="2848" spans="3:4" x14ac:dyDescent="0.25">
      <c r="C2848" s="71">
        <v>28.02</v>
      </c>
      <c r="D2848" s="70" t="s">
        <v>1120</v>
      </c>
    </row>
    <row r="2849" spans="3:4" x14ac:dyDescent="0.25">
      <c r="C2849" s="69">
        <v>28.03</v>
      </c>
      <c r="D2849" s="70" t="s">
        <v>1121</v>
      </c>
    </row>
    <row r="2850" spans="3:4" x14ac:dyDescent="0.25">
      <c r="C2850" s="71">
        <v>28.04</v>
      </c>
      <c r="D2850" s="70" t="s">
        <v>1122</v>
      </c>
    </row>
    <row r="2851" spans="3:4" x14ac:dyDescent="0.25">
      <c r="C2851" s="69">
        <v>28.05</v>
      </c>
      <c r="D2851" s="70" t="s">
        <v>1123</v>
      </c>
    </row>
    <row r="2852" spans="3:4" x14ac:dyDescent="0.25">
      <c r="C2852" s="71">
        <v>28.06</v>
      </c>
      <c r="D2852" s="70" t="s">
        <v>1124</v>
      </c>
    </row>
    <row r="2853" spans="3:4" x14ac:dyDescent="0.25">
      <c r="C2853" s="69">
        <v>28.07</v>
      </c>
      <c r="D2853" s="70" t="s">
        <v>1125</v>
      </c>
    </row>
    <row r="2854" spans="3:4" x14ac:dyDescent="0.25">
      <c r="C2854" s="71">
        <v>28.08</v>
      </c>
      <c r="D2854" s="70" t="s">
        <v>1126</v>
      </c>
    </row>
    <row r="2855" spans="3:4" x14ac:dyDescent="0.25">
      <c r="C2855" s="69">
        <v>28.09</v>
      </c>
      <c r="D2855" s="70" t="s">
        <v>1127</v>
      </c>
    </row>
    <row r="2856" spans="3:4" x14ac:dyDescent="0.25">
      <c r="C2856" s="71">
        <v>28.1</v>
      </c>
      <c r="D2856" s="70" t="s">
        <v>1128</v>
      </c>
    </row>
    <row r="2857" spans="3:4" x14ac:dyDescent="0.25">
      <c r="C2857" s="69">
        <v>28.11</v>
      </c>
      <c r="D2857" s="70" t="s">
        <v>1129</v>
      </c>
    </row>
    <row r="2858" spans="3:4" x14ac:dyDescent="0.25">
      <c r="C2858" s="71">
        <v>28.12</v>
      </c>
      <c r="D2858" s="70" t="s">
        <v>1130</v>
      </c>
    </row>
    <row r="2859" spans="3:4" x14ac:dyDescent="0.25">
      <c r="C2859" s="69">
        <v>28.13</v>
      </c>
      <c r="D2859" s="70" t="s">
        <v>2742</v>
      </c>
    </row>
    <row r="2860" spans="3:4" x14ac:dyDescent="0.25">
      <c r="C2860" s="71">
        <v>28.14</v>
      </c>
      <c r="D2860" s="70" t="s">
        <v>1131</v>
      </c>
    </row>
    <row r="2861" spans="3:4" x14ac:dyDescent="0.25">
      <c r="C2861" s="69">
        <v>28.15</v>
      </c>
      <c r="D2861" s="70" t="s">
        <v>1132</v>
      </c>
    </row>
    <row r="2862" spans="3:4" x14ac:dyDescent="0.25">
      <c r="C2862" s="71">
        <v>28.16</v>
      </c>
      <c r="D2862" s="70" t="s">
        <v>1133</v>
      </c>
    </row>
    <row r="2863" spans="3:4" x14ac:dyDescent="0.25">
      <c r="C2863" s="69">
        <v>28.17</v>
      </c>
      <c r="D2863" s="70" t="s">
        <v>1134</v>
      </c>
    </row>
    <row r="2864" spans="3:4" x14ac:dyDescent="0.25">
      <c r="C2864" s="71">
        <v>28.18</v>
      </c>
      <c r="D2864" s="70" t="s">
        <v>1135</v>
      </c>
    </row>
    <row r="2865" spans="3:4" x14ac:dyDescent="0.25">
      <c r="C2865" s="69">
        <v>28.19</v>
      </c>
      <c r="D2865" s="70" t="s">
        <v>1136</v>
      </c>
    </row>
    <row r="2866" spans="3:4" x14ac:dyDescent="0.25">
      <c r="C2866" s="71">
        <v>28.2</v>
      </c>
      <c r="D2866" s="70" t="s">
        <v>1137</v>
      </c>
    </row>
    <row r="2867" spans="3:4" x14ac:dyDescent="0.25">
      <c r="C2867" s="69">
        <v>28.21</v>
      </c>
      <c r="D2867" s="70" t="s">
        <v>1138</v>
      </c>
    </row>
    <row r="2868" spans="3:4" x14ac:dyDescent="0.25">
      <c r="C2868" s="71">
        <v>28.22</v>
      </c>
      <c r="D2868" s="70" t="s">
        <v>1139</v>
      </c>
    </row>
    <row r="2869" spans="3:4" x14ac:dyDescent="0.25">
      <c r="C2869" s="69">
        <v>28.23</v>
      </c>
      <c r="D2869" s="70" t="s">
        <v>1140</v>
      </c>
    </row>
    <row r="2870" spans="3:4" x14ac:dyDescent="0.25">
      <c r="C2870" s="71">
        <v>28.24</v>
      </c>
      <c r="D2870" s="70" t="s">
        <v>1141</v>
      </c>
    </row>
    <row r="2871" spans="3:4" x14ac:dyDescent="0.25">
      <c r="C2871" s="69">
        <v>28.25</v>
      </c>
      <c r="D2871" s="70" t="s">
        <v>2744</v>
      </c>
    </row>
    <row r="2872" spans="3:4" x14ac:dyDescent="0.25">
      <c r="C2872" s="71">
        <v>28.26</v>
      </c>
      <c r="D2872" s="70" t="s">
        <v>1142</v>
      </c>
    </row>
    <row r="2873" spans="3:4" x14ac:dyDescent="0.25">
      <c r="C2873" s="69">
        <v>28.27</v>
      </c>
      <c r="D2873" s="70" t="s">
        <v>1143</v>
      </c>
    </row>
    <row r="2874" spans="3:4" x14ac:dyDescent="0.25">
      <c r="C2874" s="71">
        <v>28.28</v>
      </c>
      <c r="D2874" s="70" t="s">
        <v>1144</v>
      </c>
    </row>
    <row r="2875" spans="3:4" x14ac:dyDescent="0.25">
      <c r="C2875" s="69">
        <v>28.29</v>
      </c>
      <c r="D2875" s="70" t="s">
        <v>1145</v>
      </c>
    </row>
    <row r="2876" spans="3:4" x14ac:dyDescent="0.25">
      <c r="C2876" s="71">
        <v>28.3</v>
      </c>
      <c r="D2876" s="70" t="s">
        <v>1146</v>
      </c>
    </row>
    <row r="2877" spans="3:4" x14ac:dyDescent="0.25">
      <c r="C2877" s="69">
        <v>28.31</v>
      </c>
      <c r="D2877" s="70" t="s">
        <v>1147</v>
      </c>
    </row>
    <row r="2878" spans="3:4" x14ac:dyDescent="0.25">
      <c r="C2878" s="71">
        <v>28.32</v>
      </c>
      <c r="D2878" s="70" t="s">
        <v>1148</v>
      </c>
    </row>
    <row r="2879" spans="3:4" x14ac:dyDescent="0.25">
      <c r="C2879" s="69">
        <v>28.33</v>
      </c>
      <c r="D2879" s="70" t="s">
        <v>1149</v>
      </c>
    </row>
    <row r="2880" spans="3:4" x14ac:dyDescent="0.25">
      <c r="C2880" s="71">
        <v>28.34</v>
      </c>
      <c r="D2880" s="70" t="s">
        <v>1150</v>
      </c>
    </row>
    <row r="2881" spans="3:4" x14ac:dyDescent="0.25">
      <c r="C2881" s="69">
        <v>28.35</v>
      </c>
      <c r="D2881" s="70" t="s">
        <v>1151</v>
      </c>
    </row>
    <row r="2882" spans="3:4" x14ac:dyDescent="0.25">
      <c r="C2882" s="71">
        <v>28.36</v>
      </c>
      <c r="D2882" s="70" t="s">
        <v>1152</v>
      </c>
    </row>
    <row r="2883" spans="3:4" x14ac:dyDescent="0.25">
      <c r="C2883" s="69">
        <v>28.37</v>
      </c>
      <c r="D2883" s="70" t="s">
        <v>1153</v>
      </c>
    </row>
    <row r="2884" spans="3:4" x14ac:dyDescent="0.25">
      <c r="C2884" s="71">
        <v>28.38</v>
      </c>
      <c r="D2884" s="70" t="s">
        <v>2746</v>
      </c>
    </row>
    <row r="2885" spans="3:4" x14ac:dyDescent="0.25">
      <c r="C2885" s="69">
        <v>28.39</v>
      </c>
      <c r="D2885" s="70" t="s">
        <v>1154</v>
      </c>
    </row>
    <row r="2886" spans="3:4" x14ac:dyDescent="0.25">
      <c r="C2886" s="71">
        <v>28.4</v>
      </c>
      <c r="D2886" s="70" t="s">
        <v>1155</v>
      </c>
    </row>
    <row r="2887" spans="3:4" x14ac:dyDescent="0.25">
      <c r="C2887" s="69">
        <v>28.41</v>
      </c>
      <c r="D2887" s="70" t="s">
        <v>1156</v>
      </c>
    </row>
    <row r="2888" spans="3:4" x14ac:dyDescent="0.25">
      <c r="C2888" s="71">
        <v>28.42</v>
      </c>
      <c r="D2888" s="70" t="s">
        <v>1157</v>
      </c>
    </row>
    <row r="2889" spans="3:4" x14ac:dyDescent="0.25">
      <c r="C2889" s="69">
        <v>28.43</v>
      </c>
      <c r="D2889" s="70" t="s">
        <v>1158</v>
      </c>
    </row>
    <row r="2890" spans="3:4" x14ac:dyDescent="0.25">
      <c r="C2890" s="71">
        <v>28.44</v>
      </c>
      <c r="D2890" s="70" t="s">
        <v>1159</v>
      </c>
    </row>
    <row r="2891" spans="3:4" x14ac:dyDescent="0.25">
      <c r="C2891" s="69">
        <v>28.45</v>
      </c>
      <c r="D2891" s="70" t="s">
        <v>1160</v>
      </c>
    </row>
    <row r="2892" spans="3:4" x14ac:dyDescent="0.25">
      <c r="C2892" s="71">
        <v>28.46</v>
      </c>
      <c r="D2892" s="70" t="s">
        <v>1161</v>
      </c>
    </row>
    <row r="2893" spans="3:4" x14ac:dyDescent="0.25">
      <c r="C2893" s="69">
        <v>28.47</v>
      </c>
      <c r="D2893" s="70" t="s">
        <v>1162</v>
      </c>
    </row>
    <row r="2894" spans="3:4" x14ac:dyDescent="0.25">
      <c r="C2894" s="71">
        <v>28.48</v>
      </c>
      <c r="D2894" s="70" t="s">
        <v>1163</v>
      </c>
    </row>
    <row r="2895" spans="3:4" x14ac:dyDescent="0.25">
      <c r="C2895" s="69">
        <v>28.49</v>
      </c>
      <c r="D2895" s="70" t="s">
        <v>1164</v>
      </c>
    </row>
    <row r="2896" spans="3:4" x14ac:dyDescent="0.25">
      <c r="C2896" s="71">
        <v>28.5</v>
      </c>
      <c r="D2896" s="70" t="s">
        <v>2748</v>
      </c>
    </row>
    <row r="2897" spans="3:4" x14ac:dyDescent="0.25">
      <c r="C2897" s="69">
        <v>28.51</v>
      </c>
      <c r="D2897" s="70" t="s">
        <v>1165</v>
      </c>
    </row>
    <row r="2898" spans="3:4" x14ac:dyDescent="0.25">
      <c r="C2898" s="71">
        <v>28.52</v>
      </c>
      <c r="D2898" s="70" t="s">
        <v>1166</v>
      </c>
    </row>
    <row r="2899" spans="3:4" x14ac:dyDescent="0.25">
      <c r="C2899" s="69">
        <v>28.53</v>
      </c>
      <c r="D2899" s="70" t="s">
        <v>1167</v>
      </c>
    </row>
    <row r="2900" spans="3:4" x14ac:dyDescent="0.25">
      <c r="C2900" s="71">
        <v>28.54</v>
      </c>
      <c r="D2900" s="70" t="s">
        <v>1168</v>
      </c>
    </row>
    <row r="2901" spans="3:4" x14ac:dyDescent="0.25">
      <c r="C2901" s="69">
        <v>28.55</v>
      </c>
      <c r="D2901" s="70" t="s">
        <v>1169</v>
      </c>
    </row>
    <row r="2902" spans="3:4" x14ac:dyDescent="0.25">
      <c r="C2902" s="71">
        <v>28.56</v>
      </c>
      <c r="D2902" s="70" t="s">
        <v>1170</v>
      </c>
    </row>
    <row r="2903" spans="3:4" x14ac:dyDescent="0.25">
      <c r="C2903" s="69">
        <v>28.57</v>
      </c>
      <c r="D2903" s="70" t="s">
        <v>1171</v>
      </c>
    </row>
    <row r="2904" spans="3:4" x14ac:dyDescent="0.25">
      <c r="C2904" s="71">
        <v>28.58</v>
      </c>
      <c r="D2904" s="70" t="s">
        <v>1172</v>
      </c>
    </row>
    <row r="2905" spans="3:4" x14ac:dyDescent="0.25">
      <c r="C2905" s="69">
        <v>28.59</v>
      </c>
      <c r="D2905" s="70" t="s">
        <v>1173</v>
      </c>
    </row>
    <row r="2906" spans="3:4" x14ac:dyDescent="0.25">
      <c r="C2906" s="71">
        <v>28.6</v>
      </c>
      <c r="D2906" s="70" t="s">
        <v>1174</v>
      </c>
    </row>
    <row r="2907" spans="3:4" x14ac:dyDescent="0.25">
      <c r="C2907" s="69">
        <v>28.61</v>
      </c>
      <c r="D2907" s="70" t="s">
        <v>1175</v>
      </c>
    </row>
    <row r="2908" spans="3:4" x14ac:dyDescent="0.25">
      <c r="C2908" s="71">
        <v>28.62</v>
      </c>
      <c r="D2908" s="70" t="s">
        <v>1176</v>
      </c>
    </row>
    <row r="2909" spans="3:4" x14ac:dyDescent="0.25">
      <c r="C2909" s="69">
        <v>28.63</v>
      </c>
      <c r="D2909" s="70" t="s">
        <v>2750</v>
      </c>
    </row>
    <row r="2910" spans="3:4" x14ac:dyDescent="0.25">
      <c r="C2910" s="71">
        <v>28.64</v>
      </c>
      <c r="D2910" s="70" t="s">
        <v>1177</v>
      </c>
    </row>
    <row r="2911" spans="3:4" x14ac:dyDescent="0.25">
      <c r="C2911" s="69">
        <v>28.65</v>
      </c>
      <c r="D2911" s="70" t="s">
        <v>1178</v>
      </c>
    </row>
    <row r="2912" spans="3:4" x14ac:dyDescent="0.25">
      <c r="C2912" s="71">
        <v>28.66</v>
      </c>
      <c r="D2912" s="70" t="s">
        <v>1179</v>
      </c>
    </row>
    <row r="2913" spans="3:4" x14ac:dyDescent="0.25">
      <c r="C2913" s="69">
        <v>28.67</v>
      </c>
      <c r="D2913" s="70" t="s">
        <v>1180</v>
      </c>
    </row>
    <row r="2914" spans="3:4" x14ac:dyDescent="0.25">
      <c r="C2914" s="71">
        <v>28.68</v>
      </c>
      <c r="D2914" s="70" t="s">
        <v>1181</v>
      </c>
    </row>
    <row r="2915" spans="3:4" x14ac:dyDescent="0.25">
      <c r="C2915" s="69">
        <v>28.69</v>
      </c>
      <c r="D2915" s="70" t="s">
        <v>1182</v>
      </c>
    </row>
    <row r="2916" spans="3:4" x14ac:dyDescent="0.25">
      <c r="C2916" s="71">
        <v>28.7</v>
      </c>
      <c r="D2916" s="70" t="s">
        <v>1183</v>
      </c>
    </row>
    <row r="2917" spans="3:4" x14ac:dyDescent="0.25">
      <c r="C2917" s="69">
        <v>28.71</v>
      </c>
      <c r="D2917" s="70" t="s">
        <v>1184</v>
      </c>
    </row>
    <row r="2918" spans="3:4" x14ac:dyDescent="0.25">
      <c r="C2918" s="71">
        <v>28.72</v>
      </c>
      <c r="D2918" s="70" t="s">
        <v>1185</v>
      </c>
    </row>
    <row r="2919" spans="3:4" x14ac:dyDescent="0.25">
      <c r="C2919" s="69">
        <v>28.73</v>
      </c>
      <c r="D2919" s="70" t="s">
        <v>1186</v>
      </c>
    </row>
    <row r="2920" spans="3:4" x14ac:dyDescent="0.25">
      <c r="C2920" s="71">
        <v>28.74</v>
      </c>
      <c r="D2920" s="70" t="s">
        <v>1187</v>
      </c>
    </row>
    <row r="2921" spans="3:4" x14ac:dyDescent="0.25">
      <c r="C2921" s="69">
        <v>28.75</v>
      </c>
      <c r="D2921" s="70" t="s">
        <v>2752</v>
      </c>
    </row>
    <row r="2922" spans="3:4" x14ac:dyDescent="0.25">
      <c r="C2922" s="71">
        <v>28.76</v>
      </c>
      <c r="D2922" s="70" t="s">
        <v>1188</v>
      </c>
    </row>
    <row r="2923" spans="3:4" x14ac:dyDescent="0.25">
      <c r="C2923" s="69">
        <v>28.77</v>
      </c>
      <c r="D2923" s="70" t="s">
        <v>1189</v>
      </c>
    </row>
    <row r="2924" spans="3:4" x14ac:dyDescent="0.25">
      <c r="C2924" s="71">
        <v>28.78</v>
      </c>
      <c r="D2924" s="70" t="s">
        <v>1190</v>
      </c>
    </row>
    <row r="2925" spans="3:4" x14ac:dyDescent="0.25">
      <c r="C2925" s="69">
        <v>28.79</v>
      </c>
      <c r="D2925" s="70" t="s">
        <v>1191</v>
      </c>
    </row>
    <row r="2926" spans="3:4" x14ac:dyDescent="0.25">
      <c r="C2926" s="71">
        <v>28.8</v>
      </c>
      <c r="D2926" s="70" t="s">
        <v>1192</v>
      </c>
    </row>
    <row r="2927" spans="3:4" x14ac:dyDescent="0.25">
      <c r="C2927" s="69">
        <v>28.81</v>
      </c>
      <c r="D2927" s="70" t="s">
        <v>1193</v>
      </c>
    </row>
    <row r="2928" spans="3:4" x14ac:dyDescent="0.25">
      <c r="C2928" s="71">
        <v>28.82</v>
      </c>
      <c r="D2928" s="70" t="s">
        <v>1194</v>
      </c>
    </row>
    <row r="2929" spans="3:4" x14ac:dyDescent="0.25">
      <c r="C2929" s="69">
        <v>28.83</v>
      </c>
      <c r="D2929" s="70" t="s">
        <v>1195</v>
      </c>
    </row>
    <row r="2930" spans="3:4" x14ac:dyDescent="0.25">
      <c r="C2930" s="71">
        <v>28.84</v>
      </c>
      <c r="D2930" s="70" t="s">
        <v>1196</v>
      </c>
    </row>
    <row r="2931" spans="3:4" x14ac:dyDescent="0.25">
      <c r="C2931" s="69">
        <v>28.85</v>
      </c>
      <c r="D2931" s="70" t="s">
        <v>1197</v>
      </c>
    </row>
    <row r="2932" spans="3:4" x14ac:dyDescent="0.25">
      <c r="C2932" s="71">
        <v>28.86</v>
      </c>
      <c r="D2932" s="70" t="s">
        <v>1198</v>
      </c>
    </row>
    <row r="2933" spans="3:4" x14ac:dyDescent="0.25">
      <c r="C2933" s="69">
        <v>28.87</v>
      </c>
      <c r="D2933" s="70" t="s">
        <v>1199</v>
      </c>
    </row>
    <row r="2934" spans="3:4" x14ac:dyDescent="0.25">
      <c r="C2934" s="71">
        <v>28.88</v>
      </c>
      <c r="D2934" s="70" t="s">
        <v>2754</v>
      </c>
    </row>
    <row r="2935" spans="3:4" x14ac:dyDescent="0.25">
      <c r="C2935" s="69">
        <v>28.89</v>
      </c>
      <c r="D2935" s="70" t="s">
        <v>1200</v>
      </c>
    </row>
    <row r="2936" spans="3:4" x14ac:dyDescent="0.25">
      <c r="C2936" s="71">
        <v>28.9</v>
      </c>
      <c r="D2936" s="70" t="s">
        <v>1201</v>
      </c>
    </row>
    <row r="2937" spans="3:4" x14ac:dyDescent="0.25">
      <c r="C2937" s="69">
        <v>28.91</v>
      </c>
      <c r="D2937" s="70" t="s">
        <v>1202</v>
      </c>
    </row>
    <row r="2938" spans="3:4" x14ac:dyDescent="0.25">
      <c r="C2938" s="71">
        <v>28.92</v>
      </c>
      <c r="D2938" s="70" t="s">
        <v>1203</v>
      </c>
    </row>
    <row r="2939" spans="3:4" x14ac:dyDescent="0.25">
      <c r="C2939" s="69">
        <v>28.93</v>
      </c>
      <c r="D2939" s="70" t="s">
        <v>1204</v>
      </c>
    </row>
    <row r="2940" spans="3:4" x14ac:dyDescent="0.25">
      <c r="C2940" s="71">
        <v>28.94</v>
      </c>
      <c r="D2940" s="70" t="s">
        <v>1205</v>
      </c>
    </row>
    <row r="2941" spans="3:4" x14ac:dyDescent="0.25">
      <c r="C2941" s="69">
        <v>28.95</v>
      </c>
      <c r="D2941" s="70" t="s">
        <v>1206</v>
      </c>
    </row>
    <row r="2942" spans="3:4" x14ac:dyDescent="0.25">
      <c r="C2942" s="71">
        <v>28.96</v>
      </c>
      <c r="D2942" s="70" t="s">
        <v>1207</v>
      </c>
    </row>
    <row r="2943" spans="3:4" x14ac:dyDescent="0.25">
      <c r="C2943" s="69">
        <v>28.97</v>
      </c>
      <c r="D2943" s="70" t="s">
        <v>1208</v>
      </c>
    </row>
    <row r="2944" spans="3:4" x14ac:dyDescent="0.25">
      <c r="C2944" s="71">
        <v>28.98</v>
      </c>
      <c r="D2944" s="70" t="s">
        <v>1209</v>
      </c>
    </row>
    <row r="2945" spans="3:4" x14ac:dyDescent="0.25">
      <c r="C2945" s="69">
        <v>28.99</v>
      </c>
      <c r="D2945" s="70" t="s">
        <v>1210</v>
      </c>
    </row>
    <row r="2946" spans="3:4" x14ac:dyDescent="0.25">
      <c r="C2946" s="71">
        <v>29</v>
      </c>
      <c r="D2946" s="70" t="s">
        <v>2756</v>
      </c>
    </row>
    <row r="2947" spans="3:4" x14ac:dyDescent="0.25">
      <c r="C2947" s="69">
        <v>29.01</v>
      </c>
      <c r="D2947" s="70" t="s">
        <v>1211</v>
      </c>
    </row>
    <row r="2948" spans="3:4" x14ac:dyDescent="0.25">
      <c r="C2948" s="71">
        <v>29.02</v>
      </c>
      <c r="D2948" s="70" t="s">
        <v>1212</v>
      </c>
    </row>
    <row r="2949" spans="3:4" x14ac:dyDescent="0.25">
      <c r="C2949" s="69">
        <v>29.03</v>
      </c>
      <c r="D2949" s="70" t="s">
        <v>1213</v>
      </c>
    </row>
    <row r="2950" spans="3:4" x14ac:dyDescent="0.25">
      <c r="C2950" s="71">
        <v>29.04</v>
      </c>
      <c r="D2950" s="70" t="s">
        <v>1214</v>
      </c>
    </row>
    <row r="2951" spans="3:4" x14ac:dyDescent="0.25">
      <c r="C2951" s="69">
        <v>29.05</v>
      </c>
      <c r="D2951" s="70" t="s">
        <v>1215</v>
      </c>
    </row>
    <row r="2952" spans="3:4" x14ac:dyDescent="0.25">
      <c r="C2952" s="71">
        <v>29.06</v>
      </c>
      <c r="D2952" s="70" t="s">
        <v>1216</v>
      </c>
    </row>
    <row r="2953" spans="3:4" x14ac:dyDescent="0.25">
      <c r="C2953" s="69">
        <v>29.07</v>
      </c>
      <c r="D2953" s="70" t="s">
        <v>1217</v>
      </c>
    </row>
    <row r="2954" spans="3:4" x14ac:dyDescent="0.25">
      <c r="C2954" s="71">
        <v>29.08</v>
      </c>
      <c r="D2954" s="70" t="s">
        <v>1218</v>
      </c>
    </row>
    <row r="2955" spans="3:4" x14ac:dyDescent="0.25">
      <c r="C2955" s="69">
        <v>29.09</v>
      </c>
      <c r="D2955" s="70" t="s">
        <v>1219</v>
      </c>
    </row>
    <row r="2956" spans="3:4" x14ac:dyDescent="0.25">
      <c r="C2956" s="71">
        <v>29.1</v>
      </c>
      <c r="D2956" s="70" t="s">
        <v>1220</v>
      </c>
    </row>
    <row r="2957" spans="3:4" x14ac:dyDescent="0.25">
      <c r="C2957" s="69">
        <v>29.11</v>
      </c>
      <c r="D2957" s="70" t="s">
        <v>1221</v>
      </c>
    </row>
    <row r="2958" spans="3:4" x14ac:dyDescent="0.25">
      <c r="C2958" s="71">
        <v>29.12</v>
      </c>
      <c r="D2958" s="70" t="s">
        <v>1222</v>
      </c>
    </row>
    <row r="2959" spans="3:4" x14ac:dyDescent="0.25">
      <c r="C2959" s="69">
        <v>29.13</v>
      </c>
      <c r="D2959" s="70" t="s">
        <v>2757</v>
      </c>
    </row>
    <row r="2960" spans="3:4" x14ac:dyDescent="0.25">
      <c r="C2960" s="71">
        <v>29.14</v>
      </c>
      <c r="D2960" s="70" t="s">
        <v>1223</v>
      </c>
    </row>
    <row r="2961" spans="3:4" x14ac:dyDescent="0.25">
      <c r="C2961" s="69">
        <v>29.15</v>
      </c>
      <c r="D2961" s="70" t="s">
        <v>1224</v>
      </c>
    </row>
    <row r="2962" spans="3:4" x14ac:dyDescent="0.25">
      <c r="C2962" s="71">
        <v>29.16</v>
      </c>
      <c r="D2962" s="70" t="s">
        <v>1225</v>
      </c>
    </row>
    <row r="2963" spans="3:4" x14ac:dyDescent="0.25">
      <c r="C2963" s="69">
        <v>29.17</v>
      </c>
      <c r="D2963" s="70" t="s">
        <v>1226</v>
      </c>
    </row>
    <row r="2964" spans="3:4" x14ac:dyDescent="0.25">
      <c r="C2964" s="71">
        <v>29.18</v>
      </c>
      <c r="D2964" s="70" t="s">
        <v>1227</v>
      </c>
    </row>
    <row r="2965" spans="3:4" x14ac:dyDescent="0.25">
      <c r="C2965" s="69">
        <v>29.19</v>
      </c>
      <c r="D2965" s="70" t="s">
        <v>1228</v>
      </c>
    </row>
    <row r="2966" spans="3:4" x14ac:dyDescent="0.25">
      <c r="C2966" s="71">
        <v>29.2</v>
      </c>
      <c r="D2966" s="70" t="s">
        <v>1229</v>
      </c>
    </row>
    <row r="2967" spans="3:4" x14ac:dyDescent="0.25">
      <c r="C2967" s="69">
        <v>29.21</v>
      </c>
      <c r="D2967" s="70" t="s">
        <v>1230</v>
      </c>
    </row>
    <row r="2968" spans="3:4" x14ac:dyDescent="0.25">
      <c r="C2968" s="71">
        <v>29.22</v>
      </c>
      <c r="D2968" s="70" t="s">
        <v>1231</v>
      </c>
    </row>
    <row r="2969" spans="3:4" x14ac:dyDescent="0.25">
      <c r="C2969" s="69">
        <v>29.23</v>
      </c>
      <c r="D2969" s="70" t="s">
        <v>1232</v>
      </c>
    </row>
    <row r="2970" spans="3:4" x14ac:dyDescent="0.25">
      <c r="C2970" s="71">
        <v>29.24</v>
      </c>
      <c r="D2970" s="70" t="s">
        <v>1233</v>
      </c>
    </row>
    <row r="2971" spans="3:4" x14ac:dyDescent="0.25">
      <c r="C2971" s="69">
        <v>29.25</v>
      </c>
      <c r="D2971" s="70" t="s">
        <v>2759</v>
      </c>
    </row>
    <row r="2972" spans="3:4" x14ac:dyDescent="0.25">
      <c r="C2972" s="71">
        <v>29.26</v>
      </c>
      <c r="D2972" s="70" t="s">
        <v>1234</v>
      </c>
    </row>
    <row r="2973" spans="3:4" x14ac:dyDescent="0.25">
      <c r="C2973" s="69">
        <v>29.27</v>
      </c>
      <c r="D2973" s="70" t="s">
        <v>1235</v>
      </c>
    </row>
    <row r="2974" spans="3:4" x14ac:dyDescent="0.25">
      <c r="C2974" s="71">
        <v>29.28</v>
      </c>
      <c r="D2974" s="70" t="s">
        <v>1236</v>
      </c>
    </row>
    <row r="2975" spans="3:4" x14ac:dyDescent="0.25">
      <c r="C2975" s="69">
        <v>29.29</v>
      </c>
      <c r="D2975" s="70" t="s">
        <v>1237</v>
      </c>
    </row>
    <row r="2976" spans="3:4" x14ac:dyDescent="0.25">
      <c r="C2976" s="71">
        <v>29.3</v>
      </c>
      <c r="D2976" s="70" t="s">
        <v>1238</v>
      </c>
    </row>
    <row r="2977" spans="3:4" x14ac:dyDescent="0.25">
      <c r="C2977" s="69">
        <v>29.31</v>
      </c>
      <c r="D2977" s="70" t="s">
        <v>1239</v>
      </c>
    </row>
    <row r="2978" spans="3:4" x14ac:dyDescent="0.25">
      <c r="C2978" s="71">
        <v>29.32</v>
      </c>
      <c r="D2978" s="70" t="s">
        <v>1240</v>
      </c>
    </row>
    <row r="2979" spans="3:4" x14ac:dyDescent="0.25">
      <c r="C2979" s="69">
        <v>29.33</v>
      </c>
      <c r="D2979" s="70" t="s">
        <v>1241</v>
      </c>
    </row>
    <row r="2980" spans="3:4" x14ac:dyDescent="0.25">
      <c r="C2980" s="71">
        <v>29.34</v>
      </c>
      <c r="D2980" s="70" t="s">
        <v>1242</v>
      </c>
    </row>
    <row r="2981" spans="3:4" x14ac:dyDescent="0.25">
      <c r="C2981" s="69">
        <v>29.35</v>
      </c>
      <c r="D2981" s="70" t="s">
        <v>1243</v>
      </c>
    </row>
    <row r="2982" spans="3:4" x14ac:dyDescent="0.25">
      <c r="C2982" s="71">
        <v>29.36</v>
      </c>
      <c r="D2982" s="70" t="s">
        <v>1244</v>
      </c>
    </row>
    <row r="2983" spans="3:4" x14ac:dyDescent="0.25">
      <c r="C2983" s="69">
        <v>29.37</v>
      </c>
      <c r="D2983" s="70" t="s">
        <v>1245</v>
      </c>
    </row>
    <row r="2984" spans="3:4" x14ac:dyDescent="0.25">
      <c r="C2984" s="71">
        <v>29.38</v>
      </c>
      <c r="D2984" s="70" t="s">
        <v>2761</v>
      </c>
    </row>
    <row r="2985" spans="3:4" x14ac:dyDescent="0.25">
      <c r="C2985" s="69">
        <v>29.39</v>
      </c>
      <c r="D2985" s="70" t="s">
        <v>1246</v>
      </c>
    </row>
    <row r="2986" spans="3:4" x14ac:dyDescent="0.25">
      <c r="C2986" s="71">
        <v>29.4</v>
      </c>
      <c r="D2986" s="70" t="s">
        <v>1247</v>
      </c>
    </row>
    <row r="2987" spans="3:4" x14ac:dyDescent="0.25">
      <c r="C2987" s="69">
        <v>29.41</v>
      </c>
      <c r="D2987" s="70" t="s">
        <v>1248</v>
      </c>
    </row>
    <row r="2988" spans="3:4" x14ac:dyDescent="0.25">
      <c r="C2988" s="71">
        <v>29.42</v>
      </c>
      <c r="D2988" s="70" t="s">
        <v>1249</v>
      </c>
    </row>
    <row r="2989" spans="3:4" x14ac:dyDescent="0.25">
      <c r="C2989" s="69">
        <v>29.43</v>
      </c>
      <c r="D2989" s="70" t="s">
        <v>1250</v>
      </c>
    </row>
    <row r="2990" spans="3:4" x14ac:dyDescent="0.25">
      <c r="C2990" s="71">
        <v>29.44</v>
      </c>
      <c r="D2990" s="70" t="s">
        <v>1251</v>
      </c>
    </row>
    <row r="2991" spans="3:4" x14ac:dyDescent="0.25">
      <c r="C2991" s="69">
        <v>29.45</v>
      </c>
      <c r="D2991" s="70" t="s">
        <v>1252</v>
      </c>
    </row>
    <row r="2992" spans="3:4" x14ac:dyDescent="0.25">
      <c r="C2992" s="71">
        <v>29.46</v>
      </c>
      <c r="D2992" s="70" t="s">
        <v>1253</v>
      </c>
    </row>
    <row r="2993" spans="3:4" x14ac:dyDescent="0.25">
      <c r="C2993" s="69">
        <v>29.47</v>
      </c>
      <c r="D2993" s="70" t="s">
        <v>1254</v>
      </c>
    </row>
    <row r="2994" spans="3:4" x14ac:dyDescent="0.25">
      <c r="C2994" s="71">
        <v>29.48</v>
      </c>
      <c r="D2994" s="70" t="s">
        <v>1255</v>
      </c>
    </row>
    <row r="2995" spans="3:4" x14ac:dyDescent="0.25">
      <c r="C2995" s="69">
        <v>29.49</v>
      </c>
      <c r="D2995" s="70" t="s">
        <v>1256</v>
      </c>
    </row>
    <row r="2996" spans="3:4" x14ac:dyDescent="0.25">
      <c r="C2996" s="71">
        <v>29.5</v>
      </c>
      <c r="D2996" s="70" t="s">
        <v>2763</v>
      </c>
    </row>
    <row r="2997" spans="3:4" x14ac:dyDescent="0.25">
      <c r="C2997" s="69">
        <v>29.51</v>
      </c>
      <c r="D2997" s="70" t="s">
        <v>1257</v>
      </c>
    </row>
    <row r="2998" spans="3:4" x14ac:dyDescent="0.25">
      <c r="C2998" s="71">
        <v>29.52</v>
      </c>
      <c r="D2998" s="70" t="s">
        <v>1258</v>
      </c>
    </row>
    <row r="2999" spans="3:4" x14ac:dyDescent="0.25">
      <c r="C2999" s="69">
        <v>29.53</v>
      </c>
      <c r="D2999" s="70" t="s">
        <v>1259</v>
      </c>
    </row>
    <row r="3000" spans="3:4" x14ac:dyDescent="0.25">
      <c r="C3000" s="71">
        <v>29.54</v>
      </c>
      <c r="D3000" s="70" t="s">
        <v>1260</v>
      </c>
    </row>
    <row r="3001" spans="3:4" x14ac:dyDescent="0.25">
      <c r="C3001" s="69">
        <v>29.55</v>
      </c>
      <c r="D3001" s="70" t="s">
        <v>1261</v>
      </c>
    </row>
    <row r="3002" spans="3:4" x14ac:dyDescent="0.25">
      <c r="C3002" s="71">
        <v>29.56</v>
      </c>
      <c r="D3002" s="70" t="s">
        <v>1262</v>
      </c>
    </row>
    <row r="3003" spans="3:4" x14ac:dyDescent="0.25">
      <c r="C3003" s="69">
        <v>29.57</v>
      </c>
      <c r="D3003" s="70" t="s">
        <v>1263</v>
      </c>
    </row>
    <row r="3004" spans="3:4" x14ac:dyDescent="0.25">
      <c r="C3004" s="71">
        <v>29.58</v>
      </c>
      <c r="D3004" s="70" t="s">
        <v>1264</v>
      </c>
    </row>
    <row r="3005" spans="3:4" x14ac:dyDescent="0.25">
      <c r="C3005" s="69">
        <v>29.59</v>
      </c>
      <c r="D3005" s="70" t="s">
        <v>1265</v>
      </c>
    </row>
    <row r="3006" spans="3:4" x14ac:dyDescent="0.25">
      <c r="C3006" s="71">
        <v>29.6</v>
      </c>
      <c r="D3006" s="70" t="s">
        <v>1266</v>
      </c>
    </row>
    <row r="3007" spans="3:4" x14ac:dyDescent="0.25">
      <c r="C3007" s="69">
        <v>29.61</v>
      </c>
      <c r="D3007" s="70" t="s">
        <v>1267</v>
      </c>
    </row>
    <row r="3008" spans="3:4" x14ac:dyDescent="0.25">
      <c r="C3008" s="71">
        <v>29.62</v>
      </c>
      <c r="D3008" s="70" t="s">
        <v>1268</v>
      </c>
    </row>
    <row r="3009" spans="3:4" x14ac:dyDescent="0.25">
      <c r="C3009" s="69">
        <v>29.63</v>
      </c>
      <c r="D3009" s="70" t="s">
        <v>2765</v>
      </c>
    </row>
    <row r="3010" spans="3:4" x14ac:dyDescent="0.25">
      <c r="C3010" s="71">
        <v>29.64</v>
      </c>
      <c r="D3010" s="70" t="s">
        <v>1269</v>
      </c>
    </row>
    <row r="3011" spans="3:4" x14ac:dyDescent="0.25">
      <c r="C3011" s="69">
        <v>29.65</v>
      </c>
      <c r="D3011" s="70" t="s">
        <v>1270</v>
      </c>
    </row>
    <row r="3012" spans="3:4" x14ac:dyDescent="0.25">
      <c r="C3012" s="71">
        <v>29.66</v>
      </c>
      <c r="D3012" s="70" t="s">
        <v>1271</v>
      </c>
    </row>
    <row r="3013" spans="3:4" x14ac:dyDescent="0.25">
      <c r="C3013" s="69">
        <v>29.67</v>
      </c>
      <c r="D3013" s="70" t="s">
        <v>1272</v>
      </c>
    </row>
    <row r="3014" spans="3:4" x14ac:dyDescent="0.25">
      <c r="C3014" s="71">
        <v>29.68</v>
      </c>
      <c r="D3014" s="70" t="s">
        <v>1273</v>
      </c>
    </row>
    <row r="3015" spans="3:4" x14ac:dyDescent="0.25">
      <c r="C3015" s="69">
        <v>29.69</v>
      </c>
      <c r="D3015" s="70" t="s">
        <v>1274</v>
      </c>
    </row>
    <row r="3016" spans="3:4" x14ac:dyDescent="0.25">
      <c r="C3016" s="71">
        <v>29.7</v>
      </c>
      <c r="D3016" s="70" t="s">
        <v>1275</v>
      </c>
    </row>
    <row r="3017" spans="3:4" x14ac:dyDescent="0.25">
      <c r="C3017" s="69">
        <v>29.71</v>
      </c>
      <c r="D3017" s="70" t="s">
        <v>1276</v>
      </c>
    </row>
    <row r="3018" spans="3:4" x14ac:dyDescent="0.25">
      <c r="C3018" s="71">
        <v>29.72</v>
      </c>
      <c r="D3018" s="70" t="s">
        <v>1277</v>
      </c>
    </row>
    <row r="3019" spans="3:4" x14ac:dyDescent="0.25">
      <c r="C3019" s="69">
        <v>29.73</v>
      </c>
      <c r="D3019" s="70" t="s">
        <v>1278</v>
      </c>
    </row>
    <row r="3020" spans="3:4" x14ac:dyDescent="0.25">
      <c r="C3020" s="71">
        <v>29.74</v>
      </c>
      <c r="D3020" s="70" t="s">
        <v>1279</v>
      </c>
    </row>
    <row r="3021" spans="3:4" x14ac:dyDescent="0.25">
      <c r="C3021" s="69">
        <v>29.75</v>
      </c>
      <c r="D3021" s="70" t="s">
        <v>2767</v>
      </c>
    </row>
    <row r="3022" spans="3:4" x14ac:dyDescent="0.25">
      <c r="C3022" s="71">
        <v>29.76</v>
      </c>
      <c r="D3022" s="70" t="s">
        <v>1280</v>
      </c>
    </row>
    <row r="3023" spans="3:4" x14ac:dyDescent="0.25">
      <c r="C3023" s="69">
        <v>29.77</v>
      </c>
      <c r="D3023" s="70" t="s">
        <v>1281</v>
      </c>
    </row>
    <row r="3024" spans="3:4" x14ac:dyDescent="0.25">
      <c r="C3024" s="71">
        <v>29.78</v>
      </c>
      <c r="D3024" s="70" t="s">
        <v>1282</v>
      </c>
    </row>
    <row r="3025" spans="3:4" x14ac:dyDescent="0.25">
      <c r="C3025" s="69">
        <v>29.79</v>
      </c>
      <c r="D3025" s="70" t="s">
        <v>1283</v>
      </c>
    </row>
    <row r="3026" spans="3:4" x14ac:dyDescent="0.25">
      <c r="C3026" s="71">
        <v>29.8</v>
      </c>
      <c r="D3026" s="70" t="s">
        <v>1284</v>
      </c>
    </row>
    <row r="3027" spans="3:4" x14ac:dyDescent="0.25">
      <c r="C3027" s="69">
        <v>29.81</v>
      </c>
      <c r="D3027" s="70" t="s">
        <v>3604</v>
      </c>
    </row>
    <row r="3028" spans="3:4" x14ac:dyDescent="0.25">
      <c r="C3028" s="71">
        <v>29.82</v>
      </c>
      <c r="D3028" s="70" t="s">
        <v>3605</v>
      </c>
    </row>
    <row r="3029" spans="3:4" x14ac:dyDescent="0.25">
      <c r="C3029" s="69">
        <v>29.83</v>
      </c>
      <c r="D3029" s="70" t="s">
        <v>3606</v>
      </c>
    </row>
    <row r="3030" spans="3:4" x14ac:dyDescent="0.25">
      <c r="C3030" s="71">
        <v>29.84</v>
      </c>
      <c r="D3030" s="70" t="s">
        <v>3607</v>
      </c>
    </row>
    <row r="3031" spans="3:4" x14ac:dyDescent="0.25">
      <c r="C3031" s="69">
        <v>29.85</v>
      </c>
      <c r="D3031" s="70" t="s">
        <v>3608</v>
      </c>
    </row>
    <row r="3032" spans="3:4" x14ac:dyDescent="0.25">
      <c r="C3032" s="71">
        <v>29.86</v>
      </c>
      <c r="D3032" s="70" t="s">
        <v>3609</v>
      </c>
    </row>
    <row r="3033" spans="3:4" x14ac:dyDescent="0.25">
      <c r="C3033" s="69">
        <v>29.87</v>
      </c>
      <c r="D3033" s="70" t="s">
        <v>3610</v>
      </c>
    </row>
    <row r="3034" spans="3:4" x14ac:dyDescent="0.25">
      <c r="C3034" s="71">
        <v>29.88</v>
      </c>
      <c r="D3034" s="70" t="s">
        <v>2769</v>
      </c>
    </row>
    <row r="3035" spans="3:4" x14ac:dyDescent="0.25">
      <c r="C3035" s="69">
        <v>29.89</v>
      </c>
      <c r="D3035" s="70" t="s">
        <v>3611</v>
      </c>
    </row>
    <row r="3036" spans="3:4" x14ac:dyDescent="0.25">
      <c r="C3036" s="71">
        <v>29.9</v>
      </c>
      <c r="D3036" s="70" t="s">
        <v>3612</v>
      </c>
    </row>
    <row r="3037" spans="3:4" x14ac:dyDescent="0.25">
      <c r="C3037" s="69">
        <v>29.91</v>
      </c>
      <c r="D3037" s="70" t="s">
        <v>3613</v>
      </c>
    </row>
    <row r="3038" spans="3:4" x14ac:dyDescent="0.25">
      <c r="C3038" s="71">
        <v>29.92</v>
      </c>
      <c r="D3038" s="70" t="s">
        <v>3614</v>
      </c>
    </row>
    <row r="3039" spans="3:4" x14ac:dyDescent="0.25">
      <c r="C3039" s="69">
        <v>29.93</v>
      </c>
      <c r="D3039" s="70" t="s">
        <v>3615</v>
      </c>
    </row>
    <row r="3040" spans="3:4" x14ac:dyDescent="0.25">
      <c r="C3040" s="71">
        <v>29.94</v>
      </c>
      <c r="D3040" s="70" t="s">
        <v>3616</v>
      </c>
    </row>
    <row r="3041" spans="3:4" x14ac:dyDescent="0.25">
      <c r="C3041" s="69">
        <v>29.95</v>
      </c>
      <c r="D3041" s="70" t="s">
        <v>3617</v>
      </c>
    </row>
    <row r="3042" spans="3:4" x14ac:dyDescent="0.25">
      <c r="C3042" s="71">
        <v>29.96</v>
      </c>
      <c r="D3042" s="70" t="s">
        <v>3618</v>
      </c>
    </row>
    <row r="3043" spans="3:4" x14ac:dyDescent="0.25">
      <c r="C3043" s="69">
        <v>29.97</v>
      </c>
      <c r="D3043" s="70" t="s">
        <v>3619</v>
      </c>
    </row>
    <row r="3044" spans="3:4" x14ac:dyDescent="0.25">
      <c r="C3044" s="71">
        <v>29.98</v>
      </c>
      <c r="D3044" s="70" t="s">
        <v>3620</v>
      </c>
    </row>
    <row r="3045" spans="3:4" x14ac:dyDescent="0.25">
      <c r="C3045" s="69">
        <v>29.99</v>
      </c>
      <c r="D3045" s="70" t="s">
        <v>3621</v>
      </c>
    </row>
    <row r="3046" spans="3:4" x14ac:dyDescent="0.25">
      <c r="C3046" s="71">
        <v>30</v>
      </c>
      <c r="D3046" s="70" t="s">
        <v>2771</v>
      </c>
    </row>
    <row r="3047" spans="3:4" x14ac:dyDescent="0.25">
      <c r="C3047" s="69">
        <v>30.01</v>
      </c>
      <c r="D3047" s="70" t="s">
        <v>3622</v>
      </c>
    </row>
    <row r="3048" spans="3:4" x14ac:dyDescent="0.25">
      <c r="C3048" s="71">
        <v>30.02</v>
      </c>
      <c r="D3048" s="70" t="s">
        <v>3623</v>
      </c>
    </row>
    <row r="3049" spans="3:4" x14ac:dyDescent="0.25">
      <c r="C3049" s="69">
        <v>30.03</v>
      </c>
      <c r="D3049" s="70" t="s">
        <v>3624</v>
      </c>
    </row>
    <row r="3050" spans="3:4" x14ac:dyDescent="0.25">
      <c r="C3050" s="71">
        <v>30.04</v>
      </c>
      <c r="D3050" s="70" t="s">
        <v>3625</v>
      </c>
    </row>
    <row r="3051" spans="3:4" x14ac:dyDescent="0.25">
      <c r="C3051" s="69">
        <v>30.05</v>
      </c>
      <c r="D3051" s="70" t="s">
        <v>3626</v>
      </c>
    </row>
    <row r="3052" spans="3:4" x14ac:dyDescent="0.25">
      <c r="C3052" s="71">
        <v>30.06</v>
      </c>
      <c r="D3052" s="70" t="s">
        <v>3627</v>
      </c>
    </row>
    <row r="3053" spans="3:4" x14ac:dyDescent="0.25">
      <c r="C3053" s="69">
        <v>30.07</v>
      </c>
      <c r="D3053" s="70" t="s">
        <v>3628</v>
      </c>
    </row>
    <row r="3054" spans="3:4" x14ac:dyDescent="0.25">
      <c r="C3054" s="71">
        <v>30.08</v>
      </c>
      <c r="D3054" s="70" t="s">
        <v>3629</v>
      </c>
    </row>
    <row r="3055" spans="3:4" x14ac:dyDescent="0.25">
      <c r="C3055" s="69">
        <v>30.09</v>
      </c>
      <c r="D3055" s="70" t="s">
        <v>3630</v>
      </c>
    </row>
    <row r="3056" spans="3:4" x14ac:dyDescent="0.25">
      <c r="C3056" s="71">
        <v>30.1</v>
      </c>
      <c r="D3056" s="70" t="s">
        <v>3631</v>
      </c>
    </row>
    <row r="3057" spans="3:4" x14ac:dyDescent="0.25">
      <c r="C3057" s="69">
        <v>30.11</v>
      </c>
      <c r="D3057" s="70" t="s">
        <v>3632</v>
      </c>
    </row>
    <row r="3058" spans="3:4" x14ac:dyDescent="0.25">
      <c r="C3058" s="71">
        <v>30.12</v>
      </c>
      <c r="D3058" s="70" t="s">
        <v>3633</v>
      </c>
    </row>
    <row r="3059" spans="3:4" x14ac:dyDescent="0.25">
      <c r="C3059" s="69">
        <v>30.13</v>
      </c>
      <c r="D3059" s="70" t="s">
        <v>2773</v>
      </c>
    </row>
    <row r="3060" spans="3:4" x14ac:dyDescent="0.25">
      <c r="C3060" s="71">
        <v>30.14</v>
      </c>
      <c r="D3060" s="70" t="s">
        <v>3634</v>
      </c>
    </row>
    <row r="3061" spans="3:4" x14ac:dyDescent="0.25">
      <c r="C3061" s="69">
        <v>30.15</v>
      </c>
      <c r="D3061" s="70" t="s">
        <v>3635</v>
      </c>
    </row>
    <row r="3062" spans="3:4" x14ac:dyDescent="0.25">
      <c r="C3062" s="71">
        <v>30.16</v>
      </c>
      <c r="D3062" s="70" t="s">
        <v>3636</v>
      </c>
    </row>
    <row r="3063" spans="3:4" x14ac:dyDescent="0.25">
      <c r="C3063" s="69">
        <v>30.17</v>
      </c>
      <c r="D3063" s="70" t="s">
        <v>3637</v>
      </c>
    </row>
    <row r="3064" spans="3:4" x14ac:dyDescent="0.25">
      <c r="C3064" s="71">
        <v>30.18</v>
      </c>
      <c r="D3064" s="70" t="s">
        <v>3638</v>
      </c>
    </row>
    <row r="3065" spans="3:4" x14ac:dyDescent="0.25">
      <c r="C3065" s="69">
        <v>30.19</v>
      </c>
      <c r="D3065" s="70" t="s">
        <v>3639</v>
      </c>
    </row>
    <row r="3066" spans="3:4" x14ac:dyDescent="0.25">
      <c r="C3066" s="71">
        <v>30.2</v>
      </c>
      <c r="D3066" s="70" t="s">
        <v>3640</v>
      </c>
    </row>
    <row r="3067" spans="3:4" x14ac:dyDescent="0.25">
      <c r="C3067" s="69">
        <v>30.21</v>
      </c>
      <c r="D3067" s="70" t="s">
        <v>3641</v>
      </c>
    </row>
    <row r="3068" spans="3:4" x14ac:dyDescent="0.25">
      <c r="C3068" s="71">
        <v>30.22</v>
      </c>
      <c r="D3068" s="70" t="s">
        <v>3642</v>
      </c>
    </row>
    <row r="3069" spans="3:4" x14ac:dyDescent="0.25">
      <c r="C3069" s="69">
        <v>30.23</v>
      </c>
      <c r="D3069" s="70" t="s">
        <v>3643</v>
      </c>
    </row>
    <row r="3070" spans="3:4" x14ac:dyDescent="0.25">
      <c r="C3070" s="71">
        <v>30.24</v>
      </c>
      <c r="D3070" s="70" t="s">
        <v>3644</v>
      </c>
    </row>
    <row r="3071" spans="3:4" x14ac:dyDescent="0.25">
      <c r="C3071" s="69">
        <v>30.25</v>
      </c>
      <c r="D3071" s="70" t="s">
        <v>2775</v>
      </c>
    </row>
    <row r="3072" spans="3:4" x14ac:dyDescent="0.25">
      <c r="C3072" s="71">
        <v>30.26</v>
      </c>
      <c r="D3072" s="70" t="s">
        <v>3645</v>
      </c>
    </row>
    <row r="3073" spans="3:4" x14ac:dyDescent="0.25">
      <c r="C3073" s="69">
        <v>30.27</v>
      </c>
      <c r="D3073" s="70" t="s">
        <v>3646</v>
      </c>
    </row>
    <row r="3074" spans="3:4" x14ac:dyDescent="0.25">
      <c r="C3074" s="71">
        <v>30.28</v>
      </c>
      <c r="D3074" s="70" t="s">
        <v>3647</v>
      </c>
    </row>
    <row r="3075" spans="3:4" x14ac:dyDescent="0.25">
      <c r="C3075" s="69">
        <v>30.29</v>
      </c>
      <c r="D3075" s="70" t="s">
        <v>3648</v>
      </c>
    </row>
    <row r="3076" spans="3:4" x14ac:dyDescent="0.25">
      <c r="C3076" s="71">
        <v>30.3</v>
      </c>
      <c r="D3076" s="70" t="s">
        <v>3649</v>
      </c>
    </row>
    <row r="3077" spans="3:4" x14ac:dyDescent="0.25">
      <c r="C3077" s="69">
        <v>30.31</v>
      </c>
      <c r="D3077" s="70" t="s">
        <v>3650</v>
      </c>
    </row>
    <row r="3078" spans="3:4" x14ac:dyDescent="0.25">
      <c r="C3078" s="71">
        <v>30.32</v>
      </c>
      <c r="D3078" s="70" t="s">
        <v>3651</v>
      </c>
    </row>
    <row r="3079" spans="3:4" x14ac:dyDescent="0.25">
      <c r="C3079" s="69">
        <v>30.33</v>
      </c>
      <c r="D3079" s="70" t="s">
        <v>3652</v>
      </c>
    </row>
    <row r="3080" spans="3:4" x14ac:dyDescent="0.25">
      <c r="C3080" s="71">
        <v>30.34</v>
      </c>
      <c r="D3080" s="70" t="s">
        <v>3653</v>
      </c>
    </row>
    <row r="3081" spans="3:4" x14ac:dyDescent="0.25">
      <c r="C3081" s="69">
        <v>30.35</v>
      </c>
      <c r="D3081" s="70" t="s">
        <v>3654</v>
      </c>
    </row>
    <row r="3082" spans="3:4" x14ac:dyDescent="0.25">
      <c r="C3082" s="71">
        <v>30.36</v>
      </c>
      <c r="D3082" s="70" t="s">
        <v>3655</v>
      </c>
    </row>
    <row r="3083" spans="3:4" x14ac:dyDescent="0.25">
      <c r="C3083" s="69">
        <v>30.37</v>
      </c>
      <c r="D3083" s="70" t="s">
        <v>3656</v>
      </c>
    </row>
    <row r="3084" spans="3:4" x14ac:dyDescent="0.25">
      <c r="C3084" s="71">
        <v>30.38</v>
      </c>
      <c r="D3084" s="70" t="s">
        <v>2777</v>
      </c>
    </row>
    <row r="3085" spans="3:4" x14ac:dyDescent="0.25">
      <c r="C3085" s="69">
        <v>30.39</v>
      </c>
      <c r="D3085" s="70" t="s">
        <v>3657</v>
      </c>
    </row>
    <row r="3086" spans="3:4" x14ac:dyDescent="0.25">
      <c r="C3086" s="71">
        <v>30.4</v>
      </c>
      <c r="D3086" s="70" t="s">
        <v>3658</v>
      </c>
    </row>
    <row r="3087" spans="3:4" x14ac:dyDescent="0.25">
      <c r="C3087" s="69">
        <v>30.41</v>
      </c>
      <c r="D3087" s="70" t="s">
        <v>3659</v>
      </c>
    </row>
    <row r="3088" spans="3:4" x14ac:dyDescent="0.25">
      <c r="C3088" s="71">
        <v>30.42</v>
      </c>
      <c r="D3088" s="70" t="s">
        <v>3660</v>
      </c>
    </row>
    <row r="3089" spans="3:4" x14ac:dyDescent="0.25">
      <c r="C3089" s="69">
        <v>30.43</v>
      </c>
      <c r="D3089" s="70" t="s">
        <v>3661</v>
      </c>
    </row>
    <row r="3090" spans="3:4" x14ac:dyDescent="0.25">
      <c r="C3090" s="71">
        <v>30.44</v>
      </c>
      <c r="D3090" s="70" t="s">
        <v>3662</v>
      </c>
    </row>
    <row r="3091" spans="3:4" x14ac:dyDescent="0.25">
      <c r="C3091" s="69">
        <v>30.45</v>
      </c>
      <c r="D3091" s="70" t="s">
        <v>3663</v>
      </c>
    </row>
    <row r="3092" spans="3:4" x14ac:dyDescent="0.25">
      <c r="C3092" s="71">
        <v>30.46</v>
      </c>
      <c r="D3092" s="70" t="s">
        <v>3664</v>
      </c>
    </row>
    <row r="3093" spans="3:4" x14ac:dyDescent="0.25">
      <c r="C3093" s="69">
        <v>30.47</v>
      </c>
      <c r="D3093" s="70" t="s">
        <v>3665</v>
      </c>
    </row>
    <row r="3094" spans="3:4" x14ac:dyDescent="0.25">
      <c r="C3094" s="71">
        <v>30.48</v>
      </c>
      <c r="D3094" s="70" t="s">
        <v>3666</v>
      </c>
    </row>
    <row r="3095" spans="3:4" x14ac:dyDescent="0.25">
      <c r="C3095" s="69">
        <v>30.49</v>
      </c>
      <c r="D3095" s="70" t="s">
        <v>3667</v>
      </c>
    </row>
    <row r="3096" spans="3:4" x14ac:dyDescent="0.25">
      <c r="C3096" s="71">
        <v>30.5</v>
      </c>
      <c r="D3096" s="70" t="s">
        <v>2779</v>
      </c>
    </row>
    <row r="3097" spans="3:4" x14ac:dyDescent="0.25">
      <c r="C3097" s="69">
        <v>30.51</v>
      </c>
      <c r="D3097" s="70" t="s">
        <v>3668</v>
      </c>
    </row>
    <row r="3098" spans="3:4" x14ac:dyDescent="0.25">
      <c r="C3098" s="71">
        <v>30.52</v>
      </c>
      <c r="D3098" s="70" t="s">
        <v>3669</v>
      </c>
    </row>
    <row r="3099" spans="3:4" x14ac:dyDescent="0.25">
      <c r="C3099" s="69">
        <v>30.53</v>
      </c>
      <c r="D3099" s="70" t="s">
        <v>3670</v>
      </c>
    </row>
    <row r="3100" spans="3:4" x14ac:dyDescent="0.25">
      <c r="C3100" s="71">
        <v>30.54</v>
      </c>
      <c r="D3100" s="70" t="s">
        <v>3671</v>
      </c>
    </row>
    <row r="3101" spans="3:4" x14ac:dyDescent="0.25">
      <c r="C3101" s="69">
        <v>30.55</v>
      </c>
      <c r="D3101" s="70" t="s">
        <v>3672</v>
      </c>
    </row>
    <row r="3102" spans="3:4" x14ac:dyDescent="0.25">
      <c r="C3102" s="71">
        <v>30.56</v>
      </c>
      <c r="D3102" s="70" t="s">
        <v>3673</v>
      </c>
    </row>
    <row r="3103" spans="3:4" x14ac:dyDescent="0.25">
      <c r="C3103" s="69">
        <v>30.57</v>
      </c>
      <c r="D3103" s="70" t="s">
        <v>3674</v>
      </c>
    </row>
    <row r="3104" spans="3:4" x14ac:dyDescent="0.25">
      <c r="C3104" s="71">
        <v>30.58</v>
      </c>
      <c r="D3104" s="70" t="s">
        <v>3675</v>
      </c>
    </row>
    <row r="3105" spans="3:4" x14ac:dyDescent="0.25">
      <c r="C3105" s="69">
        <v>30.59</v>
      </c>
      <c r="D3105" s="70" t="s">
        <v>3676</v>
      </c>
    </row>
    <row r="3106" spans="3:4" x14ac:dyDescent="0.25">
      <c r="C3106" s="71">
        <v>30.6</v>
      </c>
      <c r="D3106" s="70" t="s">
        <v>3677</v>
      </c>
    </row>
    <row r="3107" spans="3:4" x14ac:dyDescent="0.25">
      <c r="C3107" s="69">
        <v>30.61</v>
      </c>
      <c r="D3107" s="70" t="s">
        <v>3678</v>
      </c>
    </row>
    <row r="3108" spans="3:4" x14ac:dyDescent="0.25">
      <c r="C3108" s="71">
        <v>30.62</v>
      </c>
      <c r="D3108" s="70" t="s">
        <v>3679</v>
      </c>
    </row>
    <row r="3109" spans="3:4" x14ac:dyDescent="0.25">
      <c r="C3109" s="69">
        <v>30.63</v>
      </c>
      <c r="D3109" s="70" t="s">
        <v>2781</v>
      </c>
    </row>
    <row r="3110" spans="3:4" x14ac:dyDescent="0.25">
      <c r="C3110" s="71">
        <v>30.64</v>
      </c>
      <c r="D3110" s="70" t="s">
        <v>3680</v>
      </c>
    </row>
    <row r="3111" spans="3:4" x14ac:dyDescent="0.25">
      <c r="C3111" s="69">
        <v>30.65</v>
      </c>
      <c r="D3111" s="70" t="s">
        <v>3681</v>
      </c>
    </row>
    <row r="3112" spans="3:4" x14ac:dyDescent="0.25">
      <c r="C3112" s="71">
        <v>30.66</v>
      </c>
      <c r="D3112" s="70" t="s">
        <v>3682</v>
      </c>
    </row>
    <row r="3113" spans="3:4" x14ac:dyDescent="0.25">
      <c r="C3113" s="69">
        <v>30.67</v>
      </c>
      <c r="D3113" s="70" t="s">
        <v>3683</v>
      </c>
    </row>
    <row r="3114" spans="3:4" x14ac:dyDescent="0.25">
      <c r="C3114" s="71">
        <v>30.68</v>
      </c>
      <c r="D3114" s="70" t="s">
        <v>3684</v>
      </c>
    </row>
    <row r="3115" spans="3:4" x14ac:dyDescent="0.25">
      <c r="C3115" s="69">
        <v>30.69</v>
      </c>
      <c r="D3115" s="70" t="s">
        <v>3685</v>
      </c>
    </row>
    <row r="3116" spans="3:4" x14ac:dyDescent="0.25">
      <c r="C3116" s="71">
        <v>30.7</v>
      </c>
      <c r="D3116" s="70" t="s">
        <v>3686</v>
      </c>
    </row>
    <row r="3117" spans="3:4" x14ac:dyDescent="0.25">
      <c r="C3117" s="69">
        <v>30.71</v>
      </c>
      <c r="D3117" s="70" t="s">
        <v>3687</v>
      </c>
    </row>
    <row r="3118" spans="3:4" x14ac:dyDescent="0.25">
      <c r="C3118" s="71">
        <v>30.72</v>
      </c>
      <c r="D3118" s="70" t="s">
        <v>3688</v>
      </c>
    </row>
    <row r="3119" spans="3:4" x14ac:dyDescent="0.25">
      <c r="C3119" s="69">
        <v>30.73</v>
      </c>
      <c r="D3119" s="70" t="s">
        <v>3689</v>
      </c>
    </row>
    <row r="3120" spans="3:4" x14ac:dyDescent="0.25">
      <c r="C3120" s="71">
        <v>30.74</v>
      </c>
      <c r="D3120" s="70" t="s">
        <v>3690</v>
      </c>
    </row>
    <row r="3121" spans="3:4" x14ac:dyDescent="0.25">
      <c r="C3121" s="69">
        <v>30.75</v>
      </c>
      <c r="D3121" s="70" t="s">
        <v>2783</v>
      </c>
    </row>
    <row r="3122" spans="3:4" x14ac:dyDescent="0.25">
      <c r="C3122" s="71">
        <v>30.76</v>
      </c>
      <c r="D3122" s="70" t="s">
        <v>3691</v>
      </c>
    </row>
    <row r="3123" spans="3:4" x14ac:dyDescent="0.25">
      <c r="C3123" s="69">
        <v>30.77</v>
      </c>
      <c r="D3123" s="70" t="s">
        <v>3692</v>
      </c>
    </row>
    <row r="3124" spans="3:4" x14ac:dyDescent="0.25">
      <c r="C3124" s="71">
        <v>30.78</v>
      </c>
      <c r="D3124" s="70" t="s">
        <v>3693</v>
      </c>
    </row>
    <row r="3125" spans="3:4" x14ac:dyDescent="0.25">
      <c r="C3125" s="69">
        <v>30.79</v>
      </c>
      <c r="D3125" s="70" t="s">
        <v>3694</v>
      </c>
    </row>
    <row r="3126" spans="3:4" x14ac:dyDescent="0.25">
      <c r="C3126" s="71">
        <v>30.8</v>
      </c>
      <c r="D3126" s="70" t="s">
        <v>3695</v>
      </c>
    </row>
    <row r="3127" spans="3:4" x14ac:dyDescent="0.25">
      <c r="C3127" s="69">
        <v>30.81</v>
      </c>
      <c r="D3127" s="70" t="s">
        <v>3696</v>
      </c>
    </row>
    <row r="3128" spans="3:4" x14ac:dyDescent="0.25">
      <c r="C3128" s="71">
        <v>30.82</v>
      </c>
      <c r="D3128" s="70" t="s">
        <v>3697</v>
      </c>
    </row>
    <row r="3129" spans="3:4" x14ac:dyDescent="0.25">
      <c r="C3129" s="69">
        <v>30.83</v>
      </c>
      <c r="D3129" s="70" t="s">
        <v>3698</v>
      </c>
    </row>
    <row r="3130" spans="3:4" x14ac:dyDescent="0.25">
      <c r="C3130" s="71">
        <v>30.84</v>
      </c>
      <c r="D3130" s="70" t="s">
        <v>3699</v>
      </c>
    </row>
    <row r="3131" spans="3:4" x14ac:dyDescent="0.25">
      <c r="C3131" s="69">
        <v>30.85</v>
      </c>
      <c r="D3131" s="70" t="s">
        <v>3700</v>
      </c>
    </row>
    <row r="3132" spans="3:4" x14ac:dyDescent="0.25">
      <c r="C3132" s="71">
        <v>30.86</v>
      </c>
      <c r="D3132" s="70" t="s">
        <v>3701</v>
      </c>
    </row>
    <row r="3133" spans="3:4" x14ac:dyDescent="0.25">
      <c r="C3133" s="69">
        <v>30.87</v>
      </c>
      <c r="D3133" s="70" t="s">
        <v>3702</v>
      </c>
    </row>
    <row r="3134" spans="3:4" x14ac:dyDescent="0.25">
      <c r="C3134" s="71">
        <v>30.88</v>
      </c>
      <c r="D3134" s="70" t="s">
        <v>2785</v>
      </c>
    </row>
    <row r="3135" spans="3:4" x14ac:dyDescent="0.25">
      <c r="C3135" s="69">
        <v>30.89</v>
      </c>
      <c r="D3135" s="70" t="s">
        <v>3703</v>
      </c>
    </row>
    <row r="3136" spans="3:4" x14ac:dyDescent="0.25">
      <c r="C3136" s="71">
        <v>30.9</v>
      </c>
      <c r="D3136" s="70" t="s">
        <v>3704</v>
      </c>
    </row>
    <row r="3137" spans="3:4" x14ac:dyDescent="0.25">
      <c r="C3137" s="69">
        <v>30.91</v>
      </c>
      <c r="D3137" s="70" t="s">
        <v>3705</v>
      </c>
    </row>
    <row r="3138" spans="3:4" x14ac:dyDescent="0.25">
      <c r="C3138" s="71">
        <v>30.92</v>
      </c>
      <c r="D3138" s="70" t="s">
        <v>3706</v>
      </c>
    </row>
    <row r="3139" spans="3:4" x14ac:dyDescent="0.25">
      <c r="C3139" s="69">
        <v>30.93</v>
      </c>
      <c r="D3139" s="70" t="s">
        <v>3707</v>
      </c>
    </row>
    <row r="3140" spans="3:4" x14ac:dyDescent="0.25">
      <c r="C3140" s="71">
        <v>30.94</v>
      </c>
      <c r="D3140" s="70" t="s">
        <v>3708</v>
      </c>
    </row>
    <row r="3141" spans="3:4" x14ac:dyDescent="0.25">
      <c r="C3141" s="69">
        <v>30.95</v>
      </c>
      <c r="D3141" s="70" t="s">
        <v>3709</v>
      </c>
    </row>
    <row r="3142" spans="3:4" x14ac:dyDescent="0.25">
      <c r="C3142" s="71">
        <v>30.96</v>
      </c>
      <c r="D3142" s="70" t="s">
        <v>3710</v>
      </c>
    </row>
    <row r="3143" spans="3:4" x14ac:dyDescent="0.25">
      <c r="C3143" s="69">
        <v>30.97</v>
      </c>
      <c r="D3143" s="70" t="s">
        <v>3711</v>
      </c>
    </row>
    <row r="3144" spans="3:4" x14ac:dyDescent="0.25">
      <c r="C3144" s="71">
        <v>30.98</v>
      </c>
      <c r="D3144" s="70" t="s">
        <v>3712</v>
      </c>
    </row>
    <row r="3145" spans="3:4" x14ac:dyDescent="0.25">
      <c r="C3145" s="69">
        <v>30.99</v>
      </c>
      <c r="D3145" s="70" t="s">
        <v>3713</v>
      </c>
    </row>
    <row r="3146" spans="3:4" x14ac:dyDescent="0.25">
      <c r="C3146" s="71">
        <v>31</v>
      </c>
      <c r="D3146" s="70" t="s">
        <v>2787</v>
      </c>
    </row>
    <row r="3147" spans="3:4" x14ac:dyDescent="0.25">
      <c r="C3147" s="69">
        <v>31.01</v>
      </c>
      <c r="D3147" s="70" t="s">
        <v>3714</v>
      </c>
    </row>
    <row r="3148" spans="3:4" x14ac:dyDescent="0.25">
      <c r="C3148" s="71">
        <v>31.02</v>
      </c>
      <c r="D3148" s="70" t="s">
        <v>3715</v>
      </c>
    </row>
    <row r="3149" spans="3:4" x14ac:dyDescent="0.25">
      <c r="C3149" s="69">
        <v>31.03</v>
      </c>
      <c r="D3149" s="70" t="s">
        <v>3716</v>
      </c>
    </row>
    <row r="3150" spans="3:4" x14ac:dyDescent="0.25">
      <c r="C3150" s="71">
        <v>31.04</v>
      </c>
      <c r="D3150" s="70" t="s">
        <v>3717</v>
      </c>
    </row>
    <row r="3151" spans="3:4" x14ac:dyDescent="0.25">
      <c r="C3151" s="69">
        <v>31.05</v>
      </c>
      <c r="D3151" s="70" t="s">
        <v>3718</v>
      </c>
    </row>
    <row r="3152" spans="3:4" x14ac:dyDescent="0.25">
      <c r="C3152" s="71">
        <v>31.06</v>
      </c>
      <c r="D3152" s="70" t="s">
        <v>3719</v>
      </c>
    </row>
    <row r="3153" spans="3:4" x14ac:dyDescent="0.25">
      <c r="C3153" s="69">
        <v>31.07</v>
      </c>
      <c r="D3153" s="70" t="s">
        <v>3720</v>
      </c>
    </row>
    <row r="3154" spans="3:4" x14ac:dyDescent="0.25">
      <c r="C3154" s="71">
        <v>31.08</v>
      </c>
      <c r="D3154" s="70" t="s">
        <v>3721</v>
      </c>
    </row>
    <row r="3155" spans="3:4" x14ac:dyDescent="0.25">
      <c r="C3155" s="69">
        <v>31.09</v>
      </c>
      <c r="D3155" s="70" t="s">
        <v>3722</v>
      </c>
    </row>
    <row r="3156" spans="3:4" x14ac:dyDescent="0.25">
      <c r="C3156" s="71">
        <v>31.1</v>
      </c>
      <c r="D3156" s="70" t="s">
        <v>3723</v>
      </c>
    </row>
    <row r="3157" spans="3:4" x14ac:dyDescent="0.25">
      <c r="C3157" s="69">
        <v>31.11</v>
      </c>
      <c r="D3157" s="70" t="s">
        <v>3724</v>
      </c>
    </row>
    <row r="3158" spans="3:4" x14ac:dyDescent="0.25">
      <c r="C3158" s="71">
        <v>31.12</v>
      </c>
      <c r="D3158" s="70" t="s">
        <v>63</v>
      </c>
    </row>
    <row r="3159" spans="3:4" x14ac:dyDescent="0.25">
      <c r="C3159" s="69">
        <v>31.13</v>
      </c>
      <c r="D3159" s="70" t="s">
        <v>2789</v>
      </c>
    </row>
    <row r="3160" spans="3:4" x14ac:dyDescent="0.25">
      <c r="C3160" s="71">
        <v>31.14</v>
      </c>
      <c r="D3160" s="70" t="s">
        <v>64</v>
      </c>
    </row>
    <row r="3161" spans="3:4" x14ac:dyDescent="0.25">
      <c r="C3161" s="69">
        <v>31.15</v>
      </c>
      <c r="D3161" s="70" t="s">
        <v>65</v>
      </c>
    </row>
    <row r="3162" spans="3:4" x14ac:dyDescent="0.25">
      <c r="C3162" s="71">
        <v>31.16</v>
      </c>
      <c r="D3162" s="70" t="s">
        <v>66</v>
      </c>
    </row>
    <row r="3163" spans="3:4" x14ac:dyDescent="0.25">
      <c r="C3163" s="69">
        <v>31.17</v>
      </c>
      <c r="D3163" s="70" t="s">
        <v>67</v>
      </c>
    </row>
    <row r="3164" spans="3:4" x14ac:dyDescent="0.25">
      <c r="C3164" s="71">
        <v>31.18</v>
      </c>
      <c r="D3164" s="70" t="s">
        <v>68</v>
      </c>
    </row>
    <row r="3165" spans="3:4" x14ac:dyDescent="0.25">
      <c r="C3165" s="69">
        <v>31.19</v>
      </c>
      <c r="D3165" s="70" t="s">
        <v>69</v>
      </c>
    </row>
    <row r="3166" spans="3:4" x14ac:dyDescent="0.25">
      <c r="C3166" s="71">
        <v>31.2</v>
      </c>
      <c r="D3166" s="70" t="s">
        <v>70</v>
      </c>
    </row>
    <row r="3167" spans="3:4" x14ac:dyDescent="0.25">
      <c r="C3167" s="69">
        <v>31.21</v>
      </c>
      <c r="D3167" s="70" t="s">
        <v>71</v>
      </c>
    </row>
    <row r="3168" spans="3:4" x14ac:dyDescent="0.25">
      <c r="C3168" s="71">
        <v>31.22</v>
      </c>
      <c r="D3168" s="70" t="s">
        <v>72</v>
      </c>
    </row>
    <row r="3169" spans="3:4" x14ac:dyDescent="0.25">
      <c r="C3169" s="69">
        <v>31.23</v>
      </c>
      <c r="D3169" s="70" t="s">
        <v>73</v>
      </c>
    </row>
    <row r="3170" spans="3:4" x14ac:dyDescent="0.25">
      <c r="C3170" s="71">
        <v>31.24</v>
      </c>
      <c r="D3170" s="70" t="s">
        <v>74</v>
      </c>
    </row>
    <row r="3171" spans="3:4" x14ac:dyDescent="0.25">
      <c r="C3171" s="69">
        <v>31.25</v>
      </c>
      <c r="D3171" s="70" t="s">
        <v>5138</v>
      </c>
    </row>
    <row r="3172" spans="3:4" x14ac:dyDescent="0.25">
      <c r="C3172" s="71">
        <v>31.26</v>
      </c>
      <c r="D3172" s="70" t="s">
        <v>75</v>
      </c>
    </row>
    <row r="3173" spans="3:4" x14ac:dyDescent="0.25">
      <c r="C3173" s="69">
        <v>31.27</v>
      </c>
      <c r="D3173" s="70" t="s">
        <v>76</v>
      </c>
    </row>
    <row r="3174" spans="3:4" x14ac:dyDescent="0.25">
      <c r="C3174" s="71">
        <v>31.28</v>
      </c>
      <c r="D3174" s="70" t="s">
        <v>77</v>
      </c>
    </row>
    <row r="3175" spans="3:4" x14ac:dyDescent="0.25">
      <c r="C3175" s="69">
        <v>31.29</v>
      </c>
      <c r="D3175" s="70" t="s">
        <v>78</v>
      </c>
    </row>
    <row r="3176" spans="3:4" x14ac:dyDescent="0.25">
      <c r="C3176" s="71">
        <v>31.3</v>
      </c>
      <c r="D3176" s="70" t="s">
        <v>79</v>
      </c>
    </row>
    <row r="3177" spans="3:4" x14ac:dyDescent="0.25">
      <c r="C3177" s="69">
        <v>31.31</v>
      </c>
      <c r="D3177" s="70" t="s">
        <v>80</v>
      </c>
    </row>
    <row r="3178" spans="3:4" x14ac:dyDescent="0.25">
      <c r="C3178" s="71">
        <v>31.32</v>
      </c>
      <c r="D3178" s="70" t="s">
        <v>81</v>
      </c>
    </row>
    <row r="3179" spans="3:4" x14ac:dyDescent="0.25">
      <c r="C3179" s="69">
        <v>31.33</v>
      </c>
      <c r="D3179" s="70" t="s">
        <v>82</v>
      </c>
    </row>
    <row r="3180" spans="3:4" x14ac:dyDescent="0.25">
      <c r="C3180" s="71">
        <v>31.34</v>
      </c>
      <c r="D3180" s="70" t="s">
        <v>83</v>
      </c>
    </row>
    <row r="3181" spans="3:4" x14ac:dyDescent="0.25">
      <c r="C3181" s="69">
        <v>31.35</v>
      </c>
      <c r="D3181" s="70" t="s">
        <v>84</v>
      </c>
    </row>
    <row r="3182" spans="3:4" x14ac:dyDescent="0.25">
      <c r="C3182" s="71">
        <v>31.36</v>
      </c>
      <c r="D3182" s="70" t="s">
        <v>85</v>
      </c>
    </row>
    <row r="3183" spans="3:4" x14ac:dyDescent="0.25">
      <c r="C3183" s="69">
        <v>31.37</v>
      </c>
      <c r="D3183" s="70" t="s">
        <v>86</v>
      </c>
    </row>
    <row r="3184" spans="3:4" x14ac:dyDescent="0.25">
      <c r="C3184" s="71">
        <v>31.38</v>
      </c>
      <c r="D3184" s="70" t="s">
        <v>5140</v>
      </c>
    </row>
    <row r="3185" spans="3:4" x14ac:dyDescent="0.25">
      <c r="C3185" s="69">
        <v>31.39</v>
      </c>
      <c r="D3185" s="70" t="s">
        <v>87</v>
      </c>
    </row>
    <row r="3186" spans="3:4" x14ac:dyDescent="0.25">
      <c r="C3186" s="71">
        <v>31.4</v>
      </c>
      <c r="D3186" s="70" t="s">
        <v>88</v>
      </c>
    </row>
    <row r="3187" spans="3:4" x14ac:dyDescent="0.25">
      <c r="C3187" s="69">
        <v>31.41</v>
      </c>
      <c r="D3187" s="70" t="s">
        <v>89</v>
      </c>
    </row>
    <row r="3188" spans="3:4" x14ac:dyDescent="0.25">
      <c r="C3188" s="71">
        <v>31.42</v>
      </c>
      <c r="D3188" s="70" t="s">
        <v>90</v>
      </c>
    </row>
    <row r="3189" spans="3:4" x14ac:dyDescent="0.25">
      <c r="C3189" s="69">
        <v>31.43</v>
      </c>
      <c r="D3189" s="70" t="s">
        <v>91</v>
      </c>
    </row>
    <row r="3190" spans="3:4" x14ac:dyDescent="0.25">
      <c r="C3190" s="71">
        <v>31.44</v>
      </c>
      <c r="D3190" s="70" t="s">
        <v>92</v>
      </c>
    </row>
    <row r="3191" spans="3:4" x14ac:dyDescent="0.25">
      <c r="C3191" s="69">
        <v>31.45</v>
      </c>
      <c r="D3191" s="70" t="s">
        <v>93</v>
      </c>
    </row>
    <row r="3192" spans="3:4" x14ac:dyDescent="0.25">
      <c r="C3192" s="71">
        <v>31.46</v>
      </c>
      <c r="D3192" s="70" t="s">
        <v>94</v>
      </c>
    </row>
    <row r="3193" spans="3:4" x14ac:dyDescent="0.25">
      <c r="C3193" s="69">
        <v>31.47</v>
      </c>
      <c r="D3193" s="70" t="s">
        <v>95</v>
      </c>
    </row>
    <row r="3194" spans="3:4" x14ac:dyDescent="0.25">
      <c r="C3194" s="71">
        <v>31.48</v>
      </c>
      <c r="D3194" s="70" t="s">
        <v>96</v>
      </c>
    </row>
    <row r="3195" spans="3:4" x14ac:dyDescent="0.25">
      <c r="C3195" s="69">
        <v>31.49</v>
      </c>
      <c r="D3195" s="70" t="s">
        <v>97</v>
      </c>
    </row>
    <row r="3196" spans="3:4" x14ac:dyDescent="0.25">
      <c r="C3196" s="71">
        <v>31.5</v>
      </c>
      <c r="D3196" s="70" t="s">
        <v>5142</v>
      </c>
    </row>
    <row r="3197" spans="3:4" x14ac:dyDescent="0.25">
      <c r="C3197" s="69">
        <v>31.51</v>
      </c>
      <c r="D3197" s="70" t="s">
        <v>98</v>
      </c>
    </row>
    <row r="3198" spans="3:4" x14ac:dyDescent="0.25">
      <c r="C3198" s="71">
        <v>31.52</v>
      </c>
      <c r="D3198" s="70" t="s">
        <v>99</v>
      </c>
    </row>
    <row r="3199" spans="3:4" x14ac:dyDescent="0.25">
      <c r="C3199" s="69">
        <v>31.53</v>
      </c>
      <c r="D3199" s="70" t="s">
        <v>100</v>
      </c>
    </row>
    <row r="3200" spans="3:4" x14ac:dyDescent="0.25">
      <c r="C3200" s="71">
        <v>31.54</v>
      </c>
      <c r="D3200" s="70" t="s">
        <v>101</v>
      </c>
    </row>
    <row r="3201" spans="3:4" x14ac:dyDescent="0.25">
      <c r="C3201" s="69">
        <v>31.55</v>
      </c>
      <c r="D3201" s="70" t="s">
        <v>102</v>
      </c>
    </row>
    <row r="3202" spans="3:4" x14ac:dyDescent="0.25">
      <c r="C3202" s="71">
        <v>31.56</v>
      </c>
      <c r="D3202" s="70" t="s">
        <v>103</v>
      </c>
    </row>
    <row r="3203" spans="3:4" x14ac:dyDescent="0.25">
      <c r="C3203" s="69">
        <v>31.57</v>
      </c>
      <c r="D3203" s="70" t="s">
        <v>104</v>
      </c>
    </row>
    <row r="3204" spans="3:4" x14ac:dyDescent="0.25">
      <c r="C3204" s="71">
        <v>31.58</v>
      </c>
      <c r="D3204" s="70" t="s">
        <v>105</v>
      </c>
    </row>
    <row r="3205" spans="3:4" x14ac:dyDescent="0.25">
      <c r="C3205" s="69">
        <v>31.59</v>
      </c>
      <c r="D3205" s="70" t="s">
        <v>106</v>
      </c>
    </row>
    <row r="3206" spans="3:4" x14ac:dyDescent="0.25">
      <c r="C3206" s="71">
        <v>31.6</v>
      </c>
      <c r="D3206" s="70" t="s">
        <v>107</v>
      </c>
    </row>
    <row r="3207" spans="3:4" x14ac:dyDescent="0.25">
      <c r="C3207" s="69">
        <v>31.61</v>
      </c>
      <c r="D3207" s="70" t="s">
        <v>108</v>
      </c>
    </row>
    <row r="3208" spans="3:4" x14ac:dyDescent="0.25">
      <c r="C3208" s="71">
        <v>31.62</v>
      </c>
      <c r="D3208" s="70" t="s">
        <v>109</v>
      </c>
    </row>
    <row r="3209" spans="3:4" x14ac:dyDescent="0.25">
      <c r="C3209" s="69">
        <v>31.63</v>
      </c>
      <c r="D3209" s="70" t="s">
        <v>5144</v>
      </c>
    </row>
    <row r="3210" spans="3:4" x14ac:dyDescent="0.25">
      <c r="C3210" s="71">
        <v>31.64</v>
      </c>
      <c r="D3210" s="70" t="s">
        <v>110</v>
      </c>
    </row>
    <row r="3211" spans="3:4" x14ac:dyDescent="0.25">
      <c r="C3211" s="69">
        <v>31.65</v>
      </c>
      <c r="D3211" s="70" t="s">
        <v>111</v>
      </c>
    </row>
    <row r="3212" spans="3:4" x14ac:dyDescent="0.25">
      <c r="C3212" s="71">
        <v>31.66</v>
      </c>
      <c r="D3212" s="70" t="s">
        <v>112</v>
      </c>
    </row>
    <row r="3213" spans="3:4" x14ac:dyDescent="0.25">
      <c r="C3213" s="69">
        <v>31.67</v>
      </c>
      <c r="D3213" s="70" t="s">
        <v>113</v>
      </c>
    </row>
    <row r="3214" spans="3:4" x14ac:dyDescent="0.25">
      <c r="C3214" s="71">
        <v>31.68</v>
      </c>
      <c r="D3214" s="70" t="s">
        <v>114</v>
      </c>
    </row>
    <row r="3215" spans="3:4" x14ac:dyDescent="0.25">
      <c r="C3215" s="69">
        <v>31.69</v>
      </c>
      <c r="D3215" s="70" t="s">
        <v>115</v>
      </c>
    </row>
    <row r="3216" spans="3:4" x14ac:dyDescent="0.25">
      <c r="C3216" s="71">
        <v>31.7</v>
      </c>
      <c r="D3216" s="70" t="s">
        <v>116</v>
      </c>
    </row>
    <row r="3217" spans="3:4" x14ac:dyDescent="0.25">
      <c r="C3217" s="69">
        <v>31.71</v>
      </c>
      <c r="D3217" s="70" t="s">
        <v>117</v>
      </c>
    </row>
    <row r="3218" spans="3:4" x14ac:dyDescent="0.25">
      <c r="C3218" s="71">
        <v>31.72</v>
      </c>
      <c r="D3218" s="70" t="s">
        <v>118</v>
      </c>
    </row>
    <row r="3219" spans="3:4" x14ac:dyDescent="0.25">
      <c r="C3219" s="69">
        <v>31.73</v>
      </c>
      <c r="D3219" s="70" t="s">
        <v>119</v>
      </c>
    </row>
    <row r="3220" spans="3:4" x14ac:dyDescent="0.25">
      <c r="C3220" s="71">
        <v>31.74</v>
      </c>
      <c r="D3220" s="70" t="s">
        <v>120</v>
      </c>
    </row>
    <row r="3221" spans="3:4" x14ac:dyDescent="0.25">
      <c r="C3221" s="69">
        <v>31.75</v>
      </c>
      <c r="D3221" s="70" t="s">
        <v>5146</v>
      </c>
    </row>
    <row r="3222" spans="3:4" x14ac:dyDescent="0.25">
      <c r="C3222" s="71">
        <v>31.76</v>
      </c>
      <c r="D3222" s="70" t="s">
        <v>121</v>
      </c>
    </row>
    <row r="3223" spans="3:4" x14ac:dyDescent="0.25">
      <c r="C3223" s="69">
        <v>31.77</v>
      </c>
      <c r="D3223" s="70" t="s">
        <v>122</v>
      </c>
    </row>
    <row r="3224" spans="3:4" x14ac:dyDescent="0.25">
      <c r="C3224" s="71">
        <v>31.78</v>
      </c>
      <c r="D3224" s="70" t="s">
        <v>123</v>
      </c>
    </row>
    <row r="3225" spans="3:4" x14ac:dyDescent="0.25">
      <c r="C3225" s="69">
        <v>31.79</v>
      </c>
      <c r="D3225" s="70" t="s">
        <v>124</v>
      </c>
    </row>
    <row r="3226" spans="3:4" x14ac:dyDescent="0.25">
      <c r="C3226" s="71">
        <v>31.8</v>
      </c>
      <c r="D3226" s="70" t="s">
        <v>125</v>
      </c>
    </row>
    <row r="3227" spans="3:4" x14ac:dyDescent="0.25">
      <c r="C3227" s="69">
        <v>31.81</v>
      </c>
      <c r="D3227" s="70" t="s">
        <v>126</v>
      </c>
    </row>
    <row r="3228" spans="3:4" x14ac:dyDescent="0.25">
      <c r="C3228" s="71">
        <v>31.82</v>
      </c>
      <c r="D3228" s="70" t="s">
        <v>127</v>
      </c>
    </row>
    <row r="3229" spans="3:4" x14ac:dyDescent="0.25">
      <c r="C3229" s="69">
        <v>31.83</v>
      </c>
      <c r="D3229" s="70" t="s">
        <v>128</v>
      </c>
    </row>
    <row r="3230" spans="3:4" x14ac:dyDescent="0.25">
      <c r="C3230" s="71">
        <v>31.84</v>
      </c>
      <c r="D3230" s="70" t="s">
        <v>129</v>
      </c>
    </row>
    <row r="3231" spans="3:4" x14ac:dyDescent="0.25">
      <c r="C3231" s="69">
        <v>31.85</v>
      </c>
      <c r="D3231" s="70" t="s">
        <v>130</v>
      </c>
    </row>
    <row r="3232" spans="3:4" x14ac:dyDescent="0.25">
      <c r="C3232" s="71">
        <v>31.86</v>
      </c>
      <c r="D3232" s="70" t="s">
        <v>131</v>
      </c>
    </row>
    <row r="3233" spans="3:4" x14ac:dyDescent="0.25">
      <c r="C3233" s="69">
        <v>31.87</v>
      </c>
      <c r="D3233" s="70" t="s">
        <v>132</v>
      </c>
    </row>
    <row r="3234" spans="3:4" x14ac:dyDescent="0.25">
      <c r="C3234" s="71">
        <v>31.88</v>
      </c>
      <c r="D3234" s="70" t="s">
        <v>5148</v>
      </c>
    </row>
    <row r="3235" spans="3:4" x14ac:dyDescent="0.25">
      <c r="C3235" s="69">
        <v>31.89</v>
      </c>
      <c r="D3235" s="70" t="s">
        <v>133</v>
      </c>
    </row>
    <row r="3236" spans="3:4" x14ac:dyDescent="0.25">
      <c r="C3236" s="71">
        <v>31.9</v>
      </c>
      <c r="D3236" s="70" t="s">
        <v>134</v>
      </c>
    </row>
    <row r="3237" spans="3:4" x14ac:dyDescent="0.25">
      <c r="C3237" s="69">
        <v>31.91</v>
      </c>
      <c r="D3237" s="70" t="s">
        <v>135</v>
      </c>
    </row>
    <row r="3238" spans="3:4" x14ac:dyDescent="0.25">
      <c r="C3238" s="71">
        <v>31.92</v>
      </c>
      <c r="D3238" s="70" t="s">
        <v>136</v>
      </c>
    </row>
    <row r="3239" spans="3:4" x14ac:dyDescent="0.25">
      <c r="C3239" s="69">
        <v>31.93</v>
      </c>
      <c r="D3239" s="70" t="s">
        <v>137</v>
      </c>
    </row>
    <row r="3240" spans="3:4" x14ac:dyDescent="0.25">
      <c r="C3240" s="71">
        <v>31.94</v>
      </c>
      <c r="D3240" s="70" t="s">
        <v>138</v>
      </c>
    </row>
    <row r="3241" spans="3:4" x14ac:dyDescent="0.25">
      <c r="C3241" s="69">
        <v>31.95</v>
      </c>
      <c r="D3241" s="70" t="s">
        <v>139</v>
      </c>
    </row>
    <row r="3242" spans="3:4" x14ac:dyDescent="0.25">
      <c r="C3242" s="71">
        <v>31.96</v>
      </c>
      <c r="D3242" s="70" t="s">
        <v>140</v>
      </c>
    </row>
    <row r="3243" spans="3:4" x14ac:dyDescent="0.25">
      <c r="C3243" s="69">
        <v>31.97</v>
      </c>
      <c r="D3243" s="70" t="s">
        <v>141</v>
      </c>
    </row>
    <row r="3244" spans="3:4" x14ac:dyDescent="0.25">
      <c r="C3244" s="71">
        <v>31.98</v>
      </c>
      <c r="D3244" s="70" t="s">
        <v>142</v>
      </c>
    </row>
    <row r="3245" spans="3:4" x14ac:dyDescent="0.25">
      <c r="C3245" s="69">
        <v>31.99</v>
      </c>
      <c r="D3245" s="70" t="s">
        <v>143</v>
      </c>
    </row>
    <row r="3246" spans="3:4" x14ac:dyDescent="0.25">
      <c r="C3246" s="71">
        <v>32</v>
      </c>
      <c r="D3246" s="70" t="s">
        <v>5150</v>
      </c>
    </row>
    <row r="3247" spans="3:4" x14ac:dyDescent="0.25">
      <c r="C3247" s="69">
        <v>32.01</v>
      </c>
      <c r="D3247" s="70" t="s">
        <v>144</v>
      </c>
    </row>
    <row r="3248" spans="3:4" x14ac:dyDescent="0.25">
      <c r="C3248" s="71">
        <v>32.020000000000003</v>
      </c>
      <c r="D3248" s="70" t="s">
        <v>145</v>
      </c>
    </row>
    <row r="3249" spans="3:4" x14ac:dyDescent="0.25">
      <c r="C3249" s="69">
        <v>32.03</v>
      </c>
      <c r="D3249" s="70" t="s">
        <v>146</v>
      </c>
    </row>
    <row r="3250" spans="3:4" x14ac:dyDescent="0.25">
      <c r="C3250" s="71">
        <v>32.04</v>
      </c>
      <c r="D3250" s="70" t="s">
        <v>147</v>
      </c>
    </row>
    <row r="3251" spans="3:4" x14ac:dyDescent="0.25">
      <c r="C3251" s="69">
        <v>32.049999999999997</v>
      </c>
      <c r="D3251" s="70" t="s">
        <v>148</v>
      </c>
    </row>
    <row r="3252" spans="3:4" x14ac:dyDescent="0.25">
      <c r="C3252" s="71">
        <v>32.06</v>
      </c>
      <c r="D3252" s="70" t="s">
        <v>149</v>
      </c>
    </row>
    <row r="3253" spans="3:4" x14ac:dyDescent="0.25">
      <c r="C3253" s="69">
        <v>32.07</v>
      </c>
      <c r="D3253" s="70" t="s">
        <v>150</v>
      </c>
    </row>
    <row r="3254" spans="3:4" x14ac:dyDescent="0.25">
      <c r="C3254" s="71">
        <v>32.08</v>
      </c>
      <c r="D3254" s="70" t="s">
        <v>151</v>
      </c>
    </row>
    <row r="3255" spans="3:4" x14ac:dyDescent="0.25">
      <c r="C3255" s="69">
        <v>32.090000000000003</v>
      </c>
      <c r="D3255" s="70" t="s">
        <v>152</v>
      </c>
    </row>
    <row r="3256" spans="3:4" x14ac:dyDescent="0.25">
      <c r="C3256" s="71">
        <v>32.1</v>
      </c>
      <c r="D3256" s="70" t="s">
        <v>153</v>
      </c>
    </row>
    <row r="3257" spans="3:4" x14ac:dyDescent="0.25">
      <c r="C3257" s="69">
        <v>32.11</v>
      </c>
      <c r="D3257" s="70" t="s">
        <v>154</v>
      </c>
    </row>
    <row r="3258" spans="3:4" x14ac:dyDescent="0.25">
      <c r="C3258" s="71">
        <v>32.119999999999997</v>
      </c>
      <c r="D3258" s="70" t="s">
        <v>155</v>
      </c>
    </row>
    <row r="3259" spans="3:4" x14ac:dyDescent="0.25">
      <c r="C3259" s="69">
        <v>32.130000000000003</v>
      </c>
      <c r="D3259" s="70" t="s">
        <v>5152</v>
      </c>
    </row>
    <row r="3260" spans="3:4" x14ac:dyDescent="0.25">
      <c r="C3260" s="71">
        <v>32.14</v>
      </c>
      <c r="D3260" s="70" t="s">
        <v>156</v>
      </c>
    </row>
    <row r="3261" spans="3:4" x14ac:dyDescent="0.25">
      <c r="C3261" s="69">
        <v>32.15</v>
      </c>
      <c r="D3261" s="70" t="s">
        <v>157</v>
      </c>
    </row>
    <row r="3262" spans="3:4" x14ac:dyDescent="0.25">
      <c r="C3262" s="71">
        <v>32.159999999999997</v>
      </c>
      <c r="D3262" s="70" t="s">
        <v>158</v>
      </c>
    </row>
    <row r="3263" spans="3:4" x14ac:dyDescent="0.25">
      <c r="C3263" s="69">
        <v>32.17</v>
      </c>
      <c r="D3263" s="70" t="s">
        <v>159</v>
      </c>
    </row>
    <row r="3264" spans="3:4" x14ac:dyDescent="0.25">
      <c r="C3264" s="71">
        <v>32.18</v>
      </c>
      <c r="D3264" s="70" t="s">
        <v>160</v>
      </c>
    </row>
    <row r="3265" spans="3:4" x14ac:dyDescent="0.25">
      <c r="C3265" s="69">
        <v>32.19</v>
      </c>
      <c r="D3265" s="70" t="s">
        <v>161</v>
      </c>
    </row>
    <row r="3266" spans="3:4" x14ac:dyDescent="0.25">
      <c r="C3266" s="71">
        <v>32.200000000000003</v>
      </c>
      <c r="D3266" s="70" t="s">
        <v>162</v>
      </c>
    </row>
    <row r="3267" spans="3:4" x14ac:dyDescent="0.25">
      <c r="C3267" s="69">
        <v>32.21</v>
      </c>
      <c r="D3267" s="70" t="s">
        <v>163</v>
      </c>
    </row>
    <row r="3268" spans="3:4" x14ac:dyDescent="0.25">
      <c r="C3268" s="71">
        <v>32.22</v>
      </c>
      <c r="D3268" s="70" t="s">
        <v>164</v>
      </c>
    </row>
    <row r="3269" spans="3:4" x14ac:dyDescent="0.25">
      <c r="C3269" s="69">
        <v>32.229999999999997</v>
      </c>
      <c r="D3269" s="70" t="s">
        <v>165</v>
      </c>
    </row>
    <row r="3270" spans="3:4" x14ac:dyDescent="0.25">
      <c r="C3270" s="71">
        <v>32.24</v>
      </c>
      <c r="D3270" s="70" t="s">
        <v>166</v>
      </c>
    </row>
    <row r="3271" spans="3:4" x14ac:dyDescent="0.25">
      <c r="C3271" s="69">
        <v>32.25</v>
      </c>
      <c r="D3271" s="70" t="s">
        <v>5154</v>
      </c>
    </row>
    <row r="3272" spans="3:4" x14ac:dyDescent="0.25">
      <c r="C3272" s="71">
        <v>32.26</v>
      </c>
      <c r="D3272" s="70" t="s">
        <v>167</v>
      </c>
    </row>
    <row r="3273" spans="3:4" x14ac:dyDescent="0.25">
      <c r="C3273" s="69">
        <v>32.270000000000003</v>
      </c>
      <c r="D3273" s="70" t="s">
        <v>168</v>
      </c>
    </row>
    <row r="3274" spans="3:4" x14ac:dyDescent="0.25">
      <c r="C3274" s="71">
        <v>32.28</v>
      </c>
      <c r="D3274" s="70" t="s">
        <v>169</v>
      </c>
    </row>
    <row r="3275" spans="3:4" x14ac:dyDescent="0.25">
      <c r="C3275" s="69">
        <v>32.29</v>
      </c>
      <c r="D3275" s="70" t="s">
        <v>170</v>
      </c>
    </row>
    <row r="3276" spans="3:4" x14ac:dyDescent="0.25">
      <c r="C3276" s="71">
        <v>32.299999999999997</v>
      </c>
      <c r="D3276" s="70" t="s">
        <v>171</v>
      </c>
    </row>
    <row r="3277" spans="3:4" x14ac:dyDescent="0.25">
      <c r="C3277" s="69">
        <v>32.31</v>
      </c>
      <c r="D3277" s="70" t="s">
        <v>172</v>
      </c>
    </row>
    <row r="3278" spans="3:4" x14ac:dyDescent="0.25">
      <c r="C3278" s="71">
        <v>32.32</v>
      </c>
      <c r="D3278" s="70" t="s">
        <v>173</v>
      </c>
    </row>
    <row r="3279" spans="3:4" x14ac:dyDescent="0.25">
      <c r="C3279" s="69">
        <v>32.33</v>
      </c>
      <c r="D3279" s="70" t="s">
        <v>174</v>
      </c>
    </row>
    <row r="3280" spans="3:4" x14ac:dyDescent="0.25">
      <c r="C3280" s="71">
        <v>32.340000000000003</v>
      </c>
      <c r="D3280" s="70" t="s">
        <v>175</v>
      </c>
    </row>
    <row r="3281" spans="3:4" x14ac:dyDescent="0.25">
      <c r="C3281" s="69">
        <v>32.35</v>
      </c>
      <c r="D3281" s="70" t="s">
        <v>176</v>
      </c>
    </row>
    <row r="3282" spans="3:4" x14ac:dyDescent="0.25">
      <c r="C3282" s="71">
        <v>32.36</v>
      </c>
      <c r="D3282" s="70" t="s">
        <v>177</v>
      </c>
    </row>
    <row r="3283" spans="3:4" x14ac:dyDescent="0.25">
      <c r="C3283" s="69">
        <v>32.369999999999997</v>
      </c>
      <c r="D3283" s="70" t="s">
        <v>178</v>
      </c>
    </row>
    <row r="3284" spans="3:4" x14ac:dyDescent="0.25">
      <c r="C3284" s="71">
        <v>32.380000000000003</v>
      </c>
      <c r="D3284" s="70" t="s">
        <v>5156</v>
      </c>
    </row>
    <row r="3285" spans="3:4" x14ac:dyDescent="0.25">
      <c r="C3285" s="69">
        <v>32.39</v>
      </c>
      <c r="D3285" s="70" t="s">
        <v>179</v>
      </c>
    </row>
    <row r="3286" spans="3:4" x14ac:dyDescent="0.25">
      <c r="C3286" s="71">
        <v>32.4</v>
      </c>
      <c r="D3286" s="70" t="s">
        <v>180</v>
      </c>
    </row>
    <row r="3287" spans="3:4" x14ac:dyDescent="0.25">
      <c r="C3287" s="69">
        <v>32.409999999999997</v>
      </c>
      <c r="D3287" s="70" t="s">
        <v>6072</v>
      </c>
    </row>
    <row r="3288" spans="3:4" x14ac:dyDescent="0.25">
      <c r="C3288" s="71">
        <v>32.42</v>
      </c>
      <c r="D3288" s="70" t="s">
        <v>6073</v>
      </c>
    </row>
    <row r="3289" spans="3:4" x14ac:dyDescent="0.25">
      <c r="C3289" s="69">
        <v>32.43</v>
      </c>
      <c r="D3289" s="70" t="s">
        <v>6074</v>
      </c>
    </row>
    <row r="3290" spans="3:4" x14ac:dyDescent="0.25">
      <c r="C3290" s="71">
        <v>32.44</v>
      </c>
      <c r="D3290" s="70" t="s">
        <v>6075</v>
      </c>
    </row>
    <row r="3291" spans="3:4" x14ac:dyDescent="0.25">
      <c r="C3291" s="69">
        <v>32.450000000000003</v>
      </c>
      <c r="D3291" s="70" t="s">
        <v>6076</v>
      </c>
    </row>
    <row r="3292" spans="3:4" x14ac:dyDescent="0.25">
      <c r="C3292" s="71">
        <v>32.46</v>
      </c>
      <c r="D3292" s="70" t="s">
        <v>6077</v>
      </c>
    </row>
    <row r="3293" spans="3:4" x14ac:dyDescent="0.25">
      <c r="C3293" s="69">
        <v>32.47</v>
      </c>
      <c r="D3293" s="70" t="s">
        <v>6078</v>
      </c>
    </row>
    <row r="3294" spans="3:4" x14ac:dyDescent="0.25">
      <c r="C3294" s="71">
        <v>32.479999999999997</v>
      </c>
      <c r="D3294" s="70" t="s">
        <v>6079</v>
      </c>
    </row>
    <row r="3295" spans="3:4" x14ac:dyDescent="0.25">
      <c r="C3295" s="69">
        <v>32.49</v>
      </c>
      <c r="D3295" s="70" t="s">
        <v>6080</v>
      </c>
    </row>
    <row r="3296" spans="3:4" x14ac:dyDescent="0.25">
      <c r="C3296" s="71">
        <v>32.5</v>
      </c>
      <c r="D3296" s="70" t="s">
        <v>5158</v>
      </c>
    </row>
    <row r="3297" spans="3:4" x14ac:dyDescent="0.25">
      <c r="C3297" s="69">
        <v>32.51</v>
      </c>
      <c r="D3297" s="70" t="s">
        <v>6081</v>
      </c>
    </row>
    <row r="3298" spans="3:4" x14ac:dyDescent="0.25">
      <c r="C3298" s="71">
        <v>32.520000000000003</v>
      </c>
      <c r="D3298" s="70" t="s">
        <v>6082</v>
      </c>
    </row>
    <row r="3299" spans="3:4" x14ac:dyDescent="0.25">
      <c r="C3299" s="69">
        <v>32.53</v>
      </c>
      <c r="D3299" s="70" t="s">
        <v>6083</v>
      </c>
    </row>
    <row r="3300" spans="3:4" x14ac:dyDescent="0.25">
      <c r="C3300" s="71">
        <v>32.54</v>
      </c>
      <c r="D3300" s="70" t="s">
        <v>6084</v>
      </c>
    </row>
    <row r="3301" spans="3:4" x14ac:dyDescent="0.25">
      <c r="C3301" s="69">
        <v>32.549999999999997</v>
      </c>
      <c r="D3301" s="70" t="s">
        <v>6085</v>
      </c>
    </row>
    <row r="3302" spans="3:4" x14ac:dyDescent="0.25">
      <c r="C3302" s="71">
        <v>32.56</v>
      </c>
      <c r="D3302" s="70" t="s">
        <v>6086</v>
      </c>
    </row>
    <row r="3303" spans="3:4" x14ac:dyDescent="0.25">
      <c r="C3303" s="69">
        <v>32.57</v>
      </c>
      <c r="D3303" s="70" t="s">
        <v>6087</v>
      </c>
    </row>
    <row r="3304" spans="3:4" x14ac:dyDescent="0.25">
      <c r="C3304" s="71">
        <v>32.58</v>
      </c>
      <c r="D3304" s="70" t="s">
        <v>6088</v>
      </c>
    </row>
    <row r="3305" spans="3:4" x14ac:dyDescent="0.25">
      <c r="C3305" s="69">
        <v>32.590000000000003</v>
      </c>
      <c r="D3305" s="70" t="s">
        <v>6089</v>
      </c>
    </row>
    <row r="3306" spans="3:4" x14ac:dyDescent="0.25">
      <c r="C3306" s="71">
        <v>32.6</v>
      </c>
      <c r="D3306" s="70" t="s">
        <v>6090</v>
      </c>
    </row>
    <row r="3307" spans="3:4" x14ac:dyDescent="0.25">
      <c r="C3307" s="69">
        <v>32.61</v>
      </c>
      <c r="D3307" s="70" t="s">
        <v>6091</v>
      </c>
    </row>
    <row r="3308" spans="3:4" x14ac:dyDescent="0.25">
      <c r="C3308" s="71">
        <v>32.619999999999997</v>
      </c>
      <c r="D3308" s="70" t="s">
        <v>6092</v>
      </c>
    </row>
    <row r="3309" spans="3:4" x14ac:dyDescent="0.25">
      <c r="C3309" s="69">
        <v>32.630000000000003</v>
      </c>
      <c r="D3309" s="70" t="s">
        <v>5160</v>
      </c>
    </row>
    <row r="3310" spans="3:4" x14ac:dyDescent="0.25">
      <c r="C3310" s="71">
        <v>32.64</v>
      </c>
      <c r="D3310" s="70" t="s">
        <v>6093</v>
      </c>
    </row>
    <row r="3311" spans="3:4" x14ac:dyDescent="0.25">
      <c r="C3311" s="69">
        <v>32.65</v>
      </c>
      <c r="D3311" s="70" t="s">
        <v>6094</v>
      </c>
    </row>
    <row r="3312" spans="3:4" x14ac:dyDescent="0.25">
      <c r="C3312" s="71">
        <v>32.659999999999997</v>
      </c>
      <c r="D3312" s="70" t="s">
        <v>6095</v>
      </c>
    </row>
    <row r="3313" spans="3:4" x14ac:dyDescent="0.25">
      <c r="C3313" s="69">
        <v>32.67</v>
      </c>
      <c r="D3313" s="70" t="s">
        <v>6096</v>
      </c>
    </row>
    <row r="3314" spans="3:4" x14ac:dyDescent="0.25">
      <c r="C3314" s="71">
        <v>32.68</v>
      </c>
      <c r="D3314" s="70" t="s">
        <v>6097</v>
      </c>
    </row>
    <row r="3315" spans="3:4" x14ac:dyDescent="0.25">
      <c r="C3315" s="69">
        <v>32.69</v>
      </c>
      <c r="D3315" s="70" t="s">
        <v>6098</v>
      </c>
    </row>
    <row r="3316" spans="3:4" x14ac:dyDescent="0.25">
      <c r="C3316" s="71">
        <v>32.700000000000003</v>
      </c>
      <c r="D3316" s="70" t="s">
        <v>6099</v>
      </c>
    </row>
    <row r="3317" spans="3:4" x14ac:dyDescent="0.25">
      <c r="C3317" s="69">
        <v>32.71</v>
      </c>
      <c r="D3317" s="70" t="s">
        <v>6100</v>
      </c>
    </row>
    <row r="3318" spans="3:4" x14ac:dyDescent="0.25">
      <c r="C3318" s="71">
        <v>32.72</v>
      </c>
      <c r="D3318" s="70" t="s">
        <v>6101</v>
      </c>
    </row>
    <row r="3319" spans="3:4" x14ac:dyDescent="0.25">
      <c r="C3319" s="69">
        <v>32.729999999999997</v>
      </c>
      <c r="D3319" s="70" t="s">
        <v>6102</v>
      </c>
    </row>
    <row r="3320" spans="3:4" x14ac:dyDescent="0.25">
      <c r="C3320" s="71">
        <v>32.74</v>
      </c>
      <c r="D3320" s="70" t="s">
        <v>6103</v>
      </c>
    </row>
    <row r="3321" spans="3:4" x14ac:dyDescent="0.25">
      <c r="C3321" s="69">
        <v>32.75</v>
      </c>
      <c r="D3321" s="70" t="s">
        <v>5162</v>
      </c>
    </row>
    <row r="3322" spans="3:4" x14ac:dyDescent="0.25">
      <c r="C3322" s="71">
        <v>32.76</v>
      </c>
      <c r="D3322" s="70" t="s">
        <v>6104</v>
      </c>
    </row>
    <row r="3323" spans="3:4" x14ac:dyDescent="0.25">
      <c r="C3323" s="69">
        <v>32.770000000000003</v>
      </c>
      <c r="D3323" s="70" t="s">
        <v>6105</v>
      </c>
    </row>
    <row r="3324" spans="3:4" x14ac:dyDescent="0.25">
      <c r="C3324" s="71">
        <v>32.78</v>
      </c>
      <c r="D3324" s="70" t="s">
        <v>6106</v>
      </c>
    </row>
    <row r="3325" spans="3:4" x14ac:dyDescent="0.25">
      <c r="C3325" s="69">
        <v>32.79</v>
      </c>
      <c r="D3325" s="70" t="s">
        <v>6107</v>
      </c>
    </row>
    <row r="3326" spans="3:4" x14ac:dyDescent="0.25">
      <c r="C3326" s="71">
        <v>32.799999999999997</v>
      </c>
      <c r="D3326" s="70" t="s">
        <v>6108</v>
      </c>
    </row>
    <row r="3327" spans="3:4" x14ac:dyDescent="0.25">
      <c r="C3327" s="69">
        <v>32.81</v>
      </c>
      <c r="D3327" s="70" t="s">
        <v>6109</v>
      </c>
    </row>
    <row r="3328" spans="3:4" x14ac:dyDescent="0.25">
      <c r="C3328" s="71">
        <v>32.82</v>
      </c>
      <c r="D3328" s="70" t="s">
        <v>6110</v>
      </c>
    </row>
    <row r="3329" spans="3:4" x14ac:dyDescent="0.25">
      <c r="C3329" s="69">
        <v>32.83</v>
      </c>
      <c r="D3329" s="70" t="s">
        <v>6111</v>
      </c>
    </row>
    <row r="3330" spans="3:4" x14ac:dyDescent="0.25">
      <c r="C3330" s="71">
        <v>32.840000000000003</v>
      </c>
      <c r="D3330" s="70" t="s">
        <v>6112</v>
      </c>
    </row>
    <row r="3331" spans="3:4" x14ac:dyDescent="0.25">
      <c r="C3331" s="69">
        <v>32.85</v>
      </c>
      <c r="D3331" s="70" t="s">
        <v>6113</v>
      </c>
    </row>
    <row r="3332" spans="3:4" x14ac:dyDescent="0.25">
      <c r="C3332" s="71">
        <v>32.86</v>
      </c>
      <c r="D3332" s="70" t="s">
        <v>6114</v>
      </c>
    </row>
    <row r="3333" spans="3:4" x14ac:dyDescent="0.25">
      <c r="C3333" s="69">
        <v>32.869999999999997</v>
      </c>
      <c r="D3333" s="70" t="s">
        <v>6115</v>
      </c>
    </row>
    <row r="3334" spans="3:4" x14ac:dyDescent="0.25">
      <c r="C3334" s="71">
        <v>32.880000000000003</v>
      </c>
      <c r="D3334" s="70" t="s">
        <v>5164</v>
      </c>
    </row>
    <row r="3335" spans="3:4" x14ac:dyDescent="0.25">
      <c r="C3335" s="69">
        <v>32.89</v>
      </c>
      <c r="D3335" s="70" t="s">
        <v>6116</v>
      </c>
    </row>
    <row r="3336" spans="3:4" x14ac:dyDescent="0.25">
      <c r="C3336" s="71">
        <v>32.9</v>
      </c>
      <c r="D3336" s="70" t="s">
        <v>6117</v>
      </c>
    </row>
    <row r="3337" spans="3:4" x14ac:dyDescent="0.25">
      <c r="C3337" s="69">
        <v>32.909999999999997</v>
      </c>
      <c r="D3337" s="70" t="s">
        <v>6118</v>
      </c>
    </row>
    <row r="3338" spans="3:4" x14ac:dyDescent="0.25">
      <c r="C3338" s="71">
        <v>32.92</v>
      </c>
      <c r="D3338" s="70" t="s">
        <v>6119</v>
      </c>
    </row>
    <row r="3339" spans="3:4" x14ac:dyDescent="0.25">
      <c r="C3339" s="69">
        <v>32.93</v>
      </c>
      <c r="D3339" s="70" t="s">
        <v>6120</v>
      </c>
    </row>
    <row r="3340" spans="3:4" x14ac:dyDescent="0.25">
      <c r="C3340" s="71">
        <v>32.94</v>
      </c>
      <c r="D3340" s="70" t="s">
        <v>6121</v>
      </c>
    </row>
    <row r="3341" spans="3:4" x14ac:dyDescent="0.25">
      <c r="C3341" s="69">
        <v>32.950000000000003</v>
      </c>
      <c r="D3341" s="70" t="s">
        <v>6122</v>
      </c>
    </row>
    <row r="3342" spans="3:4" x14ac:dyDescent="0.25">
      <c r="C3342" s="71">
        <v>32.96</v>
      </c>
      <c r="D3342" s="70" t="s">
        <v>6123</v>
      </c>
    </row>
    <row r="3343" spans="3:4" x14ac:dyDescent="0.25">
      <c r="C3343" s="69">
        <v>32.97</v>
      </c>
      <c r="D3343" s="70" t="s">
        <v>6124</v>
      </c>
    </row>
    <row r="3344" spans="3:4" x14ac:dyDescent="0.25">
      <c r="C3344" s="71">
        <v>32.979999999999997</v>
      </c>
      <c r="D3344" s="70" t="s">
        <v>6125</v>
      </c>
    </row>
    <row r="3345" spans="3:4" x14ac:dyDescent="0.25">
      <c r="C3345" s="69">
        <v>32.99</v>
      </c>
      <c r="D3345" s="70" t="s">
        <v>6126</v>
      </c>
    </row>
    <row r="3346" spans="3:4" x14ac:dyDescent="0.25">
      <c r="C3346" s="71">
        <v>33</v>
      </c>
      <c r="D3346" s="70" t="s">
        <v>5166</v>
      </c>
    </row>
    <row r="3347" spans="3:4" x14ac:dyDescent="0.25">
      <c r="C3347" s="69">
        <v>33.01</v>
      </c>
      <c r="D3347" s="70" t="s">
        <v>6127</v>
      </c>
    </row>
    <row r="3348" spans="3:4" x14ac:dyDescent="0.25">
      <c r="C3348" s="71">
        <v>33.020000000000003</v>
      </c>
      <c r="D3348" s="70" t="s">
        <v>6128</v>
      </c>
    </row>
    <row r="3349" spans="3:4" x14ac:dyDescent="0.25">
      <c r="C3349" s="69">
        <v>33.03</v>
      </c>
      <c r="D3349" s="70" t="s">
        <v>6129</v>
      </c>
    </row>
    <row r="3350" spans="3:4" x14ac:dyDescent="0.25">
      <c r="C3350" s="71">
        <v>33.04</v>
      </c>
      <c r="D3350" s="70" t="s">
        <v>6130</v>
      </c>
    </row>
    <row r="3351" spans="3:4" x14ac:dyDescent="0.25">
      <c r="C3351" s="69">
        <v>33.049999999999997</v>
      </c>
      <c r="D3351" s="70" t="s">
        <v>6131</v>
      </c>
    </row>
    <row r="3352" spans="3:4" x14ac:dyDescent="0.25">
      <c r="C3352" s="71">
        <v>33.06</v>
      </c>
      <c r="D3352" s="70" t="s">
        <v>6132</v>
      </c>
    </row>
    <row r="3353" spans="3:4" x14ac:dyDescent="0.25">
      <c r="C3353" s="69">
        <v>33.07</v>
      </c>
      <c r="D3353" s="70" t="s">
        <v>6133</v>
      </c>
    </row>
    <row r="3354" spans="3:4" x14ac:dyDescent="0.25">
      <c r="C3354" s="71">
        <v>33.08</v>
      </c>
      <c r="D3354" s="70" t="s">
        <v>6134</v>
      </c>
    </row>
    <row r="3355" spans="3:4" x14ac:dyDescent="0.25">
      <c r="C3355" s="69">
        <v>33.090000000000003</v>
      </c>
      <c r="D3355" s="70" t="s">
        <v>6135</v>
      </c>
    </row>
    <row r="3356" spans="3:4" x14ac:dyDescent="0.25">
      <c r="C3356" s="71">
        <v>33.1</v>
      </c>
      <c r="D3356" s="70" t="s">
        <v>6136</v>
      </c>
    </row>
    <row r="3357" spans="3:4" x14ac:dyDescent="0.25">
      <c r="C3357" s="69">
        <v>33.11</v>
      </c>
      <c r="D3357" s="70" t="s">
        <v>6137</v>
      </c>
    </row>
    <row r="3358" spans="3:4" x14ac:dyDescent="0.25">
      <c r="C3358" s="71">
        <v>33.119999999999997</v>
      </c>
      <c r="D3358" s="70" t="s">
        <v>6138</v>
      </c>
    </row>
    <row r="3359" spans="3:4" x14ac:dyDescent="0.25">
      <c r="C3359" s="69">
        <v>33.130000000000003</v>
      </c>
      <c r="D3359" s="70" t="s">
        <v>5168</v>
      </c>
    </row>
    <row r="3360" spans="3:4" x14ac:dyDescent="0.25">
      <c r="C3360" s="71">
        <v>33.14</v>
      </c>
      <c r="D3360" s="70" t="s">
        <v>6139</v>
      </c>
    </row>
    <row r="3361" spans="3:4" x14ac:dyDescent="0.25">
      <c r="C3361" s="69">
        <v>33.15</v>
      </c>
      <c r="D3361" s="70" t="s">
        <v>6140</v>
      </c>
    </row>
    <row r="3362" spans="3:4" x14ac:dyDescent="0.25">
      <c r="C3362" s="71">
        <v>33.159999999999997</v>
      </c>
      <c r="D3362" s="70" t="s">
        <v>6141</v>
      </c>
    </row>
    <row r="3363" spans="3:4" x14ac:dyDescent="0.25">
      <c r="C3363" s="69">
        <v>33.17</v>
      </c>
      <c r="D3363" s="70" t="s">
        <v>6142</v>
      </c>
    </row>
    <row r="3364" spans="3:4" x14ac:dyDescent="0.25">
      <c r="C3364" s="71">
        <v>33.18</v>
      </c>
      <c r="D3364" s="70" t="s">
        <v>6143</v>
      </c>
    </row>
    <row r="3365" spans="3:4" x14ac:dyDescent="0.25">
      <c r="C3365" s="69">
        <v>33.19</v>
      </c>
      <c r="D3365" s="70" t="s">
        <v>6144</v>
      </c>
    </row>
    <row r="3366" spans="3:4" x14ac:dyDescent="0.25">
      <c r="C3366" s="71">
        <v>33.200000000000003</v>
      </c>
      <c r="D3366" s="70" t="s">
        <v>6145</v>
      </c>
    </row>
    <row r="3367" spans="3:4" x14ac:dyDescent="0.25">
      <c r="C3367" s="69">
        <v>33.21</v>
      </c>
      <c r="D3367" s="70" t="s">
        <v>6146</v>
      </c>
    </row>
    <row r="3368" spans="3:4" x14ac:dyDescent="0.25">
      <c r="C3368" s="71">
        <v>33.22</v>
      </c>
      <c r="D3368" s="70" t="s">
        <v>6147</v>
      </c>
    </row>
    <row r="3369" spans="3:4" x14ac:dyDescent="0.25">
      <c r="C3369" s="69">
        <v>33.229999999999997</v>
      </c>
      <c r="D3369" s="70" t="s">
        <v>6148</v>
      </c>
    </row>
    <row r="3370" spans="3:4" x14ac:dyDescent="0.25">
      <c r="C3370" s="71">
        <v>33.24</v>
      </c>
      <c r="D3370" s="70" t="s">
        <v>6149</v>
      </c>
    </row>
    <row r="3371" spans="3:4" x14ac:dyDescent="0.25">
      <c r="C3371" s="69">
        <v>33.25</v>
      </c>
      <c r="D3371" s="70" t="s">
        <v>5170</v>
      </c>
    </row>
    <row r="3372" spans="3:4" x14ac:dyDescent="0.25">
      <c r="C3372" s="71">
        <v>33.26</v>
      </c>
      <c r="D3372" s="70" t="s">
        <v>6150</v>
      </c>
    </row>
    <row r="3373" spans="3:4" x14ac:dyDescent="0.25">
      <c r="C3373" s="69">
        <v>33.270000000000003</v>
      </c>
      <c r="D3373" s="70" t="s">
        <v>6151</v>
      </c>
    </row>
    <row r="3374" spans="3:4" x14ac:dyDescent="0.25">
      <c r="C3374" s="71">
        <v>33.28</v>
      </c>
      <c r="D3374" s="70" t="s">
        <v>6152</v>
      </c>
    </row>
    <row r="3375" spans="3:4" x14ac:dyDescent="0.25">
      <c r="C3375" s="69">
        <v>33.29</v>
      </c>
      <c r="D3375" s="70" t="s">
        <v>6153</v>
      </c>
    </row>
    <row r="3376" spans="3:4" x14ac:dyDescent="0.25">
      <c r="C3376" s="71">
        <v>33.299999999999997</v>
      </c>
      <c r="D3376" s="70" t="s">
        <v>6154</v>
      </c>
    </row>
    <row r="3377" spans="3:4" x14ac:dyDescent="0.25">
      <c r="C3377" s="69">
        <v>33.31</v>
      </c>
      <c r="D3377" s="70" t="s">
        <v>6155</v>
      </c>
    </row>
    <row r="3378" spans="3:4" x14ac:dyDescent="0.25">
      <c r="C3378" s="71">
        <v>33.32</v>
      </c>
      <c r="D3378" s="70" t="s">
        <v>6156</v>
      </c>
    </row>
    <row r="3379" spans="3:4" x14ac:dyDescent="0.25">
      <c r="C3379" s="69">
        <v>33.33</v>
      </c>
      <c r="D3379" s="70" t="s">
        <v>6157</v>
      </c>
    </row>
    <row r="3380" spans="3:4" x14ac:dyDescent="0.25">
      <c r="C3380" s="71">
        <v>33.340000000000003</v>
      </c>
      <c r="D3380" s="70" t="s">
        <v>6158</v>
      </c>
    </row>
    <row r="3381" spans="3:4" x14ac:dyDescent="0.25">
      <c r="C3381" s="69">
        <v>33.35</v>
      </c>
      <c r="D3381" s="70" t="s">
        <v>6159</v>
      </c>
    </row>
    <row r="3382" spans="3:4" x14ac:dyDescent="0.25">
      <c r="C3382" s="71">
        <v>33.36</v>
      </c>
      <c r="D3382" s="70" t="s">
        <v>6160</v>
      </c>
    </row>
    <row r="3383" spans="3:4" x14ac:dyDescent="0.25">
      <c r="C3383" s="69">
        <v>33.369999999999997</v>
      </c>
      <c r="D3383" s="70" t="s">
        <v>6161</v>
      </c>
    </row>
    <row r="3384" spans="3:4" x14ac:dyDescent="0.25">
      <c r="C3384" s="71">
        <v>33.380000000000003</v>
      </c>
      <c r="D3384" s="70" t="s">
        <v>5172</v>
      </c>
    </row>
    <row r="3385" spans="3:4" x14ac:dyDescent="0.25">
      <c r="C3385" s="69">
        <v>33.39</v>
      </c>
      <c r="D3385" s="70" t="s">
        <v>6162</v>
      </c>
    </row>
    <row r="3386" spans="3:4" x14ac:dyDescent="0.25">
      <c r="C3386" s="71">
        <v>33.4</v>
      </c>
      <c r="D3386" s="70" t="s">
        <v>6163</v>
      </c>
    </row>
    <row r="3387" spans="3:4" x14ac:dyDescent="0.25">
      <c r="C3387" s="69">
        <v>33.409999999999997</v>
      </c>
      <c r="D3387" s="70" t="s">
        <v>6164</v>
      </c>
    </row>
    <row r="3388" spans="3:4" x14ac:dyDescent="0.25">
      <c r="C3388" s="71">
        <v>33.42</v>
      </c>
      <c r="D3388" s="70" t="s">
        <v>6165</v>
      </c>
    </row>
    <row r="3389" spans="3:4" x14ac:dyDescent="0.25">
      <c r="C3389" s="69">
        <v>33.43</v>
      </c>
      <c r="D3389" s="70" t="s">
        <v>6166</v>
      </c>
    </row>
    <row r="3390" spans="3:4" x14ac:dyDescent="0.25">
      <c r="C3390" s="71">
        <v>33.44</v>
      </c>
      <c r="D3390" s="70" t="s">
        <v>6167</v>
      </c>
    </row>
    <row r="3391" spans="3:4" x14ac:dyDescent="0.25">
      <c r="C3391" s="69">
        <v>33.450000000000003</v>
      </c>
      <c r="D3391" s="70" t="s">
        <v>6168</v>
      </c>
    </row>
    <row r="3392" spans="3:4" x14ac:dyDescent="0.25">
      <c r="C3392" s="71">
        <v>33.46</v>
      </c>
      <c r="D3392" s="70" t="s">
        <v>6169</v>
      </c>
    </row>
    <row r="3393" spans="3:4" x14ac:dyDescent="0.25">
      <c r="C3393" s="69">
        <v>33.47</v>
      </c>
      <c r="D3393" s="70" t="s">
        <v>6170</v>
      </c>
    </row>
    <row r="3394" spans="3:4" x14ac:dyDescent="0.25">
      <c r="C3394" s="71">
        <v>33.479999999999997</v>
      </c>
      <c r="D3394" s="70" t="s">
        <v>6171</v>
      </c>
    </row>
    <row r="3395" spans="3:4" x14ac:dyDescent="0.25">
      <c r="C3395" s="69">
        <v>33.49</v>
      </c>
      <c r="D3395" s="70" t="s">
        <v>6172</v>
      </c>
    </row>
    <row r="3396" spans="3:4" x14ac:dyDescent="0.25">
      <c r="C3396" s="71">
        <v>33.5</v>
      </c>
      <c r="D3396" s="70" t="s">
        <v>5174</v>
      </c>
    </row>
    <row r="3397" spans="3:4" x14ac:dyDescent="0.25">
      <c r="C3397" s="69">
        <v>33.51</v>
      </c>
      <c r="D3397" s="70" t="s">
        <v>6173</v>
      </c>
    </row>
    <row r="3398" spans="3:4" x14ac:dyDescent="0.25">
      <c r="C3398" s="71">
        <v>33.520000000000003</v>
      </c>
      <c r="D3398" s="70" t="s">
        <v>6174</v>
      </c>
    </row>
    <row r="3399" spans="3:4" x14ac:dyDescent="0.25">
      <c r="C3399" s="69">
        <v>33.53</v>
      </c>
      <c r="D3399" s="70" t="s">
        <v>6175</v>
      </c>
    </row>
    <row r="3400" spans="3:4" x14ac:dyDescent="0.25">
      <c r="C3400" s="71">
        <v>33.54</v>
      </c>
      <c r="D3400" s="70" t="s">
        <v>6176</v>
      </c>
    </row>
    <row r="3401" spans="3:4" x14ac:dyDescent="0.25">
      <c r="C3401" s="69">
        <v>33.549999999999997</v>
      </c>
      <c r="D3401" s="70" t="s">
        <v>6177</v>
      </c>
    </row>
    <row r="3402" spans="3:4" x14ac:dyDescent="0.25">
      <c r="C3402" s="71">
        <v>33.56</v>
      </c>
      <c r="D3402" s="70" t="s">
        <v>6178</v>
      </c>
    </row>
    <row r="3403" spans="3:4" x14ac:dyDescent="0.25">
      <c r="C3403" s="69">
        <v>33.57</v>
      </c>
      <c r="D3403" s="70" t="s">
        <v>6179</v>
      </c>
    </row>
    <row r="3404" spans="3:4" x14ac:dyDescent="0.25">
      <c r="C3404" s="71">
        <v>33.58</v>
      </c>
      <c r="D3404" s="70" t="s">
        <v>6180</v>
      </c>
    </row>
    <row r="3405" spans="3:4" x14ac:dyDescent="0.25">
      <c r="C3405" s="69">
        <v>33.590000000000003</v>
      </c>
      <c r="D3405" s="70" t="s">
        <v>6181</v>
      </c>
    </row>
    <row r="3406" spans="3:4" x14ac:dyDescent="0.25">
      <c r="C3406" s="71">
        <v>33.6</v>
      </c>
      <c r="D3406" s="70" t="s">
        <v>6182</v>
      </c>
    </row>
    <row r="3407" spans="3:4" x14ac:dyDescent="0.25">
      <c r="C3407" s="69">
        <v>33.61</v>
      </c>
      <c r="D3407" s="70" t="s">
        <v>6183</v>
      </c>
    </row>
    <row r="3408" spans="3:4" x14ac:dyDescent="0.25">
      <c r="C3408" s="71">
        <v>33.619999999999997</v>
      </c>
      <c r="D3408" s="70" t="s">
        <v>6184</v>
      </c>
    </row>
    <row r="3409" spans="3:4" x14ac:dyDescent="0.25">
      <c r="C3409" s="69">
        <v>33.630000000000003</v>
      </c>
      <c r="D3409" s="70" t="s">
        <v>5176</v>
      </c>
    </row>
    <row r="3410" spans="3:4" x14ac:dyDescent="0.25">
      <c r="C3410" s="71">
        <v>33.64</v>
      </c>
      <c r="D3410" s="70" t="s">
        <v>6185</v>
      </c>
    </row>
    <row r="3411" spans="3:4" x14ac:dyDescent="0.25">
      <c r="C3411" s="69">
        <v>33.65</v>
      </c>
      <c r="D3411" s="70" t="s">
        <v>6186</v>
      </c>
    </row>
    <row r="3412" spans="3:4" x14ac:dyDescent="0.25">
      <c r="C3412" s="71">
        <v>33.659999999999997</v>
      </c>
      <c r="D3412" s="70" t="s">
        <v>6187</v>
      </c>
    </row>
    <row r="3413" spans="3:4" x14ac:dyDescent="0.25">
      <c r="C3413" s="69">
        <v>33.67</v>
      </c>
      <c r="D3413" s="70" t="s">
        <v>6188</v>
      </c>
    </row>
    <row r="3414" spans="3:4" x14ac:dyDescent="0.25">
      <c r="C3414" s="71">
        <v>33.68</v>
      </c>
      <c r="D3414" s="70" t="s">
        <v>6189</v>
      </c>
    </row>
    <row r="3415" spans="3:4" x14ac:dyDescent="0.25">
      <c r="C3415" s="69">
        <v>33.69</v>
      </c>
      <c r="D3415" s="70" t="s">
        <v>6190</v>
      </c>
    </row>
    <row r="3416" spans="3:4" x14ac:dyDescent="0.25">
      <c r="C3416" s="71">
        <v>33.700000000000003</v>
      </c>
      <c r="D3416" s="70" t="s">
        <v>6191</v>
      </c>
    </row>
    <row r="3417" spans="3:4" x14ac:dyDescent="0.25">
      <c r="C3417" s="69">
        <v>33.71</v>
      </c>
      <c r="D3417" s="70" t="s">
        <v>6192</v>
      </c>
    </row>
    <row r="3418" spans="3:4" x14ac:dyDescent="0.25">
      <c r="C3418" s="71">
        <v>33.72</v>
      </c>
      <c r="D3418" s="70" t="s">
        <v>6193</v>
      </c>
    </row>
    <row r="3419" spans="3:4" x14ac:dyDescent="0.25">
      <c r="C3419" s="69">
        <v>33.729999999999997</v>
      </c>
      <c r="D3419" s="70" t="s">
        <v>6194</v>
      </c>
    </row>
    <row r="3420" spans="3:4" x14ac:dyDescent="0.25">
      <c r="C3420" s="71">
        <v>33.74</v>
      </c>
      <c r="D3420" s="70" t="s">
        <v>6195</v>
      </c>
    </row>
    <row r="3421" spans="3:4" x14ac:dyDescent="0.25">
      <c r="C3421" s="69">
        <v>33.75</v>
      </c>
      <c r="D3421" s="70" t="s">
        <v>5178</v>
      </c>
    </row>
    <row r="3422" spans="3:4" x14ac:dyDescent="0.25">
      <c r="C3422" s="71">
        <v>33.76</v>
      </c>
      <c r="D3422" s="70" t="s">
        <v>6196</v>
      </c>
    </row>
    <row r="3423" spans="3:4" x14ac:dyDescent="0.25">
      <c r="C3423" s="69">
        <v>33.770000000000003</v>
      </c>
      <c r="D3423" s="70" t="s">
        <v>6197</v>
      </c>
    </row>
    <row r="3424" spans="3:4" x14ac:dyDescent="0.25">
      <c r="C3424" s="71">
        <v>33.78</v>
      </c>
      <c r="D3424" s="70" t="s">
        <v>6198</v>
      </c>
    </row>
    <row r="3425" spans="3:4" x14ac:dyDescent="0.25">
      <c r="C3425" s="69">
        <v>33.79</v>
      </c>
      <c r="D3425" s="70" t="s">
        <v>2791</v>
      </c>
    </row>
    <row r="3426" spans="3:4" x14ac:dyDescent="0.25">
      <c r="C3426" s="71">
        <v>33.799999999999997</v>
      </c>
      <c r="D3426" s="70" t="s">
        <v>2792</v>
      </c>
    </row>
    <row r="3427" spans="3:4" x14ac:dyDescent="0.25">
      <c r="C3427" s="69">
        <v>33.81</v>
      </c>
      <c r="D3427" s="70" t="s">
        <v>2793</v>
      </c>
    </row>
    <row r="3428" spans="3:4" x14ac:dyDescent="0.25">
      <c r="C3428" s="71">
        <v>33.82</v>
      </c>
      <c r="D3428" s="70" t="s">
        <v>2794</v>
      </c>
    </row>
    <row r="3429" spans="3:4" x14ac:dyDescent="0.25">
      <c r="C3429" s="69">
        <v>33.83</v>
      </c>
      <c r="D3429" s="70" t="s">
        <v>2795</v>
      </c>
    </row>
    <row r="3430" spans="3:4" x14ac:dyDescent="0.25">
      <c r="C3430" s="71">
        <v>33.840000000000003</v>
      </c>
      <c r="D3430" s="70" t="s">
        <v>2796</v>
      </c>
    </row>
    <row r="3431" spans="3:4" x14ac:dyDescent="0.25">
      <c r="C3431" s="69">
        <v>33.85</v>
      </c>
      <c r="D3431" s="70" t="s">
        <v>2797</v>
      </c>
    </row>
    <row r="3432" spans="3:4" x14ac:dyDescent="0.25">
      <c r="C3432" s="71">
        <v>33.86</v>
      </c>
      <c r="D3432" s="70" t="s">
        <v>2798</v>
      </c>
    </row>
    <row r="3433" spans="3:4" x14ac:dyDescent="0.25">
      <c r="C3433" s="69">
        <v>33.869999999999997</v>
      </c>
      <c r="D3433" s="70" t="s">
        <v>2799</v>
      </c>
    </row>
    <row r="3434" spans="3:4" x14ac:dyDescent="0.25">
      <c r="C3434" s="71">
        <v>33.880000000000003</v>
      </c>
      <c r="D3434" s="70" t="s">
        <v>5180</v>
      </c>
    </row>
    <row r="3435" spans="3:4" x14ac:dyDescent="0.25">
      <c r="C3435" s="69">
        <v>33.89</v>
      </c>
      <c r="D3435" s="70" t="s">
        <v>2800</v>
      </c>
    </row>
    <row r="3436" spans="3:4" x14ac:dyDescent="0.25">
      <c r="C3436" s="71">
        <v>33.9</v>
      </c>
      <c r="D3436" s="70" t="s">
        <v>2801</v>
      </c>
    </row>
    <row r="3437" spans="3:4" x14ac:dyDescent="0.25">
      <c r="C3437" s="69">
        <v>33.909999999999997</v>
      </c>
      <c r="D3437" s="70" t="s">
        <v>2802</v>
      </c>
    </row>
    <row r="3438" spans="3:4" x14ac:dyDescent="0.25">
      <c r="C3438" s="71">
        <v>33.92</v>
      </c>
      <c r="D3438" s="70" t="s">
        <v>2803</v>
      </c>
    </row>
    <row r="3439" spans="3:4" x14ac:dyDescent="0.25">
      <c r="C3439" s="69">
        <v>33.93</v>
      </c>
      <c r="D3439" s="70" t="s">
        <v>2804</v>
      </c>
    </row>
    <row r="3440" spans="3:4" x14ac:dyDescent="0.25">
      <c r="C3440" s="71">
        <v>33.94</v>
      </c>
      <c r="D3440" s="70" t="s">
        <v>2805</v>
      </c>
    </row>
    <row r="3441" spans="3:4" x14ac:dyDescent="0.25">
      <c r="C3441" s="69">
        <v>33.950000000000003</v>
      </c>
      <c r="D3441" s="70" t="s">
        <v>2806</v>
      </c>
    </row>
    <row r="3442" spans="3:4" x14ac:dyDescent="0.25">
      <c r="C3442" s="71">
        <v>33.96</v>
      </c>
      <c r="D3442" s="70" t="s">
        <v>2807</v>
      </c>
    </row>
    <row r="3443" spans="3:4" x14ac:dyDescent="0.25">
      <c r="C3443" s="69">
        <v>33.97</v>
      </c>
      <c r="D3443" s="70" t="s">
        <v>2808</v>
      </c>
    </row>
    <row r="3444" spans="3:4" x14ac:dyDescent="0.25">
      <c r="C3444" s="71">
        <v>33.979999999999997</v>
      </c>
      <c r="D3444" s="70" t="s">
        <v>2809</v>
      </c>
    </row>
    <row r="3445" spans="3:4" x14ac:dyDescent="0.25">
      <c r="C3445" s="69">
        <v>33.99</v>
      </c>
      <c r="D3445" s="70" t="s">
        <v>2810</v>
      </c>
    </row>
    <row r="3446" spans="3:4" x14ac:dyDescent="0.25">
      <c r="C3446" s="71">
        <v>34</v>
      </c>
      <c r="D3446" s="70" t="s">
        <v>5182</v>
      </c>
    </row>
    <row r="3447" spans="3:4" x14ac:dyDescent="0.25">
      <c r="C3447" s="69">
        <v>34.01</v>
      </c>
      <c r="D3447" s="70" t="s">
        <v>2811</v>
      </c>
    </row>
    <row r="3448" spans="3:4" x14ac:dyDescent="0.25">
      <c r="C3448" s="71">
        <v>34.020000000000003</v>
      </c>
      <c r="D3448" s="70" t="s">
        <v>2812</v>
      </c>
    </row>
    <row r="3449" spans="3:4" x14ac:dyDescent="0.25">
      <c r="C3449" s="69">
        <v>34.03</v>
      </c>
      <c r="D3449" s="70" t="s">
        <v>2813</v>
      </c>
    </row>
    <row r="3450" spans="3:4" x14ac:dyDescent="0.25">
      <c r="C3450" s="71">
        <v>34.04</v>
      </c>
      <c r="D3450" s="70" t="s">
        <v>2814</v>
      </c>
    </row>
    <row r="3451" spans="3:4" x14ac:dyDescent="0.25">
      <c r="C3451" s="69">
        <v>34.049999999999997</v>
      </c>
      <c r="D3451" s="70" t="s">
        <v>2815</v>
      </c>
    </row>
    <row r="3452" spans="3:4" x14ac:dyDescent="0.25">
      <c r="C3452" s="71">
        <v>34.06</v>
      </c>
      <c r="D3452" s="70" t="s">
        <v>2816</v>
      </c>
    </row>
    <row r="3453" spans="3:4" x14ac:dyDescent="0.25">
      <c r="C3453" s="69">
        <v>34.07</v>
      </c>
      <c r="D3453" s="70" t="s">
        <v>2817</v>
      </c>
    </row>
    <row r="3454" spans="3:4" x14ac:dyDescent="0.25">
      <c r="C3454" s="71">
        <v>34.08</v>
      </c>
      <c r="D3454" s="70" t="s">
        <v>2818</v>
      </c>
    </row>
    <row r="3455" spans="3:4" x14ac:dyDescent="0.25">
      <c r="C3455" s="69">
        <v>34.090000000000003</v>
      </c>
      <c r="D3455" s="70" t="s">
        <v>2819</v>
      </c>
    </row>
    <row r="3456" spans="3:4" x14ac:dyDescent="0.25">
      <c r="C3456" s="71">
        <v>34.1</v>
      </c>
      <c r="D3456" s="70" t="s">
        <v>2820</v>
      </c>
    </row>
    <row r="3457" spans="3:4" x14ac:dyDescent="0.25">
      <c r="C3457" s="69">
        <v>34.11</v>
      </c>
      <c r="D3457" s="70" t="s">
        <v>2821</v>
      </c>
    </row>
    <row r="3458" spans="3:4" x14ac:dyDescent="0.25">
      <c r="C3458" s="71">
        <v>34.119999999999997</v>
      </c>
      <c r="D3458" s="70" t="s">
        <v>2822</v>
      </c>
    </row>
    <row r="3459" spans="3:4" x14ac:dyDescent="0.25">
      <c r="C3459" s="69">
        <v>34.130000000000003</v>
      </c>
      <c r="D3459" s="70" t="s">
        <v>5184</v>
      </c>
    </row>
    <row r="3460" spans="3:4" x14ac:dyDescent="0.25">
      <c r="C3460" s="71">
        <v>34.14</v>
      </c>
      <c r="D3460" s="70" t="s">
        <v>2823</v>
      </c>
    </row>
    <row r="3461" spans="3:4" x14ac:dyDescent="0.25">
      <c r="C3461" s="69">
        <v>34.15</v>
      </c>
      <c r="D3461" s="70" t="s">
        <v>2824</v>
      </c>
    </row>
    <row r="3462" spans="3:4" x14ac:dyDescent="0.25">
      <c r="C3462" s="71">
        <v>34.159999999999997</v>
      </c>
      <c r="D3462" s="70" t="s">
        <v>2825</v>
      </c>
    </row>
    <row r="3463" spans="3:4" x14ac:dyDescent="0.25">
      <c r="C3463" s="69">
        <v>34.17</v>
      </c>
      <c r="D3463" s="70" t="s">
        <v>2826</v>
      </c>
    </row>
    <row r="3464" spans="3:4" x14ac:dyDescent="0.25">
      <c r="C3464" s="71">
        <v>34.18</v>
      </c>
      <c r="D3464" s="70" t="s">
        <v>2827</v>
      </c>
    </row>
    <row r="3465" spans="3:4" x14ac:dyDescent="0.25">
      <c r="C3465" s="69">
        <v>34.19</v>
      </c>
      <c r="D3465" s="70" t="s">
        <v>2828</v>
      </c>
    </row>
    <row r="3466" spans="3:4" x14ac:dyDescent="0.25">
      <c r="C3466" s="71">
        <v>34.200000000000003</v>
      </c>
      <c r="D3466" s="70" t="s">
        <v>2829</v>
      </c>
    </row>
    <row r="3467" spans="3:4" x14ac:dyDescent="0.25">
      <c r="C3467" s="69">
        <v>34.21</v>
      </c>
      <c r="D3467" s="70" t="s">
        <v>2830</v>
      </c>
    </row>
    <row r="3468" spans="3:4" x14ac:dyDescent="0.25">
      <c r="C3468" s="71">
        <v>34.22</v>
      </c>
      <c r="D3468" s="70" t="s">
        <v>2831</v>
      </c>
    </row>
    <row r="3469" spans="3:4" x14ac:dyDescent="0.25">
      <c r="C3469" s="69">
        <v>34.229999999999997</v>
      </c>
      <c r="D3469" s="70" t="s">
        <v>2832</v>
      </c>
    </row>
    <row r="3470" spans="3:4" x14ac:dyDescent="0.25">
      <c r="C3470" s="71">
        <v>34.24</v>
      </c>
      <c r="D3470" s="70" t="s">
        <v>2833</v>
      </c>
    </row>
    <row r="3471" spans="3:4" x14ac:dyDescent="0.25">
      <c r="C3471" s="69">
        <v>34.25</v>
      </c>
      <c r="D3471" s="70" t="s">
        <v>5186</v>
      </c>
    </row>
    <row r="3472" spans="3:4" x14ac:dyDescent="0.25">
      <c r="C3472" s="71">
        <v>34.26</v>
      </c>
      <c r="D3472" s="70" t="s">
        <v>2834</v>
      </c>
    </row>
    <row r="3473" spans="3:4" x14ac:dyDescent="0.25">
      <c r="C3473" s="69">
        <v>34.270000000000003</v>
      </c>
      <c r="D3473" s="70" t="s">
        <v>2835</v>
      </c>
    </row>
    <row r="3474" spans="3:4" x14ac:dyDescent="0.25">
      <c r="C3474" s="71">
        <v>34.28</v>
      </c>
      <c r="D3474" s="70" t="s">
        <v>2836</v>
      </c>
    </row>
    <row r="3475" spans="3:4" x14ac:dyDescent="0.25">
      <c r="C3475" s="69">
        <v>34.29</v>
      </c>
      <c r="D3475" s="70" t="s">
        <v>2837</v>
      </c>
    </row>
    <row r="3476" spans="3:4" x14ac:dyDescent="0.25">
      <c r="C3476" s="71">
        <v>34.299999999999997</v>
      </c>
      <c r="D3476" s="70" t="s">
        <v>2838</v>
      </c>
    </row>
    <row r="3477" spans="3:4" x14ac:dyDescent="0.25">
      <c r="C3477" s="69">
        <v>34.31</v>
      </c>
      <c r="D3477" s="70" t="s">
        <v>2839</v>
      </c>
    </row>
    <row r="3478" spans="3:4" x14ac:dyDescent="0.25">
      <c r="C3478" s="71">
        <v>34.32</v>
      </c>
      <c r="D3478" s="70" t="s">
        <v>2840</v>
      </c>
    </row>
    <row r="3479" spans="3:4" x14ac:dyDescent="0.25">
      <c r="C3479" s="69">
        <v>34.33</v>
      </c>
      <c r="D3479" s="70" t="s">
        <v>2841</v>
      </c>
    </row>
    <row r="3480" spans="3:4" x14ac:dyDescent="0.25">
      <c r="C3480" s="71">
        <v>34.340000000000003</v>
      </c>
      <c r="D3480" s="70" t="s">
        <v>2842</v>
      </c>
    </row>
    <row r="3481" spans="3:4" x14ac:dyDescent="0.25">
      <c r="C3481" s="69">
        <v>34.35</v>
      </c>
      <c r="D3481" s="70" t="s">
        <v>2843</v>
      </c>
    </row>
    <row r="3482" spans="3:4" x14ac:dyDescent="0.25">
      <c r="C3482" s="71">
        <v>34.36</v>
      </c>
      <c r="D3482" s="70" t="s">
        <v>2844</v>
      </c>
    </row>
    <row r="3483" spans="3:4" x14ac:dyDescent="0.25">
      <c r="C3483" s="69">
        <v>34.369999999999997</v>
      </c>
      <c r="D3483" s="70" t="s">
        <v>2845</v>
      </c>
    </row>
    <row r="3484" spans="3:4" x14ac:dyDescent="0.25">
      <c r="C3484" s="71">
        <v>34.380000000000003</v>
      </c>
      <c r="D3484" s="70" t="s">
        <v>5188</v>
      </c>
    </row>
    <row r="3485" spans="3:4" x14ac:dyDescent="0.25">
      <c r="C3485" s="69">
        <v>34.39</v>
      </c>
      <c r="D3485" s="70" t="s">
        <v>2846</v>
      </c>
    </row>
    <row r="3486" spans="3:4" x14ac:dyDescent="0.25">
      <c r="C3486" s="71">
        <v>34.4</v>
      </c>
      <c r="D3486" s="70" t="s">
        <v>2847</v>
      </c>
    </row>
    <row r="3487" spans="3:4" x14ac:dyDescent="0.25">
      <c r="C3487" s="69">
        <v>34.409999999999997</v>
      </c>
      <c r="D3487" s="70" t="s">
        <v>2848</v>
      </c>
    </row>
    <row r="3488" spans="3:4" x14ac:dyDescent="0.25">
      <c r="C3488" s="71">
        <v>34.42</v>
      </c>
      <c r="D3488" s="70" t="s">
        <v>2849</v>
      </c>
    </row>
    <row r="3489" spans="3:4" x14ac:dyDescent="0.25">
      <c r="C3489" s="69">
        <v>34.43</v>
      </c>
      <c r="D3489" s="70" t="s">
        <v>2850</v>
      </c>
    </row>
    <row r="3490" spans="3:4" x14ac:dyDescent="0.25">
      <c r="C3490" s="71">
        <v>34.44</v>
      </c>
      <c r="D3490" s="70" t="s">
        <v>2851</v>
      </c>
    </row>
    <row r="3491" spans="3:4" x14ac:dyDescent="0.25">
      <c r="C3491" s="69">
        <v>34.450000000000003</v>
      </c>
      <c r="D3491" s="70" t="s">
        <v>2852</v>
      </c>
    </row>
    <row r="3492" spans="3:4" x14ac:dyDescent="0.25">
      <c r="C3492" s="71">
        <v>34.46</v>
      </c>
      <c r="D3492" s="70" t="s">
        <v>2853</v>
      </c>
    </row>
    <row r="3493" spans="3:4" x14ac:dyDescent="0.25">
      <c r="C3493" s="69">
        <v>34.47</v>
      </c>
      <c r="D3493" s="70" t="s">
        <v>2854</v>
      </c>
    </row>
    <row r="3494" spans="3:4" x14ac:dyDescent="0.25">
      <c r="C3494" s="71">
        <v>34.479999999999997</v>
      </c>
      <c r="D3494" s="70" t="s">
        <v>2855</v>
      </c>
    </row>
    <row r="3495" spans="3:4" x14ac:dyDescent="0.25">
      <c r="C3495" s="69">
        <v>34.49</v>
      </c>
      <c r="D3495" s="70" t="s">
        <v>2856</v>
      </c>
    </row>
    <row r="3496" spans="3:4" x14ac:dyDescent="0.25">
      <c r="C3496" s="71">
        <v>34.5</v>
      </c>
      <c r="D3496" s="70" t="s">
        <v>5190</v>
      </c>
    </row>
    <row r="3497" spans="3:4" x14ac:dyDescent="0.25">
      <c r="C3497" s="69">
        <v>34.51</v>
      </c>
      <c r="D3497" s="70" t="s">
        <v>2857</v>
      </c>
    </row>
    <row r="3498" spans="3:4" x14ac:dyDescent="0.25">
      <c r="C3498" s="71">
        <v>34.520000000000003</v>
      </c>
      <c r="D3498" s="70" t="s">
        <v>2858</v>
      </c>
    </row>
    <row r="3499" spans="3:4" x14ac:dyDescent="0.25">
      <c r="C3499" s="69">
        <v>34.53</v>
      </c>
      <c r="D3499" s="70" t="s">
        <v>2859</v>
      </c>
    </row>
    <row r="3500" spans="3:4" x14ac:dyDescent="0.25">
      <c r="C3500" s="71">
        <v>34.54</v>
      </c>
      <c r="D3500" s="70" t="s">
        <v>2860</v>
      </c>
    </row>
    <row r="3501" spans="3:4" x14ac:dyDescent="0.25">
      <c r="C3501" s="69">
        <v>34.549999999999997</v>
      </c>
      <c r="D3501" s="70" t="s">
        <v>2861</v>
      </c>
    </row>
    <row r="3502" spans="3:4" x14ac:dyDescent="0.25">
      <c r="C3502" s="71">
        <v>34.56</v>
      </c>
      <c r="D3502" s="70" t="s">
        <v>2862</v>
      </c>
    </row>
    <row r="3503" spans="3:4" x14ac:dyDescent="0.25">
      <c r="C3503" s="69">
        <v>34.57</v>
      </c>
      <c r="D3503" s="70" t="s">
        <v>2863</v>
      </c>
    </row>
    <row r="3504" spans="3:4" x14ac:dyDescent="0.25">
      <c r="C3504" s="71">
        <v>34.58</v>
      </c>
      <c r="D3504" s="70" t="s">
        <v>2864</v>
      </c>
    </row>
    <row r="3505" spans="3:4" x14ac:dyDescent="0.25">
      <c r="C3505" s="69">
        <v>34.590000000000003</v>
      </c>
      <c r="D3505" s="70" t="s">
        <v>2865</v>
      </c>
    </row>
    <row r="3506" spans="3:4" x14ac:dyDescent="0.25">
      <c r="C3506" s="71">
        <v>34.6</v>
      </c>
      <c r="D3506" s="70" t="s">
        <v>2866</v>
      </c>
    </row>
    <row r="3507" spans="3:4" x14ac:dyDescent="0.25">
      <c r="C3507" s="69">
        <v>34.61</v>
      </c>
      <c r="D3507" s="70" t="s">
        <v>2867</v>
      </c>
    </row>
    <row r="3508" spans="3:4" x14ac:dyDescent="0.25">
      <c r="C3508" s="71">
        <v>34.619999999999997</v>
      </c>
      <c r="D3508" s="70" t="s">
        <v>2868</v>
      </c>
    </row>
    <row r="3509" spans="3:4" x14ac:dyDescent="0.25">
      <c r="C3509" s="69">
        <v>34.630000000000003</v>
      </c>
      <c r="D3509" s="70" t="s">
        <v>5192</v>
      </c>
    </row>
    <row r="3510" spans="3:4" x14ac:dyDescent="0.25">
      <c r="C3510" s="71">
        <v>34.64</v>
      </c>
      <c r="D3510" s="70" t="s">
        <v>2869</v>
      </c>
    </row>
    <row r="3511" spans="3:4" x14ac:dyDescent="0.25">
      <c r="C3511" s="69">
        <v>34.65</v>
      </c>
      <c r="D3511" s="70" t="s">
        <v>2870</v>
      </c>
    </row>
    <row r="3512" spans="3:4" x14ac:dyDescent="0.25">
      <c r="C3512" s="71">
        <v>34.659999999999997</v>
      </c>
      <c r="D3512" s="70" t="s">
        <v>2871</v>
      </c>
    </row>
    <row r="3513" spans="3:4" x14ac:dyDescent="0.25">
      <c r="C3513" s="69">
        <v>34.67</v>
      </c>
      <c r="D3513" s="70" t="s">
        <v>2872</v>
      </c>
    </row>
    <row r="3514" spans="3:4" x14ac:dyDescent="0.25">
      <c r="C3514" s="71">
        <v>34.68</v>
      </c>
      <c r="D3514" s="70" t="s">
        <v>2873</v>
      </c>
    </row>
    <row r="3515" spans="3:4" x14ac:dyDescent="0.25">
      <c r="C3515" s="69">
        <v>34.69</v>
      </c>
      <c r="D3515" s="70" t="s">
        <v>2874</v>
      </c>
    </row>
    <row r="3516" spans="3:4" x14ac:dyDescent="0.25">
      <c r="C3516" s="71">
        <v>34.700000000000003</v>
      </c>
      <c r="D3516" s="70" t="s">
        <v>2875</v>
      </c>
    </row>
    <row r="3517" spans="3:4" x14ac:dyDescent="0.25">
      <c r="C3517" s="69">
        <v>34.71</v>
      </c>
      <c r="D3517" s="70" t="s">
        <v>2876</v>
      </c>
    </row>
    <row r="3518" spans="3:4" x14ac:dyDescent="0.25">
      <c r="C3518" s="71">
        <v>34.72</v>
      </c>
      <c r="D3518" s="70" t="s">
        <v>2877</v>
      </c>
    </row>
    <row r="3519" spans="3:4" x14ac:dyDescent="0.25">
      <c r="C3519" s="69">
        <v>34.729999999999997</v>
      </c>
      <c r="D3519" s="70" t="s">
        <v>2878</v>
      </c>
    </row>
    <row r="3520" spans="3:4" x14ac:dyDescent="0.25">
      <c r="C3520" s="71">
        <v>34.74</v>
      </c>
      <c r="D3520" s="70" t="s">
        <v>2879</v>
      </c>
    </row>
    <row r="3521" spans="3:4" x14ac:dyDescent="0.25">
      <c r="C3521" s="69">
        <v>34.75</v>
      </c>
      <c r="D3521" s="70" t="s">
        <v>5194</v>
      </c>
    </row>
    <row r="3522" spans="3:4" x14ac:dyDescent="0.25">
      <c r="C3522" s="71">
        <v>34.76</v>
      </c>
      <c r="D3522" s="70" t="s">
        <v>2880</v>
      </c>
    </row>
    <row r="3523" spans="3:4" x14ac:dyDescent="0.25">
      <c r="C3523" s="69">
        <v>34.770000000000003</v>
      </c>
      <c r="D3523" s="70" t="s">
        <v>2881</v>
      </c>
    </row>
    <row r="3524" spans="3:4" x14ac:dyDescent="0.25">
      <c r="C3524" s="71">
        <v>34.78</v>
      </c>
      <c r="D3524" s="70" t="s">
        <v>2882</v>
      </c>
    </row>
    <row r="3525" spans="3:4" x14ac:dyDescent="0.25">
      <c r="C3525" s="69">
        <v>34.79</v>
      </c>
      <c r="D3525" s="70" t="s">
        <v>2883</v>
      </c>
    </row>
    <row r="3526" spans="3:4" x14ac:dyDescent="0.25">
      <c r="C3526" s="71">
        <v>34.799999999999997</v>
      </c>
      <c r="D3526" s="70" t="s">
        <v>2884</v>
      </c>
    </row>
    <row r="3527" spans="3:4" x14ac:dyDescent="0.25">
      <c r="C3527" s="69">
        <v>34.81</v>
      </c>
      <c r="D3527" s="70" t="s">
        <v>2885</v>
      </c>
    </row>
    <row r="3528" spans="3:4" x14ac:dyDescent="0.25">
      <c r="C3528" s="71">
        <v>34.82</v>
      </c>
      <c r="D3528" s="70" t="s">
        <v>2886</v>
      </c>
    </row>
    <row r="3529" spans="3:4" x14ac:dyDescent="0.25">
      <c r="C3529" s="69">
        <v>34.83</v>
      </c>
      <c r="D3529" s="70" t="s">
        <v>2887</v>
      </c>
    </row>
    <row r="3530" spans="3:4" x14ac:dyDescent="0.25">
      <c r="C3530" s="71">
        <v>34.840000000000003</v>
      </c>
      <c r="D3530" s="70" t="s">
        <v>2888</v>
      </c>
    </row>
    <row r="3531" spans="3:4" x14ac:dyDescent="0.25">
      <c r="C3531" s="69">
        <v>34.85</v>
      </c>
      <c r="D3531" s="70" t="s">
        <v>2889</v>
      </c>
    </row>
    <row r="3532" spans="3:4" x14ac:dyDescent="0.25">
      <c r="C3532" s="71">
        <v>34.86</v>
      </c>
      <c r="D3532" s="70" t="s">
        <v>2890</v>
      </c>
    </row>
    <row r="3533" spans="3:4" x14ac:dyDescent="0.25">
      <c r="C3533" s="69">
        <v>34.869999999999997</v>
      </c>
      <c r="D3533" s="70" t="s">
        <v>2891</v>
      </c>
    </row>
    <row r="3534" spans="3:4" x14ac:dyDescent="0.25">
      <c r="C3534" s="71">
        <v>34.880000000000003</v>
      </c>
      <c r="D3534" s="70" t="s">
        <v>5196</v>
      </c>
    </row>
    <row r="3535" spans="3:4" x14ac:dyDescent="0.25">
      <c r="C3535" s="69">
        <v>34.89</v>
      </c>
      <c r="D3535" s="70" t="s">
        <v>2892</v>
      </c>
    </row>
    <row r="3536" spans="3:4" x14ac:dyDescent="0.25">
      <c r="C3536" s="71">
        <v>34.9</v>
      </c>
      <c r="D3536" s="70" t="s">
        <v>2893</v>
      </c>
    </row>
    <row r="3537" spans="3:4" x14ac:dyDescent="0.25">
      <c r="C3537" s="69">
        <v>34.909999999999997</v>
      </c>
      <c r="D3537" s="70" t="s">
        <v>2894</v>
      </c>
    </row>
    <row r="3538" spans="3:4" x14ac:dyDescent="0.25">
      <c r="C3538" s="71">
        <v>34.92</v>
      </c>
      <c r="D3538" s="70" t="s">
        <v>2895</v>
      </c>
    </row>
    <row r="3539" spans="3:4" x14ac:dyDescent="0.25">
      <c r="C3539" s="69">
        <v>34.93</v>
      </c>
      <c r="D3539" s="70" t="s">
        <v>2896</v>
      </c>
    </row>
    <row r="3540" spans="3:4" x14ac:dyDescent="0.25">
      <c r="C3540" s="71">
        <v>34.94</v>
      </c>
      <c r="D3540" s="70" t="s">
        <v>2897</v>
      </c>
    </row>
    <row r="3541" spans="3:4" x14ac:dyDescent="0.25">
      <c r="C3541" s="69">
        <v>34.950000000000003</v>
      </c>
      <c r="D3541" s="70" t="s">
        <v>2898</v>
      </c>
    </row>
    <row r="3542" spans="3:4" x14ac:dyDescent="0.25">
      <c r="C3542" s="71">
        <v>34.96</v>
      </c>
      <c r="D3542" s="70" t="s">
        <v>2899</v>
      </c>
    </row>
    <row r="3543" spans="3:4" x14ac:dyDescent="0.25">
      <c r="C3543" s="69">
        <v>34.97</v>
      </c>
      <c r="D3543" s="70" t="s">
        <v>2900</v>
      </c>
    </row>
    <row r="3544" spans="3:4" x14ac:dyDescent="0.25">
      <c r="C3544" s="71">
        <v>34.979999999999997</v>
      </c>
      <c r="D3544" s="70" t="s">
        <v>2901</v>
      </c>
    </row>
    <row r="3545" spans="3:4" x14ac:dyDescent="0.25">
      <c r="C3545" s="69">
        <v>34.99</v>
      </c>
      <c r="D3545" s="70" t="s">
        <v>2902</v>
      </c>
    </row>
    <row r="3546" spans="3:4" x14ac:dyDescent="0.25">
      <c r="C3546" s="71">
        <v>35</v>
      </c>
      <c r="D3546" s="70" t="s">
        <v>5198</v>
      </c>
    </row>
    <row r="3547" spans="3:4" x14ac:dyDescent="0.25">
      <c r="C3547" s="69">
        <v>35.01</v>
      </c>
      <c r="D3547" s="70" t="s">
        <v>2903</v>
      </c>
    </row>
    <row r="3548" spans="3:4" x14ac:dyDescent="0.25">
      <c r="C3548" s="71">
        <v>35.020000000000003</v>
      </c>
      <c r="D3548" s="70" t="s">
        <v>2904</v>
      </c>
    </row>
    <row r="3549" spans="3:4" x14ac:dyDescent="0.25">
      <c r="C3549" s="69">
        <v>35.03</v>
      </c>
      <c r="D3549" s="70" t="s">
        <v>2905</v>
      </c>
    </row>
    <row r="3550" spans="3:4" x14ac:dyDescent="0.25">
      <c r="C3550" s="71">
        <v>35.04</v>
      </c>
      <c r="D3550" s="70" t="s">
        <v>2906</v>
      </c>
    </row>
    <row r="3551" spans="3:4" x14ac:dyDescent="0.25">
      <c r="C3551" s="69">
        <v>35.049999999999997</v>
      </c>
      <c r="D3551" s="70" t="s">
        <v>2907</v>
      </c>
    </row>
    <row r="3552" spans="3:4" x14ac:dyDescent="0.25">
      <c r="C3552" s="71">
        <v>35.06</v>
      </c>
      <c r="D3552" s="70" t="s">
        <v>2908</v>
      </c>
    </row>
    <row r="3553" spans="3:4" x14ac:dyDescent="0.25">
      <c r="C3553" s="69">
        <v>35.07</v>
      </c>
      <c r="D3553" s="70" t="s">
        <v>2909</v>
      </c>
    </row>
    <row r="3554" spans="3:4" x14ac:dyDescent="0.25">
      <c r="C3554" s="71">
        <v>35.08</v>
      </c>
      <c r="D3554" s="70" t="s">
        <v>2910</v>
      </c>
    </row>
    <row r="3555" spans="3:4" x14ac:dyDescent="0.25">
      <c r="C3555" s="69">
        <v>35.090000000000003</v>
      </c>
      <c r="D3555" s="70" t="s">
        <v>2911</v>
      </c>
    </row>
    <row r="3556" spans="3:4" x14ac:dyDescent="0.25">
      <c r="C3556" s="71">
        <v>35.1</v>
      </c>
      <c r="D3556" s="70" t="s">
        <v>2912</v>
      </c>
    </row>
    <row r="3557" spans="3:4" x14ac:dyDescent="0.25">
      <c r="C3557" s="69">
        <v>35.11</v>
      </c>
      <c r="D3557" s="70" t="s">
        <v>2913</v>
      </c>
    </row>
    <row r="3558" spans="3:4" x14ac:dyDescent="0.25">
      <c r="C3558" s="71">
        <v>35.119999999999997</v>
      </c>
      <c r="D3558" s="70" t="s">
        <v>2914</v>
      </c>
    </row>
    <row r="3559" spans="3:4" x14ac:dyDescent="0.25">
      <c r="C3559" s="69">
        <v>35.130000000000003</v>
      </c>
      <c r="D3559" s="70" t="s">
        <v>5200</v>
      </c>
    </row>
    <row r="3560" spans="3:4" x14ac:dyDescent="0.25">
      <c r="C3560" s="71">
        <v>35.14</v>
      </c>
      <c r="D3560" s="70" t="s">
        <v>2915</v>
      </c>
    </row>
    <row r="3561" spans="3:4" x14ac:dyDescent="0.25">
      <c r="C3561" s="69">
        <v>35.15</v>
      </c>
      <c r="D3561" s="70" t="s">
        <v>2916</v>
      </c>
    </row>
    <row r="3562" spans="3:4" x14ac:dyDescent="0.25">
      <c r="C3562" s="71">
        <v>35.159999999999997</v>
      </c>
      <c r="D3562" s="70" t="s">
        <v>2917</v>
      </c>
    </row>
    <row r="3563" spans="3:4" x14ac:dyDescent="0.25">
      <c r="C3563" s="69">
        <v>35.17</v>
      </c>
      <c r="D3563" s="70" t="s">
        <v>2918</v>
      </c>
    </row>
    <row r="3564" spans="3:4" x14ac:dyDescent="0.25">
      <c r="C3564" s="71">
        <v>35.18</v>
      </c>
      <c r="D3564" s="70" t="s">
        <v>2919</v>
      </c>
    </row>
    <row r="3565" spans="3:4" x14ac:dyDescent="0.25">
      <c r="C3565" s="69">
        <v>35.19</v>
      </c>
      <c r="D3565" s="70" t="s">
        <v>2920</v>
      </c>
    </row>
    <row r="3566" spans="3:4" x14ac:dyDescent="0.25">
      <c r="C3566" s="71">
        <v>35.200000000000003</v>
      </c>
      <c r="D3566" s="70" t="s">
        <v>2921</v>
      </c>
    </row>
    <row r="3567" spans="3:4" x14ac:dyDescent="0.25">
      <c r="C3567" s="69">
        <v>35.21</v>
      </c>
      <c r="D3567" s="70" t="s">
        <v>2922</v>
      </c>
    </row>
    <row r="3568" spans="3:4" x14ac:dyDescent="0.25">
      <c r="C3568" s="71">
        <v>35.22</v>
      </c>
      <c r="D3568" s="70" t="s">
        <v>2923</v>
      </c>
    </row>
    <row r="3569" spans="3:4" x14ac:dyDescent="0.25">
      <c r="C3569" s="69">
        <v>35.229999999999997</v>
      </c>
      <c r="D3569" s="70" t="s">
        <v>2924</v>
      </c>
    </row>
    <row r="3570" spans="3:4" x14ac:dyDescent="0.25">
      <c r="C3570" s="71">
        <v>35.24</v>
      </c>
      <c r="D3570" s="70" t="s">
        <v>2925</v>
      </c>
    </row>
    <row r="3571" spans="3:4" x14ac:dyDescent="0.25">
      <c r="C3571" s="69">
        <v>35.25</v>
      </c>
      <c r="D3571" s="70" t="s">
        <v>5202</v>
      </c>
    </row>
    <row r="3572" spans="3:4" x14ac:dyDescent="0.25">
      <c r="C3572" s="71">
        <v>35.26</v>
      </c>
      <c r="D3572" s="70" t="s">
        <v>2926</v>
      </c>
    </row>
    <row r="3573" spans="3:4" x14ac:dyDescent="0.25">
      <c r="C3573" s="69">
        <v>35.270000000000003</v>
      </c>
      <c r="D3573" s="70" t="s">
        <v>2927</v>
      </c>
    </row>
    <row r="3574" spans="3:4" x14ac:dyDescent="0.25">
      <c r="C3574" s="71">
        <v>35.28</v>
      </c>
      <c r="D3574" s="70" t="s">
        <v>2928</v>
      </c>
    </row>
    <row r="3575" spans="3:4" x14ac:dyDescent="0.25">
      <c r="C3575" s="69">
        <v>35.29</v>
      </c>
      <c r="D3575" s="70" t="s">
        <v>2929</v>
      </c>
    </row>
    <row r="3576" spans="3:4" x14ac:dyDescent="0.25">
      <c r="C3576" s="71">
        <v>35.299999999999997</v>
      </c>
      <c r="D3576" s="70" t="s">
        <v>2930</v>
      </c>
    </row>
    <row r="3577" spans="3:4" x14ac:dyDescent="0.25">
      <c r="C3577" s="69">
        <v>35.31</v>
      </c>
      <c r="D3577" s="70" t="s">
        <v>2931</v>
      </c>
    </row>
    <row r="3578" spans="3:4" x14ac:dyDescent="0.25">
      <c r="C3578" s="71">
        <v>35.32</v>
      </c>
      <c r="D3578" s="70" t="s">
        <v>2932</v>
      </c>
    </row>
    <row r="3579" spans="3:4" x14ac:dyDescent="0.25">
      <c r="C3579" s="69">
        <v>35.33</v>
      </c>
      <c r="D3579" s="70" t="s">
        <v>2933</v>
      </c>
    </row>
    <row r="3580" spans="3:4" x14ac:dyDescent="0.25">
      <c r="C3580" s="71">
        <v>35.340000000000003</v>
      </c>
      <c r="D3580" s="70" t="s">
        <v>2934</v>
      </c>
    </row>
    <row r="3581" spans="3:4" x14ac:dyDescent="0.25">
      <c r="C3581" s="69">
        <v>35.35</v>
      </c>
      <c r="D3581" s="70" t="s">
        <v>2935</v>
      </c>
    </row>
    <row r="3582" spans="3:4" x14ac:dyDescent="0.25">
      <c r="C3582" s="71">
        <v>35.36</v>
      </c>
      <c r="D3582" s="70" t="s">
        <v>2936</v>
      </c>
    </row>
    <row r="3583" spans="3:4" x14ac:dyDescent="0.25">
      <c r="C3583" s="69">
        <v>35.369999999999997</v>
      </c>
      <c r="D3583" s="70" t="s">
        <v>2937</v>
      </c>
    </row>
    <row r="3584" spans="3:4" x14ac:dyDescent="0.25">
      <c r="C3584" s="71">
        <v>35.380000000000003</v>
      </c>
      <c r="D3584" s="70" t="s">
        <v>5204</v>
      </c>
    </row>
    <row r="3585" spans="3:4" x14ac:dyDescent="0.25">
      <c r="C3585" s="69">
        <v>35.39</v>
      </c>
      <c r="D3585" s="70" t="s">
        <v>2938</v>
      </c>
    </row>
    <row r="3586" spans="3:4" x14ac:dyDescent="0.25">
      <c r="C3586" s="71">
        <v>35.4</v>
      </c>
      <c r="D3586" s="70" t="s">
        <v>2939</v>
      </c>
    </row>
    <row r="3587" spans="3:4" x14ac:dyDescent="0.25">
      <c r="C3587" s="69">
        <v>35.409999999999997</v>
      </c>
      <c r="D3587" s="70" t="s">
        <v>2940</v>
      </c>
    </row>
    <row r="3588" spans="3:4" x14ac:dyDescent="0.25">
      <c r="C3588" s="71">
        <v>35.42</v>
      </c>
      <c r="D3588" s="70" t="s">
        <v>2941</v>
      </c>
    </row>
    <row r="3589" spans="3:4" x14ac:dyDescent="0.25">
      <c r="C3589" s="69">
        <v>35.43</v>
      </c>
      <c r="D3589" s="70" t="s">
        <v>2942</v>
      </c>
    </row>
    <row r="3590" spans="3:4" x14ac:dyDescent="0.25">
      <c r="C3590" s="71">
        <v>35.44</v>
      </c>
      <c r="D3590" s="70" t="s">
        <v>2943</v>
      </c>
    </row>
    <row r="3591" spans="3:4" x14ac:dyDescent="0.25">
      <c r="C3591" s="69">
        <v>35.450000000000003</v>
      </c>
      <c r="D3591" s="70" t="s">
        <v>2944</v>
      </c>
    </row>
    <row r="3592" spans="3:4" x14ac:dyDescent="0.25">
      <c r="C3592" s="71">
        <v>35.46</v>
      </c>
      <c r="D3592" s="70" t="s">
        <v>2945</v>
      </c>
    </row>
    <row r="3593" spans="3:4" x14ac:dyDescent="0.25">
      <c r="C3593" s="69">
        <v>35.47</v>
      </c>
      <c r="D3593" s="70" t="s">
        <v>2946</v>
      </c>
    </row>
    <row r="3594" spans="3:4" x14ac:dyDescent="0.25">
      <c r="C3594" s="71">
        <v>35.479999999999997</v>
      </c>
      <c r="D3594" s="70" t="s">
        <v>2947</v>
      </c>
    </row>
    <row r="3595" spans="3:4" x14ac:dyDescent="0.25">
      <c r="C3595" s="69">
        <v>35.49</v>
      </c>
      <c r="D3595" s="70" t="s">
        <v>2948</v>
      </c>
    </row>
    <row r="3596" spans="3:4" x14ac:dyDescent="0.25">
      <c r="C3596" s="71">
        <v>35.5</v>
      </c>
      <c r="D3596" s="70" t="s">
        <v>5206</v>
      </c>
    </row>
    <row r="3597" spans="3:4" x14ac:dyDescent="0.25">
      <c r="C3597" s="69">
        <v>35.51</v>
      </c>
      <c r="D3597" s="70" t="s">
        <v>2949</v>
      </c>
    </row>
    <row r="3598" spans="3:4" x14ac:dyDescent="0.25">
      <c r="C3598" s="71">
        <v>35.520000000000003</v>
      </c>
      <c r="D3598" s="70" t="s">
        <v>2950</v>
      </c>
    </row>
    <row r="3599" spans="3:4" x14ac:dyDescent="0.25">
      <c r="C3599" s="69">
        <v>35.53</v>
      </c>
      <c r="D3599" s="70" t="s">
        <v>2951</v>
      </c>
    </row>
    <row r="3600" spans="3:4" x14ac:dyDescent="0.25">
      <c r="C3600" s="71">
        <v>35.54</v>
      </c>
      <c r="D3600" s="70" t="s">
        <v>2952</v>
      </c>
    </row>
    <row r="3601" spans="3:4" x14ac:dyDescent="0.25">
      <c r="C3601" s="69">
        <v>35.549999999999997</v>
      </c>
      <c r="D3601" s="70" t="s">
        <v>2953</v>
      </c>
    </row>
    <row r="3602" spans="3:4" x14ac:dyDescent="0.25">
      <c r="C3602" s="71">
        <v>35.56</v>
      </c>
      <c r="D3602" s="70" t="s">
        <v>2954</v>
      </c>
    </row>
    <row r="3603" spans="3:4" x14ac:dyDescent="0.25">
      <c r="C3603" s="69">
        <v>35.57</v>
      </c>
      <c r="D3603" s="70" t="s">
        <v>2955</v>
      </c>
    </row>
    <row r="3604" spans="3:4" x14ac:dyDescent="0.25">
      <c r="C3604" s="71">
        <v>35.58</v>
      </c>
      <c r="D3604" s="70" t="s">
        <v>2956</v>
      </c>
    </row>
    <row r="3605" spans="3:4" x14ac:dyDescent="0.25">
      <c r="C3605" s="69">
        <v>35.590000000000003</v>
      </c>
      <c r="D3605" s="70" t="s">
        <v>2957</v>
      </c>
    </row>
    <row r="3606" spans="3:4" x14ac:dyDescent="0.25">
      <c r="C3606" s="71">
        <v>35.6</v>
      </c>
      <c r="D3606" s="70" t="s">
        <v>2958</v>
      </c>
    </row>
    <row r="3607" spans="3:4" x14ac:dyDescent="0.25">
      <c r="C3607" s="69">
        <v>35.61</v>
      </c>
      <c r="D3607" s="70" t="s">
        <v>2959</v>
      </c>
    </row>
    <row r="3608" spans="3:4" x14ac:dyDescent="0.25">
      <c r="C3608" s="71">
        <v>35.619999999999997</v>
      </c>
      <c r="D3608" s="70" t="s">
        <v>2960</v>
      </c>
    </row>
    <row r="3609" spans="3:4" x14ac:dyDescent="0.25">
      <c r="C3609" s="69">
        <v>35.630000000000003</v>
      </c>
      <c r="D3609" s="70" t="s">
        <v>5208</v>
      </c>
    </row>
    <row r="3610" spans="3:4" x14ac:dyDescent="0.25">
      <c r="C3610" s="71">
        <v>35.64</v>
      </c>
      <c r="D3610" s="70" t="s">
        <v>2961</v>
      </c>
    </row>
    <row r="3611" spans="3:4" x14ac:dyDescent="0.25">
      <c r="C3611" s="69">
        <v>35.65</v>
      </c>
      <c r="D3611" s="70" t="s">
        <v>2962</v>
      </c>
    </row>
    <row r="3612" spans="3:4" x14ac:dyDescent="0.25">
      <c r="C3612" s="71">
        <v>35.659999999999997</v>
      </c>
      <c r="D3612" s="70" t="s">
        <v>2963</v>
      </c>
    </row>
    <row r="3613" spans="3:4" x14ac:dyDescent="0.25">
      <c r="C3613" s="69">
        <v>35.67</v>
      </c>
      <c r="D3613" s="70" t="s">
        <v>2964</v>
      </c>
    </row>
    <row r="3614" spans="3:4" x14ac:dyDescent="0.25">
      <c r="C3614" s="71">
        <v>35.68</v>
      </c>
      <c r="D3614" s="70" t="s">
        <v>2965</v>
      </c>
    </row>
    <row r="3615" spans="3:4" x14ac:dyDescent="0.25">
      <c r="C3615" s="69">
        <v>35.69</v>
      </c>
      <c r="D3615" s="70" t="s">
        <v>2966</v>
      </c>
    </row>
    <row r="3616" spans="3:4" x14ac:dyDescent="0.25">
      <c r="C3616" s="71">
        <v>35.700000000000003</v>
      </c>
      <c r="D3616" s="70" t="s">
        <v>2967</v>
      </c>
    </row>
    <row r="3617" spans="3:4" x14ac:dyDescent="0.25">
      <c r="C3617" s="69">
        <v>35.71</v>
      </c>
      <c r="D3617" s="70" t="s">
        <v>2968</v>
      </c>
    </row>
    <row r="3618" spans="3:4" x14ac:dyDescent="0.25">
      <c r="C3618" s="71">
        <v>35.72</v>
      </c>
      <c r="D3618" s="70" t="s">
        <v>2969</v>
      </c>
    </row>
    <row r="3619" spans="3:4" x14ac:dyDescent="0.25">
      <c r="C3619" s="69">
        <v>35.729999999999997</v>
      </c>
      <c r="D3619" s="70" t="s">
        <v>2970</v>
      </c>
    </row>
    <row r="3620" spans="3:4" x14ac:dyDescent="0.25">
      <c r="C3620" s="71">
        <v>35.74</v>
      </c>
      <c r="D3620" s="70" t="s">
        <v>2971</v>
      </c>
    </row>
    <row r="3621" spans="3:4" x14ac:dyDescent="0.25">
      <c r="C3621" s="69">
        <v>35.75</v>
      </c>
      <c r="D3621" s="70" t="s">
        <v>5210</v>
      </c>
    </row>
    <row r="3622" spans="3:4" x14ac:dyDescent="0.25">
      <c r="C3622" s="71">
        <v>35.76</v>
      </c>
      <c r="D3622" s="70" t="s">
        <v>2972</v>
      </c>
    </row>
    <row r="3623" spans="3:4" x14ac:dyDescent="0.25">
      <c r="C3623" s="69">
        <v>35.770000000000003</v>
      </c>
      <c r="D3623" s="70" t="s">
        <v>2973</v>
      </c>
    </row>
    <row r="3624" spans="3:4" x14ac:dyDescent="0.25">
      <c r="C3624" s="71">
        <v>35.78</v>
      </c>
      <c r="D3624" s="70" t="s">
        <v>2974</v>
      </c>
    </row>
    <row r="3625" spans="3:4" x14ac:dyDescent="0.25">
      <c r="C3625" s="69">
        <v>35.79</v>
      </c>
      <c r="D3625" s="70" t="s">
        <v>2975</v>
      </c>
    </row>
    <row r="3626" spans="3:4" x14ac:dyDescent="0.25">
      <c r="C3626" s="71">
        <v>35.799999999999997</v>
      </c>
      <c r="D3626" s="70" t="s">
        <v>2976</v>
      </c>
    </row>
    <row r="3627" spans="3:4" x14ac:dyDescent="0.25">
      <c r="C3627" s="69">
        <v>35.81</v>
      </c>
      <c r="D3627" s="70" t="s">
        <v>2977</v>
      </c>
    </row>
    <row r="3628" spans="3:4" x14ac:dyDescent="0.25">
      <c r="C3628" s="71">
        <v>35.82</v>
      </c>
      <c r="D3628" s="70" t="s">
        <v>2978</v>
      </c>
    </row>
    <row r="3629" spans="3:4" x14ac:dyDescent="0.25">
      <c r="C3629" s="69">
        <v>35.83</v>
      </c>
      <c r="D3629" s="70" t="s">
        <v>2979</v>
      </c>
    </row>
    <row r="3630" spans="3:4" x14ac:dyDescent="0.25">
      <c r="C3630" s="71">
        <v>35.840000000000003</v>
      </c>
      <c r="D3630" s="70" t="s">
        <v>2980</v>
      </c>
    </row>
    <row r="3631" spans="3:4" x14ac:dyDescent="0.25">
      <c r="C3631" s="69">
        <v>35.85</v>
      </c>
      <c r="D3631" s="70" t="s">
        <v>2981</v>
      </c>
    </row>
    <row r="3632" spans="3:4" x14ac:dyDescent="0.25">
      <c r="C3632" s="71">
        <v>35.86</v>
      </c>
      <c r="D3632" s="70" t="s">
        <v>2982</v>
      </c>
    </row>
    <row r="3633" spans="3:4" x14ac:dyDescent="0.25">
      <c r="C3633" s="69">
        <v>35.869999999999997</v>
      </c>
      <c r="D3633" s="70" t="s">
        <v>2983</v>
      </c>
    </row>
    <row r="3634" spans="3:4" x14ac:dyDescent="0.25">
      <c r="C3634" s="71">
        <v>35.880000000000003</v>
      </c>
      <c r="D3634" s="70" t="s">
        <v>5212</v>
      </c>
    </row>
    <row r="3635" spans="3:4" x14ac:dyDescent="0.25">
      <c r="C3635" s="69">
        <v>35.89</v>
      </c>
      <c r="D3635" s="70" t="s">
        <v>2984</v>
      </c>
    </row>
    <row r="3636" spans="3:4" x14ac:dyDescent="0.25">
      <c r="C3636" s="71">
        <v>35.9</v>
      </c>
      <c r="D3636" s="70" t="s">
        <v>2985</v>
      </c>
    </row>
    <row r="3637" spans="3:4" x14ac:dyDescent="0.25">
      <c r="C3637" s="69">
        <v>35.909999999999997</v>
      </c>
      <c r="D3637" s="70" t="s">
        <v>2986</v>
      </c>
    </row>
    <row r="3638" spans="3:4" x14ac:dyDescent="0.25">
      <c r="C3638" s="71">
        <v>35.92</v>
      </c>
      <c r="D3638" s="70" t="s">
        <v>2987</v>
      </c>
    </row>
    <row r="3639" spans="3:4" x14ac:dyDescent="0.25">
      <c r="C3639" s="69">
        <v>35.93</v>
      </c>
      <c r="D3639" s="70" t="s">
        <v>2988</v>
      </c>
    </row>
    <row r="3640" spans="3:4" x14ac:dyDescent="0.25">
      <c r="C3640" s="71">
        <v>35.94</v>
      </c>
      <c r="D3640" s="70" t="s">
        <v>2989</v>
      </c>
    </row>
    <row r="3641" spans="3:4" x14ac:dyDescent="0.25">
      <c r="C3641" s="69">
        <v>35.950000000000003</v>
      </c>
      <c r="D3641" s="70" t="s">
        <v>2990</v>
      </c>
    </row>
    <row r="3642" spans="3:4" x14ac:dyDescent="0.25">
      <c r="C3642" s="71">
        <v>35.96</v>
      </c>
      <c r="D3642" s="70" t="s">
        <v>2991</v>
      </c>
    </row>
    <row r="3643" spans="3:4" x14ac:dyDescent="0.25">
      <c r="C3643" s="69">
        <v>35.97</v>
      </c>
      <c r="D3643" s="70" t="s">
        <v>2992</v>
      </c>
    </row>
    <row r="3644" spans="3:4" x14ac:dyDescent="0.25">
      <c r="C3644" s="71">
        <v>35.979999999999997</v>
      </c>
      <c r="D3644" s="70" t="s">
        <v>2993</v>
      </c>
    </row>
    <row r="3645" spans="3:4" x14ac:dyDescent="0.25">
      <c r="C3645" s="69">
        <v>35.99</v>
      </c>
      <c r="D3645" s="70" t="s">
        <v>2994</v>
      </c>
    </row>
    <row r="3646" spans="3:4" x14ac:dyDescent="0.25">
      <c r="C3646" s="71">
        <v>36</v>
      </c>
      <c r="D3646" s="70" t="s">
        <v>5214</v>
      </c>
    </row>
    <row r="3647" spans="3:4" x14ac:dyDescent="0.25">
      <c r="C3647" s="69">
        <v>36.01</v>
      </c>
      <c r="D3647" s="70" t="s">
        <v>2995</v>
      </c>
    </row>
    <row r="3648" spans="3:4" x14ac:dyDescent="0.25">
      <c r="C3648" s="71">
        <v>36.020000000000003</v>
      </c>
      <c r="D3648" s="70" t="s">
        <v>2996</v>
      </c>
    </row>
    <row r="3649" spans="3:4" x14ac:dyDescent="0.25">
      <c r="C3649" s="69">
        <v>36.03</v>
      </c>
      <c r="D3649" s="70" t="s">
        <v>2997</v>
      </c>
    </row>
    <row r="3650" spans="3:4" x14ac:dyDescent="0.25">
      <c r="C3650" s="71">
        <v>36.04</v>
      </c>
      <c r="D3650" s="70" t="s">
        <v>2998</v>
      </c>
    </row>
    <row r="3651" spans="3:4" x14ac:dyDescent="0.25">
      <c r="C3651" s="69">
        <v>36.049999999999997</v>
      </c>
      <c r="D3651" s="70" t="s">
        <v>2999</v>
      </c>
    </row>
    <row r="3652" spans="3:4" x14ac:dyDescent="0.25">
      <c r="C3652" s="71">
        <v>36.06</v>
      </c>
      <c r="D3652" s="70" t="s">
        <v>3000</v>
      </c>
    </row>
    <row r="3653" spans="3:4" x14ac:dyDescent="0.25">
      <c r="C3653" s="69">
        <v>36.07</v>
      </c>
      <c r="D3653" s="70" t="s">
        <v>3001</v>
      </c>
    </row>
    <row r="3654" spans="3:4" x14ac:dyDescent="0.25">
      <c r="C3654" s="71">
        <v>36.08</v>
      </c>
      <c r="D3654" s="70" t="s">
        <v>3002</v>
      </c>
    </row>
    <row r="3655" spans="3:4" x14ac:dyDescent="0.25">
      <c r="C3655" s="69">
        <v>36.090000000000003</v>
      </c>
      <c r="D3655" s="70" t="s">
        <v>3003</v>
      </c>
    </row>
    <row r="3656" spans="3:4" x14ac:dyDescent="0.25">
      <c r="C3656" s="71">
        <v>36.1</v>
      </c>
      <c r="D3656" s="70" t="s">
        <v>3004</v>
      </c>
    </row>
    <row r="3657" spans="3:4" x14ac:dyDescent="0.25">
      <c r="C3657" s="69">
        <v>36.11</v>
      </c>
      <c r="D3657" s="70" t="s">
        <v>3005</v>
      </c>
    </row>
    <row r="3658" spans="3:4" x14ac:dyDescent="0.25">
      <c r="C3658" s="71">
        <v>36.119999999999997</v>
      </c>
      <c r="D3658" s="70" t="s">
        <v>3006</v>
      </c>
    </row>
    <row r="3659" spans="3:4" x14ac:dyDescent="0.25">
      <c r="C3659" s="69">
        <v>36.130000000000003</v>
      </c>
      <c r="D3659" s="70" t="s">
        <v>5216</v>
      </c>
    </row>
    <row r="3660" spans="3:4" x14ac:dyDescent="0.25">
      <c r="C3660" s="71">
        <v>36.14</v>
      </c>
      <c r="D3660" s="70" t="s">
        <v>3007</v>
      </c>
    </row>
    <row r="3661" spans="3:4" x14ac:dyDescent="0.25">
      <c r="C3661" s="69">
        <v>36.15</v>
      </c>
      <c r="D3661" s="70" t="s">
        <v>3008</v>
      </c>
    </row>
    <row r="3662" spans="3:4" x14ac:dyDescent="0.25">
      <c r="C3662" s="71">
        <v>36.159999999999997</v>
      </c>
      <c r="D3662" s="70" t="s">
        <v>3009</v>
      </c>
    </row>
    <row r="3663" spans="3:4" x14ac:dyDescent="0.25">
      <c r="C3663" s="69">
        <v>36.17</v>
      </c>
      <c r="D3663" s="70" t="s">
        <v>3010</v>
      </c>
    </row>
    <row r="3664" spans="3:4" x14ac:dyDescent="0.25">
      <c r="C3664" s="71">
        <v>36.18</v>
      </c>
      <c r="D3664" s="70" t="s">
        <v>3011</v>
      </c>
    </row>
    <row r="3665" spans="3:4" x14ac:dyDescent="0.25">
      <c r="C3665" s="69">
        <v>36.19</v>
      </c>
      <c r="D3665" s="70" t="s">
        <v>3012</v>
      </c>
    </row>
    <row r="3666" spans="3:4" x14ac:dyDescent="0.25">
      <c r="C3666" s="71">
        <v>36.200000000000003</v>
      </c>
      <c r="D3666" s="70" t="s">
        <v>3013</v>
      </c>
    </row>
    <row r="3667" spans="3:4" x14ac:dyDescent="0.25">
      <c r="C3667" s="69">
        <v>36.21</v>
      </c>
      <c r="D3667" s="70" t="s">
        <v>3014</v>
      </c>
    </row>
    <row r="3668" spans="3:4" x14ac:dyDescent="0.25">
      <c r="C3668" s="71">
        <v>36.22</v>
      </c>
      <c r="D3668" s="70" t="s">
        <v>3015</v>
      </c>
    </row>
    <row r="3669" spans="3:4" x14ac:dyDescent="0.25">
      <c r="C3669" s="69">
        <v>36.229999999999997</v>
      </c>
      <c r="D3669" s="70" t="s">
        <v>3016</v>
      </c>
    </row>
    <row r="3670" spans="3:4" x14ac:dyDescent="0.25">
      <c r="C3670" s="71">
        <v>36.24</v>
      </c>
      <c r="D3670" s="70" t="s">
        <v>3017</v>
      </c>
    </row>
    <row r="3671" spans="3:4" x14ac:dyDescent="0.25">
      <c r="C3671" s="69">
        <v>36.25</v>
      </c>
      <c r="D3671" s="70" t="s">
        <v>5218</v>
      </c>
    </row>
    <row r="3672" spans="3:4" x14ac:dyDescent="0.25">
      <c r="C3672" s="71">
        <v>36.26</v>
      </c>
      <c r="D3672" s="70" t="s">
        <v>3018</v>
      </c>
    </row>
    <row r="3673" spans="3:4" x14ac:dyDescent="0.25">
      <c r="C3673" s="69">
        <v>36.270000000000003</v>
      </c>
      <c r="D3673" s="70" t="s">
        <v>3019</v>
      </c>
    </row>
    <row r="3674" spans="3:4" x14ac:dyDescent="0.25">
      <c r="C3674" s="71">
        <v>36.28</v>
      </c>
      <c r="D3674" s="70" t="s">
        <v>3020</v>
      </c>
    </row>
    <row r="3675" spans="3:4" x14ac:dyDescent="0.25">
      <c r="C3675" s="69">
        <v>36.29</v>
      </c>
      <c r="D3675" s="70" t="s">
        <v>3021</v>
      </c>
    </row>
    <row r="3676" spans="3:4" x14ac:dyDescent="0.25">
      <c r="C3676" s="71">
        <v>36.299999999999997</v>
      </c>
      <c r="D3676" s="70" t="s">
        <v>3022</v>
      </c>
    </row>
    <row r="3677" spans="3:4" x14ac:dyDescent="0.25">
      <c r="C3677" s="69">
        <v>36.31</v>
      </c>
      <c r="D3677" s="70" t="s">
        <v>3023</v>
      </c>
    </row>
    <row r="3678" spans="3:4" x14ac:dyDescent="0.25">
      <c r="C3678" s="71">
        <v>36.32</v>
      </c>
      <c r="D3678" s="70" t="s">
        <v>3024</v>
      </c>
    </row>
    <row r="3679" spans="3:4" x14ac:dyDescent="0.25">
      <c r="C3679" s="69">
        <v>36.33</v>
      </c>
      <c r="D3679" s="70" t="s">
        <v>3025</v>
      </c>
    </row>
    <row r="3680" spans="3:4" x14ac:dyDescent="0.25">
      <c r="C3680" s="71">
        <v>36.340000000000003</v>
      </c>
      <c r="D3680" s="70" t="s">
        <v>3026</v>
      </c>
    </row>
    <row r="3681" spans="3:4" x14ac:dyDescent="0.25">
      <c r="C3681" s="69">
        <v>36.35</v>
      </c>
      <c r="D3681" s="70" t="s">
        <v>3027</v>
      </c>
    </row>
    <row r="3682" spans="3:4" x14ac:dyDescent="0.25">
      <c r="C3682" s="71">
        <v>36.36</v>
      </c>
      <c r="D3682" s="70" t="s">
        <v>3028</v>
      </c>
    </row>
    <row r="3683" spans="3:4" x14ac:dyDescent="0.25">
      <c r="C3683" s="69">
        <v>36.369999999999997</v>
      </c>
      <c r="D3683" s="70" t="s">
        <v>3029</v>
      </c>
    </row>
    <row r="3684" spans="3:4" x14ac:dyDescent="0.25">
      <c r="C3684" s="71">
        <v>36.380000000000003</v>
      </c>
      <c r="D3684" s="70" t="s">
        <v>5220</v>
      </c>
    </row>
    <row r="3685" spans="3:4" x14ac:dyDescent="0.25">
      <c r="C3685" s="69">
        <v>36.39</v>
      </c>
      <c r="D3685" s="70" t="s">
        <v>3030</v>
      </c>
    </row>
    <row r="3686" spans="3:4" x14ac:dyDescent="0.25">
      <c r="C3686" s="71">
        <v>36.4</v>
      </c>
      <c r="D3686" s="70" t="s">
        <v>3031</v>
      </c>
    </row>
    <row r="3687" spans="3:4" x14ac:dyDescent="0.25">
      <c r="C3687" s="69">
        <v>36.409999999999997</v>
      </c>
      <c r="D3687" s="70" t="s">
        <v>3032</v>
      </c>
    </row>
    <row r="3688" spans="3:4" x14ac:dyDescent="0.25">
      <c r="C3688" s="71">
        <v>36.42</v>
      </c>
      <c r="D3688" s="70" t="s">
        <v>3033</v>
      </c>
    </row>
    <row r="3689" spans="3:4" x14ac:dyDescent="0.25">
      <c r="C3689" s="69">
        <v>36.43</v>
      </c>
      <c r="D3689" s="70" t="s">
        <v>3034</v>
      </c>
    </row>
    <row r="3690" spans="3:4" x14ac:dyDescent="0.25">
      <c r="C3690" s="71">
        <v>36.44</v>
      </c>
      <c r="D3690" s="70" t="s">
        <v>3035</v>
      </c>
    </row>
    <row r="3691" spans="3:4" x14ac:dyDescent="0.25">
      <c r="C3691" s="69">
        <v>36.450000000000003</v>
      </c>
      <c r="D3691" s="70" t="s">
        <v>3036</v>
      </c>
    </row>
    <row r="3692" spans="3:4" x14ac:dyDescent="0.25">
      <c r="C3692" s="71">
        <v>36.46</v>
      </c>
      <c r="D3692" s="70" t="s">
        <v>3037</v>
      </c>
    </row>
    <row r="3693" spans="3:4" x14ac:dyDescent="0.25">
      <c r="C3693" s="69">
        <v>36.47</v>
      </c>
      <c r="D3693" s="70" t="s">
        <v>3038</v>
      </c>
    </row>
    <row r="3694" spans="3:4" x14ac:dyDescent="0.25">
      <c r="C3694" s="71">
        <v>36.479999999999997</v>
      </c>
      <c r="D3694" s="70" t="s">
        <v>3039</v>
      </c>
    </row>
    <row r="3695" spans="3:4" x14ac:dyDescent="0.25">
      <c r="C3695" s="69">
        <v>36.49</v>
      </c>
      <c r="D3695" s="70" t="s">
        <v>3040</v>
      </c>
    </row>
    <row r="3696" spans="3:4" x14ac:dyDescent="0.25">
      <c r="C3696" s="71">
        <v>36.5</v>
      </c>
      <c r="D3696" s="70" t="s">
        <v>5222</v>
      </c>
    </row>
    <row r="3697" spans="3:4" x14ac:dyDescent="0.25">
      <c r="C3697" s="69">
        <v>36.51</v>
      </c>
      <c r="D3697" s="70" t="s">
        <v>3041</v>
      </c>
    </row>
    <row r="3698" spans="3:4" x14ac:dyDescent="0.25">
      <c r="C3698" s="71">
        <v>36.520000000000003</v>
      </c>
      <c r="D3698" s="70" t="s">
        <v>3042</v>
      </c>
    </row>
    <row r="3699" spans="3:4" x14ac:dyDescent="0.25">
      <c r="C3699" s="69">
        <v>36.53</v>
      </c>
      <c r="D3699" s="70" t="s">
        <v>3043</v>
      </c>
    </row>
    <row r="3700" spans="3:4" x14ac:dyDescent="0.25">
      <c r="C3700" s="71">
        <v>36.54</v>
      </c>
      <c r="D3700" s="70" t="s">
        <v>3044</v>
      </c>
    </row>
    <row r="3701" spans="3:4" x14ac:dyDescent="0.25">
      <c r="C3701" s="69">
        <v>36.549999999999997</v>
      </c>
      <c r="D3701" s="70" t="s">
        <v>3045</v>
      </c>
    </row>
    <row r="3702" spans="3:4" x14ac:dyDescent="0.25">
      <c r="C3702" s="71">
        <v>36.56</v>
      </c>
      <c r="D3702" s="70" t="s">
        <v>3046</v>
      </c>
    </row>
    <row r="3703" spans="3:4" x14ac:dyDescent="0.25">
      <c r="C3703" s="69">
        <v>36.57</v>
      </c>
      <c r="D3703" s="70" t="s">
        <v>3047</v>
      </c>
    </row>
    <row r="3704" spans="3:4" x14ac:dyDescent="0.25">
      <c r="C3704" s="71">
        <v>36.58</v>
      </c>
      <c r="D3704" s="70" t="s">
        <v>3048</v>
      </c>
    </row>
    <row r="3705" spans="3:4" x14ac:dyDescent="0.25">
      <c r="C3705" s="69">
        <v>36.590000000000003</v>
      </c>
      <c r="D3705" s="70" t="s">
        <v>3049</v>
      </c>
    </row>
    <row r="3706" spans="3:4" x14ac:dyDescent="0.25">
      <c r="C3706" s="71">
        <v>36.6</v>
      </c>
      <c r="D3706" s="70" t="s">
        <v>3050</v>
      </c>
    </row>
    <row r="3707" spans="3:4" x14ac:dyDescent="0.25">
      <c r="C3707" s="69">
        <v>36.61</v>
      </c>
      <c r="D3707" s="70" t="s">
        <v>3051</v>
      </c>
    </row>
    <row r="3708" spans="3:4" x14ac:dyDescent="0.25">
      <c r="C3708" s="71">
        <v>36.619999999999997</v>
      </c>
      <c r="D3708" s="70" t="s">
        <v>3052</v>
      </c>
    </row>
    <row r="3709" spans="3:4" x14ac:dyDescent="0.25">
      <c r="C3709" s="69">
        <v>36.630000000000003</v>
      </c>
      <c r="D3709" s="70" t="s">
        <v>5224</v>
      </c>
    </row>
    <row r="3710" spans="3:4" x14ac:dyDescent="0.25">
      <c r="C3710" s="71">
        <v>36.64</v>
      </c>
      <c r="D3710" s="70" t="s">
        <v>3053</v>
      </c>
    </row>
    <row r="3711" spans="3:4" x14ac:dyDescent="0.25">
      <c r="C3711" s="69">
        <v>36.65</v>
      </c>
      <c r="D3711" s="70" t="s">
        <v>3054</v>
      </c>
    </row>
    <row r="3712" spans="3:4" x14ac:dyDescent="0.25">
      <c r="C3712" s="71">
        <v>36.659999999999997</v>
      </c>
      <c r="D3712" s="70" t="s">
        <v>3055</v>
      </c>
    </row>
    <row r="3713" spans="3:4" x14ac:dyDescent="0.25">
      <c r="C3713" s="69">
        <v>36.67</v>
      </c>
      <c r="D3713" s="70" t="s">
        <v>3056</v>
      </c>
    </row>
    <row r="3714" spans="3:4" x14ac:dyDescent="0.25">
      <c r="C3714" s="71">
        <v>36.68</v>
      </c>
      <c r="D3714" s="70" t="s">
        <v>3057</v>
      </c>
    </row>
    <row r="3715" spans="3:4" x14ac:dyDescent="0.25">
      <c r="C3715" s="69">
        <v>36.69</v>
      </c>
      <c r="D3715" s="70" t="s">
        <v>3058</v>
      </c>
    </row>
    <row r="3716" spans="3:4" x14ac:dyDescent="0.25">
      <c r="C3716" s="71">
        <v>36.700000000000003</v>
      </c>
      <c r="D3716" s="70" t="s">
        <v>3059</v>
      </c>
    </row>
    <row r="3717" spans="3:4" x14ac:dyDescent="0.25">
      <c r="C3717" s="69">
        <v>36.71</v>
      </c>
      <c r="D3717" s="70" t="s">
        <v>3060</v>
      </c>
    </row>
    <row r="3718" spans="3:4" x14ac:dyDescent="0.25">
      <c r="C3718" s="71">
        <v>36.72</v>
      </c>
      <c r="D3718" s="70" t="s">
        <v>3061</v>
      </c>
    </row>
    <row r="3719" spans="3:4" x14ac:dyDescent="0.25">
      <c r="C3719" s="69">
        <v>36.729999999999997</v>
      </c>
      <c r="D3719" s="70" t="s">
        <v>3062</v>
      </c>
    </row>
    <row r="3720" spans="3:4" x14ac:dyDescent="0.25">
      <c r="C3720" s="71">
        <v>36.74</v>
      </c>
      <c r="D3720" s="70" t="s">
        <v>3063</v>
      </c>
    </row>
    <row r="3721" spans="3:4" x14ac:dyDescent="0.25">
      <c r="C3721" s="69">
        <v>36.75</v>
      </c>
      <c r="D3721" s="70" t="s">
        <v>5226</v>
      </c>
    </row>
    <row r="3722" spans="3:4" x14ac:dyDescent="0.25">
      <c r="C3722" s="71">
        <v>36.76</v>
      </c>
      <c r="D3722" s="70" t="s">
        <v>3064</v>
      </c>
    </row>
    <row r="3723" spans="3:4" x14ac:dyDescent="0.25">
      <c r="C3723" s="69">
        <v>36.770000000000003</v>
      </c>
      <c r="D3723" s="70" t="s">
        <v>3065</v>
      </c>
    </row>
    <row r="3724" spans="3:4" x14ac:dyDescent="0.25">
      <c r="C3724" s="71">
        <v>36.78</v>
      </c>
      <c r="D3724" s="70" t="s">
        <v>3066</v>
      </c>
    </row>
    <row r="3725" spans="3:4" x14ac:dyDescent="0.25">
      <c r="C3725" s="69">
        <v>36.79</v>
      </c>
      <c r="D3725" s="70" t="s">
        <v>3067</v>
      </c>
    </row>
    <row r="3726" spans="3:4" x14ac:dyDescent="0.25">
      <c r="C3726" s="71">
        <v>36.799999999999997</v>
      </c>
      <c r="D3726" s="70" t="s">
        <v>3068</v>
      </c>
    </row>
    <row r="3727" spans="3:4" x14ac:dyDescent="0.25">
      <c r="C3727" s="69">
        <v>36.81</v>
      </c>
      <c r="D3727" s="70" t="s">
        <v>3069</v>
      </c>
    </row>
    <row r="3728" spans="3:4" x14ac:dyDescent="0.25">
      <c r="C3728" s="71">
        <v>36.82</v>
      </c>
      <c r="D3728" s="70" t="s">
        <v>3070</v>
      </c>
    </row>
    <row r="3729" spans="3:4" x14ac:dyDescent="0.25">
      <c r="C3729" s="69">
        <v>36.83</v>
      </c>
      <c r="D3729" s="70" t="s">
        <v>3071</v>
      </c>
    </row>
    <row r="3730" spans="3:4" x14ac:dyDescent="0.25">
      <c r="C3730" s="71">
        <v>36.840000000000003</v>
      </c>
      <c r="D3730" s="70" t="s">
        <v>3072</v>
      </c>
    </row>
    <row r="3731" spans="3:4" x14ac:dyDescent="0.25">
      <c r="C3731" s="69">
        <v>36.85</v>
      </c>
      <c r="D3731" s="70" t="s">
        <v>3073</v>
      </c>
    </row>
    <row r="3732" spans="3:4" x14ac:dyDescent="0.25">
      <c r="C3732" s="71">
        <v>36.86</v>
      </c>
      <c r="D3732" s="70" t="s">
        <v>3074</v>
      </c>
    </row>
    <row r="3733" spans="3:4" x14ac:dyDescent="0.25">
      <c r="C3733" s="69">
        <v>36.869999999999997</v>
      </c>
      <c r="D3733" s="70" t="s">
        <v>3075</v>
      </c>
    </row>
    <row r="3734" spans="3:4" x14ac:dyDescent="0.25">
      <c r="C3734" s="71">
        <v>36.880000000000003</v>
      </c>
      <c r="D3734" s="70" t="s">
        <v>5228</v>
      </c>
    </row>
    <row r="3735" spans="3:4" x14ac:dyDescent="0.25">
      <c r="C3735" s="69">
        <v>36.89</v>
      </c>
      <c r="D3735" s="70" t="s">
        <v>3076</v>
      </c>
    </row>
    <row r="3736" spans="3:4" x14ac:dyDescent="0.25">
      <c r="C3736" s="71">
        <v>36.9</v>
      </c>
      <c r="D3736" s="70" t="s">
        <v>3077</v>
      </c>
    </row>
    <row r="3737" spans="3:4" x14ac:dyDescent="0.25">
      <c r="C3737" s="69">
        <v>36.909999999999997</v>
      </c>
      <c r="D3737" s="70" t="s">
        <v>3078</v>
      </c>
    </row>
    <row r="3738" spans="3:4" x14ac:dyDescent="0.25">
      <c r="C3738" s="71">
        <v>36.92</v>
      </c>
      <c r="D3738" s="70" t="s">
        <v>3079</v>
      </c>
    </row>
    <row r="3739" spans="3:4" x14ac:dyDescent="0.25">
      <c r="C3739" s="69">
        <v>36.93</v>
      </c>
      <c r="D3739" s="70" t="s">
        <v>3080</v>
      </c>
    </row>
    <row r="3740" spans="3:4" x14ac:dyDescent="0.25">
      <c r="C3740" s="71">
        <v>36.94</v>
      </c>
      <c r="D3740" s="70" t="s">
        <v>3081</v>
      </c>
    </row>
    <row r="3741" spans="3:4" x14ac:dyDescent="0.25">
      <c r="C3741" s="69">
        <v>36.950000000000003</v>
      </c>
      <c r="D3741" s="70" t="s">
        <v>3082</v>
      </c>
    </row>
    <row r="3742" spans="3:4" x14ac:dyDescent="0.25">
      <c r="C3742" s="71">
        <v>36.96</v>
      </c>
      <c r="D3742" s="70" t="s">
        <v>3083</v>
      </c>
    </row>
    <row r="3743" spans="3:4" x14ac:dyDescent="0.25">
      <c r="C3743" s="69">
        <v>36.97</v>
      </c>
      <c r="D3743" s="70" t="s">
        <v>3084</v>
      </c>
    </row>
    <row r="3744" spans="3:4" x14ac:dyDescent="0.25">
      <c r="C3744" s="71">
        <v>36.979999999999997</v>
      </c>
      <c r="D3744" s="70" t="s">
        <v>3085</v>
      </c>
    </row>
    <row r="3745" spans="3:4" x14ac:dyDescent="0.25">
      <c r="C3745" s="69">
        <v>36.99</v>
      </c>
      <c r="D3745" s="70" t="s">
        <v>3086</v>
      </c>
    </row>
    <row r="3746" spans="3:4" x14ac:dyDescent="0.25">
      <c r="C3746" s="71">
        <v>37</v>
      </c>
      <c r="D3746" s="70" t="s">
        <v>5230</v>
      </c>
    </row>
    <row r="3747" spans="3:4" x14ac:dyDescent="0.25">
      <c r="C3747" s="69">
        <v>37.01</v>
      </c>
      <c r="D3747" s="70" t="s">
        <v>3087</v>
      </c>
    </row>
    <row r="3748" spans="3:4" x14ac:dyDescent="0.25">
      <c r="C3748" s="71">
        <v>37.020000000000003</v>
      </c>
      <c r="D3748" s="70" t="s">
        <v>3088</v>
      </c>
    </row>
    <row r="3749" spans="3:4" x14ac:dyDescent="0.25">
      <c r="C3749" s="69">
        <v>37.03</v>
      </c>
      <c r="D3749" s="70" t="s">
        <v>3089</v>
      </c>
    </row>
    <row r="3750" spans="3:4" x14ac:dyDescent="0.25">
      <c r="C3750" s="71">
        <v>37.04</v>
      </c>
      <c r="D3750" s="70" t="s">
        <v>3090</v>
      </c>
    </row>
    <row r="3751" spans="3:4" x14ac:dyDescent="0.25">
      <c r="C3751" s="69">
        <v>37.049999999999997</v>
      </c>
      <c r="D3751" s="70" t="s">
        <v>3091</v>
      </c>
    </row>
    <row r="3752" spans="3:4" x14ac:dyDescent="0.25">
      <c r="C3752" s="71">
        <v>37.06</v>
      </c>
      <c r="D3752" s="70" t="s">
        <v>3092</v>
      </c>
    </row>
    <row r="3753" spans="3:4" x14ac:dyDescent="0.25">
      <c r="C3753" s="69">
        <v>37.07</v>
      </c>
      <c r="D3753" s="70" t="s">
        <v>3093</v>
      </c>
    </row>
    <row r="3754" spans="3:4" x14ac:dyDescent="0.25">
      <c r="C3754" s="71">
        <v>37.08</v>
      </c>
      <c r="D3754" s="70" t="s">
        <v>3094</v>
      </c>
    </row>
    <row r="3755" spans="3:4" x14ac:dyDescent="0.25">
      <c r="C3755" s="69">
        <v>37.090000000000003</v>
      </c>
      <c r="D3755" s="70" t="s">
        <v>3095</v>
      </c>
    </row>
    <row r="3756" spans="3:4" x14ac:dyDescent="0.25">
      <c r="C3756" s="71">
        <v>37.1</v>
      </c>
      <c r="D3756" s="70" t="s">
        <v>3096</v>
      </c>
    </row>
    <row r="3757" spans="3:4" x14ac:dyDescent="0.25">
      <c r="C3757" s="69">
        <v>37.11</v>
      </c>
      <c r="D3757" s="70" t="s">
        <v>3097</v>
      </c>
    </row>
    <row r="3758" spans="3:4" x14ac:dyDescent="0.25">
      <c r="C3758" s="71">
        <v>37.119999999999997</v>
      </c>
      <c r="D3758" s="70" t="s">
        <v>3098</v>
      </c>
    </row>
    <row r="3759" spans="3:4" x14ac:dyDescent="0.25">
      <c r="C3759" s="69">
        <v>37.130000000000003</v>
      </c>
      <c r="D3759" s="70" t="s">
        <v>5232</v>
      </c>
    </row>
    <row r="3760" spans="3:4" x14ac:dyDescent="0.25">
      <c r="C3760" s="71">
        <v>37.14</v>
      </c>
      <c r="D3760" s="70" t="s">
        <v>3099</v>
      </c>
    </row>
    <row r="3761" spans="3:4" x14ac:dyDescent="0.25">
      <c r="C3761" s="69">
        <v>37.15</v>
      </c>
      <c r="D3761" s="70" t="s">
        <v>3100</v>
      </c>
    </row>
    <row r="3762" spans="3:4" x14ac:dyDescent="0.25">
      <c r="C3762" s="71">
        <v>37.159999999999997</v>
      </c>
      <c r="D3762" s="70" t="s">
        <v>3101</v>
      </c>
    </row>
    <row r="3763" spans="3:4" x14ac:dyDescent="0.25">
      <c r="C3763" s="69">
        <v>37.17</v>
      </c>
      <c r="D3763" s="70" t="s">
        <v>3102</v>
      </c>
    </row>
    <row r="3764" spans="3:4" x14ac:dyDescent="0.25">
      <c r="C3764" s="71">
        <v>37.18</v>
      </c>
      <c r="D3764" s="70" t="s">
        <v>3103</v>
      </c>
    </row>
    <row r="3765" spans="3:4" x14ac:dyDescent="0.25">
      <c r="C3765" s="69">
        <v>37.19</v>
      </c>
      <c r="D3765" s="70" t="s">
        <v>3104</v>
      </c>
    </row>
    <row r="3766" spans="3:4" x14ac:dyDescent="0.25">
      <c r="C3766" s="71">
        <v>37.200000000000003</v>
      </c>
      <c r="D3766" s="70" t="s">
        <v>3105</v>
      </c>
    </row>
    <row r="3767" spans="3:4" x14ac:dyDescent="0.25">
      <c r="C3767" s="69">
        <v>37.21</v>
      </c>
      <c r="D3767" s="70" t="s">
        <v>3106</v>
      </c>
    </row>
    <row r="3768" spans="3:4" x14ac:dyDescent="0.25">
      <c r="C3768" s="71">
        <v>37.22</v>
      </c>
      <c r="D3768" s="70" t="s">
        <v>3107</v>
      </c>
    </row>
    <row r="3769" spans="3:4" x14ac:dyDescent="0.25">
      <c r="C3769" s="69">
        <v>37.229999999999997</v>
      </c>
      <c r="D3769" s="70" t="s">
        <v>3108</v>
      </c>
    </row>
    <row r="3770" spans="3:4" x14ac:dyDescent="0.25">
      <c r="C3770" s="71">
        <v>37.24</v>
      </c>
      <c r="D3770" s="70" t="s">
        <v>3109</v>
      </c>
    </row>
    <row r="3771" spans="3:4" x14ac:dyDescent="0.25">
      <c r="C3771" s="69">
        <v>37.25</v>
      </c>
      <c r="D3771" s="70" t="s">
        <v>5234</v>
      </c>
    </row>
    <row r="3772" spans="3:4" x14ac:dyDescent="0.25">
      <c r="C3772" s="71">
        <v>37.26</v>
      </c>
      <c r="D3772" s="70" t="s">
        <v>3110</v>
      </c>
    </row>
    <row r="3773" spans="3:4" x14ac:dyDescent="0.25">
      <c r="C3773" s="69">
        <v>37.270000000000003</v>
      </c>
      <c r="D3773" s="70" t="s">
        <v>3111</v>
      </c>
    </row>
    <row r="3774" spans="3:4" x14ac:dyDescent="0.25">
      <c r="C3774" s="71">
        <v>37.28</v>
      </c>
      <c r="D3774" s="70" t="s">
        <v>3112</v>
      </c>
    </row>
    <row r="3775" spans="3:4" x14ac:dyDescent="0.25">
      <c r="C3775" s="69">
        <v>37.29</v>
      </c>
      <c r="D3775" s="70" t="s">
        <v>3113</v>
      </c>
    </row>
    <row r="3776" spans="3:4" x14ac:dyDescent="0.25">
      <c r="C3776" s="71">
        <v>37.299999999999997</v>
      </c>
      <c r="D3776" s="70" t="s">
        <v>3114</v>
      </c>
    </row>
    <row r="3777" spans="3:4" x14ac:dyDescent="0.25">
      <c r="C3777" s="69">
        <v>37.31</v>
      </c>
      <c r="D3777" s="70" t="s">
        <v>3115</v>
      </c>
    </row>
    <row r="3778" spans="3:4" x14ac:dyDescent="0.25">
      <c r="C3778" s="71">
        <v>37.32</v>
      </c>
      <c r="D3778" s="70" t="s">
        <v>3116</v>
      </c>
    </row>
    <row r="3779" spans="3:4" x14ac:dyDescent="0.25">
      <c r="C3779" s="69">
        <v>37.33</v>
      </c>
      <c r="D3779" s="70" t="s">
        <v>3117</v>
      </c>
    </row>
    <row r="3780" spans="3:4" x14ac:dyDescent="0.25">
      <c r="C3780" s="71">
        <v>37.340000000000003</v>
      </c>
      <c r="D3780" s="70" t="s">
        <v>3118</v>
      </c>
    </row>
    <row r="3781" spans="3:4" x14ac:dyDescent="0.25">
      <c r="C3781" s="69">
        <v>37.35</v>
      </c>
      <c r="D3781" s="70" t="s">
        <v>3119</v>
      </c>
    </row>
    <row r="3782" spans="3:4" x14ac:dyDescent="0.25">
      <c r="C3782" s="71">
        <v>37.36</v>
      </c>
      <c r="D3782" s="70" t="s">
        <v>3120</v>
      </c>
    </row>
    <row r="3783" spans="3:4" x14ac:dyDescent="0.25">
      <c r="C3783" s="69">
        <v>37.369999999999997</v>
      </c>
      <c r="D3783" s="70" t="s">
        <v>3121</v>
      </c>
    </row>
    <row r="3784" spans="3:4" x14ac:dyDescent="0.25">
      <c r="C3784" s="71">
        <v>37.380000000000003</v>
      </c>
      <c r="D3784" s="70" t="s">
        <v>5236</v>
      </c>
    </row>
    <row r="3785" spans="3:4" x14ac:dyDescent="0.25">
      <c r="C3785" s="69">
        <v>37.39</v>
      </c>
      <c r="D3785" s="70" t="s">
        <v>3122</v>
      </c>
    </row>
    <row r="3786" spans="3:4" x14ac:dyDescent="0.25">
      <c r="C3786" s="71">
        <v>37.4</v>
      </c>
      <c r="D3786" s="70" t="s">
        <v>3123</v>
      </c>
    </row>
    <row r="3787" spans="3:4" x14ac:dyDescent="0.25">
      <c r="C3787" s="69">
        <v>37.409999999999997</v>
      </c>
      <c r="D3787" s="70" t="s">
        <v>3124</v>
      </c>
    </row>
    <row r="3788" spans="3:4" x14ac:dyDescent="0.25">
      <c r="C3788" s="71">
        <v>37.42</v>
      </c>
      <c r="D3788" s="70" t="s">
        <v>3125</v>
      </c>
    </row>
    <row r="3789" spans="3:4" x14ac:dyDescent="0.25">
      <c r="C3789" s="69">
        <v>37.43</v>
      </c>
      <c r="D3789" s="70" t="s">
        <v>3126</v>
      </c>
    </row>
    <row r="3790" spans="3:4" x14ac:dyDescent="0.25">
      <c r="C3790" s="71">
        <v>37.44</v>
      </c>
      <c r="D3790" s="70" t="s">
        <v>3127</v>
      </c>
    </row>
    <row r="3791" spans="3:4" x14ac:dyDescent="0.25">
      <c r="C3791" s="69">
        <v>37.450000000000003</v>
      </c>
      <c r="D3791" s="70" t="s">
        <v>3128</v>
      </c>
    </row>
    <row r="3792" spans="3:4" x14ac:dyDescent="0.25">
      <c r="C3792" s="71">
        <v>37.46</v>
      </c>
      <c r="D3792" s="70" t="s">
        <v>3129</v>
      </c>
    </row>
    <row r="3793" spans="3:4" x14ac:dyDescent="0.25">
      <c r="C3793" s="69">
        <v>37.47</v>
      </c>
      <c r="D3793" s="70" t="s">
        <v>3130</v>
      </c>
    </row>
    <row r="3794" spans="3:4" x14ac:dyDescent="0.25">
      <c r="C3794" s="71">
        <v>37.479999999999997</v>
      </c>
      <c r="D3794" s="70" t="s">
        <v>3131</v>
      </c>
    </row>
    <row r="3795" spans="3:4" x14ac:dyDescent="0.25">
      <c r="C3795" s="69">
        <v>37.49</v>
      </c>
      <c r="D3795" s="70" t="s">
        <v>3132</v>
      </c>
    </row>
    <row r="3796" spans="3:4" x14ac:dyDescent="0.25">
      <c r="C3796" s="71">
        <v>37.5</v>
      </c>
      <c r="D3796" s="70" t="s">
        <v>5238</v>
      </c>
    </row>
    <row r="3797" spans="3:4" x14ac:dyDescent="0.25">
      <c r="C3797" s="69">
        <v>37.51</v>
      </c>
      <c r="D3797" s="70" t="s">
        <v>3133</v>
      </c>
    </row>
    <row r="3798" spans="3:4" x14ac:dyDescent="0.25">
      <c r="C3798" s="71">
        <v>37.520000000000003</v>
      </c>
      <c r="D3798" s="70" t="s">
        <v>3134</v>
      </c>
    </row>
    <row r="3799" spans="3:4" x14ac:dyDescent="0.25">
      <c r="C3799" s="69">
        <v>37.53</v>
      </c>
      <c r="D3799" s="70" t="s">
        <v>3135</v>
      </c>
    </row>
    <row r="3800" spans="3:4" x14ac:dyDescent="0.25">
      <c r="C3800" s="71">
        <v>37.54</v>
      </c>
      <c r="D3800" s="70" t="s">
        <v>3136</v>
      </c>
    </row>
    <row r="3801" spans="3:4" x14ac:dyDescent="0.25">
      <c r="C3801" s="69">
        <v>37.549999999999997</v>
      </c>
      <c r="D3801" s="70" t="s">
        <v>3137</v>
      </c>
    </row>
    <row r="3802" spans="3:4" x14ac:dyDescent="0.25">
      <c r="C3802" s="71">
        <v>37.56</v>
      </c>
      <c r="D3802" s="70" t="s">
        <v>3138</v>
      </c>
    </row>
    <row r="3803" spans="3:4" x14ac:dyDescent="0.25">
      <c r="C3803" s="69">
        <v>37.57</v>
      </c>
      <c r="D3803" s="70" t="s">
        <v>3139</v>
      </c>
    </row>
    <row r="3804" spans="3:4" x14ac:dyDescent="0.25">
      <c r="C3804" s="71">
        <v>37.58</v>
      </c>
      <c r="D3804" s="70" t="s">
        <v>3140</v>
      </c>
    </row>
    <row r="3805" spans="3:4" x14ac:dyDescent="0.25">
      <c r="C3805" s="69">
        <v>37.590000000000003</v>
      </c>
      <c r="D3805" s="70" t="s">
        <v>3141</v>
      </c>
    </row>
    <row r="3806" spans="3:4" x14ac:dyDescent="0.25">
      <c r="C3806" s="71">
        <v>37.6</v>
      </c>
      <c r="D3806" s="70" t="s">
        <v>3142</v>
      </c>
    </row>
    <row r="3807" spans="3:4" x14ac:dyDescent="0.25">
      <c r="C3807" s="69">
        <v>37.61</v>
      </c>
      <c r="D3807" s="70" t="s">
        <v>3143</v>
      </c>
    </row>
    <row r="3808" spans="3:4" x14ac:dyDescent="0.25">
      <c r="C3808" s="71">
        <v>37.619999999999997</v>
      </c>
      <c r="D3808" s="70" t="s">
        <v>3144</v>
      </c>
    </row>
    <row r="3809" spans="3:4" x14ac:dyDescent="0.25">
      <c r="C3809" s="69">
        <v>37.630000000000003</v>
      </c>
      <c r="D3809" s="70" t="s">
        <v>5240</v>
      </c>
    </row>
    <row r="3810" spans="3:4" x14ac:dyDescent="0.25">
      <c r="C3810" s="71">
        <v>37.64</v>
      </c>
      <c r="D3810" s="70" t="s">
        <v>3145</v>
      </c>
    </row>
    <row r="3811" spans="3:4" x14ac:dyDescent="0.25">
      <c r="C3811" s="69">
        <v>37.65</v>
      </c>
      <c r="D3811" s="70" t="s">
        <v>3146</v>
      </c>
    </row>
    <row r="3812" spans="3:4" x14ac:dyDescent="0.25">
      <c r="C3812" s="71">
        <v>37.659999999999997</v>
      </c>
      <c r="D3812" s="70" t="s">
        <v>3147</v>
      </c>
    </row>
    <row r="3813" spans="3:4" x14ac:dyDescent="0.25">
      <c r="C3813" s="69">
        <v>37.67</v>
      </c>
      <c r="D3813" s="70" t="s">
        <v>3148</v>
      </c>
    </row>
    <row r="3814" spans="3:4" x14ac:dyDescent="0.25">
      <c r="C3814" s="71">
        <v>37.68</v>
      </c>
      <c r="D3814" s="70" t="s">
        <v>3149</v>
      </c>
    </row>
    <row r="3815" spans="3:4" x14ac:dyDescent="0.25">
      <c r="C3815" s="69">
        <v>37.69</v>
      </c>
      <c r="D3815" s="70" t="s">
        <v>3150</v>
      </c>
    </row>
    <row r="3816" spans="3:4" x14ac:dyDescent="0.25">
      <c r="C3816" s="71">
        <v>37.700000000000003</v>
      </c>
      <c r="D3816" s="70" t="s">
        <v>3151</v>
      </c>
    </row>
    <row r="3817" spans="3:4" x14ac:dyDescent="0.25">
      <c r="C3817" s="69">
        <v>37.71</v>
      </c>
      <c r="D3817" s="70" t="s">
        <v>3152</v>
      </c>
    </row>
    <row r="3818" spans="3:4" x14ac:dyDescent="0.25">
      <c r="C3818" s="71">
        <v>37.72</v>
      </c>
      <c r="D3818" s="70" t="s">
        <v>3153</v>
      </c>
    </row>
    <row r="3819" spans="3:4" x14ac:dyDescent="0.25">
      <c r="C3819" s="69">
        <v>37.729999999999997</v>
      </c>
      <c r="D3819" s="70" t="s">
        <v>3154</v>
      </c>
    </row>
    <row r="3820" spans="3:4" x14ac:dyDescent="0.25">
      <c r="C3820" s="71">
        <v>37.74</v>
      </c>
      <c r="D3820" s="70" t="s">
        <v>3155</v>
      </c>
    </row>
    <row r="3821" spans="3:4" x14ac:dyDescent="0.25">
      <c r="C3821" s="69">
        <v>37.75</v>
      </c>
      <c r="D3821" s="70" t="s">
        <v>5242</v>
      </c>
    </row>
    <row r="3822" spans="3:4" x14ac:dyDescent="0.25">
      <c r="C3822" s="71">
        <v>37.76</v>
      </c>
      <c r="D3822" s="70" t="s">
        <v>3156</v>
      </c>
    </row>
    <row r="3823" spans="3:4" x14ac:dyDescent="0.25">
      <c r="C3823" s="69">
        <v>37.770000000000003</v>
      </c>
      <c r="D3823" s="70" t="s">
        <v>3157</v>
      </c>
    </row>
    <row r="3824" spans="3:4" x14ac:dyDescent="0.25">
      <c r="C3824" s="71">
        <v>37.78</v>
      </c>
      <c r="D3824" s="70" t="s">
        <v>3158</v>
      </c>
    </row>
    <row r="3825" spans="3:4" x14ac:dyDescent="0.25">
      <c r="C3825" s="69">
        <v>37.79</v>
      </c>
      <c r="D3825" s="70" t="s">
        <v>3159</v>
      </c>
    </row>
    <row r="3826" spans="3:4" x14ac:dyDescent="0.25">
      <c r="C3826" s="71">
        <v>37.799999999999997</v>
      </c>
      <c r="D3826" s="70" t="s">
        <v>3160</v>
      </c>
    </row>
    <row r="3827" spans="3:4" x14ac:dyDescent="0.25">
      <c r="C3827" s="69">
        <v>37.81</v>
      </c>
      <c r="D3827" s="70" t="s">
        <v>3161</v>
      </c>
    </row>
    <row r="3828" spans="3:4" x14ac:dyDescent="0.25">
      <c r="C3828" s="71">
        <v>37.82</v>
      </c>
      <c r="D3828" s="70" t="s">
        <v>3162</v>
      </c>
    </row>
    <row r="3829" spans="3:4" x14ac:dyDescent="0.25">
      <c r="C3829" s="69">
        <v>37.83</v>
      </c>
      <c r="D3829" s="70" t="s">
        <v>3163</v>
      </c>
    </row>
    <row r="3830" spans="3:4" x14ac:dyDescent="0.25">
      <c r="C3830" s="71">
        <v>37.840000000000003</v>
      </c>
      <c r="D3830" s="70" t="s">
        <v>3164</v>
      </c>
    </row>
    <row r="3831" spans="3:4" x14ac:dyDescent="0.25">
      <c r="C3831" s="69">
        <v>37.85</v>
      </c>
      <c r="D3831" s="70" t="s">
        <v>3165</v>
      </c>
    </row>
    <row r="3832" spans="3:4" x14ac:dyDescent="0.25">
      <c r="C3832" s="71">
        <v>37.86</v>
      </c>
      <c r="D3832" s="70" t="s">
        <v>3166</v>
      </c>
    </row>
    <row r="3833" spans="3:4" x14ac:dyDescent="0.25">
      <c r="C3833" s="69">
        <v>37.869999999999997</v>
      </c>
      <c r="D3833" s="70" t="s">
        <v>3167</v>
      </c>
    </row>
    <row r="3834" spans="3:4" x14ac:dyDescent="0.25">
      <c r="C3834" s="71">
        <v>37.880000000000003</v>
      </c>
      <c r="D3834" s="70" t="s">
        <v>5244</v>
      </c>
    </row>
    <row r="3835" spans="3:4" x14ac:dyDescent="0.25">
      <c r="C3835" s="69">
        <v>37.89</v>
      </c>
      <c r="D3835" s="70" t="s">
        <v>3168</v>
      </c>
    </row>
    <row r="3836" spans="3:4" x14ac:dyDescent="0.25">
      <c r="C3836" s="71">
        <v>37.9</v>
      </c>
      <c r="D3836" s="70" t="s">
        <v>3169</v>
      </c>
    </row>
    <row r="3837" spans="3:4" x14ac:dyDescent="0.25">
      <c r="C3837" s="69">
        <v>37.909999999999997</v>
      </c>
      <c r="D3837" s="70" t="s">
        <v>3170</v>
      </c>
    </row>
    <row r="3838" spans="3:4" x14ac:dyDescent="0.25">
      <c r="C3838" s="71">
        <v>37.92</v>
      </c>
      <c r="D3838" s="70" t="s">
        <v>3171</v>
      </c>
    </row>
    <row r="3839" spans="3:4" x14ac:dyDescent="0.25">
      <c r="C3839" s="69">
        <v>37.93</v>
      </c>
      <c r="D3839" s="70" t="s">
        <v>3172</v>
      </c>
    </row>
    <row r="3840" spans="3:4" x14ac:dyDescent="0.25">
      <c r="C3840" s="71">
        <v>37.94</v>
      </c>
      <c r="D3840" s="70" t="s">
        <v>3173</v>
      </c>
    </row>
    <row r="3841" spans="3:4" x14ac:dyDescent="0.25">
      <c r="C3841" s="69">
        <v>37.950000000000003</v>
      </c>
      <c r="D3841" s="70" t="s">
        <v>3174</v>
      </c>
    </row>
    <row r="3842" spans="3:4" x14ac:dyDescent="0.25">
      <c r="C3842" s="71">
        <v>37.96</v>
      </c>
      <c r="D3842" s="70" t="s">
        <v>3175</v>
      </c>
    </row>
    <row r="3843" spans="3:4" x14ac:dyDescent="0.25">
      <c r="C3843" s="69">
        <v>37.97</v>
      </c>
      <c r="D3843" s="70" t="s">
        <v>3176</v>
      </c>
    </row>
    <row r="3844" spans="3:4" x14ac:dyDescent="0.25">
      <c r="C3844" s="71">
        <v>37.979999999999997</v>
      </c>
      <c r="D3844" s="70" t="s">
        <v>3177</v>
      </c>
    </row>
    <row r="3845" spans="3:4" x14ac:dyDescent="0.25">
      <c r="C3845" s="69">
        <v>37.99</v>
      </c>
      <c r="D3845" s="70" t="s">
        <v>3178</v>
      </c>
    </row>
    <row r="3846" spans="3:4" x14ac:dyDescent="0.25">
      <c r="C3846" s="71">
        <v>38</v>
      </c>
      <c r="D3846" s="70" t="s">
        <v>5246</v>
      </c>
    </row>
    <row r="3847" spans="3:4" x14ac:dyDescent="0.25">
      <c r="C3847" s="69">
        <v>38.01</v>
      </c>
      <c r="D3847" s="70" t="s">
        <v>3179</v>
      </c>
    </row>
    <row r="3848" spans="3:4" x14ac:dyDescent="0.25">
      <c r="C3848" s="71">
        <v>38.020000000000003</v>
      </c>
      <c r="D3848" s="70" t="s">
        <v>3180</v>
      </c>
    </row>
    <row r="3849" spans="3:4" x14ac:dyDescent="0.25">
      <c r="C3849" s="69">
        <v>38.03</v>
      </c>
      <c r="D3849" s="70" t="s">
        <v>3181</v>
      </c>
    </row>
    <row r="3850" spans="3:4" x14ac:dyDescent="0.25">
      <c r="C3850" s="71">
        <v>38.04</v>
      </c>
      <c r="D3850" s="70" t="s">
        <v>3182</v>
      </c>
    </row>
    <row r="3851" spans="3:4" x14ac:dyDescent="0.25">
      <c r="C3851" s="69">
        <v>38.049999999999997</v>
      </c>
      <c r="D3851" s="70" t="s">
        <v>3183</v>
      </c>
    </row>
    <row r="3852" spans="3:4" x14ac:dyDescent="0.25">
      <c r="C3852" s="71">
        <v>38.06</v>
      </c>
      <c r="D3852" s="70" t="s">
        <v>3184</v>
      </c>
    </row>
    <row r="3853" spans="3:4" x14ac:dyDescent="0.25">
      <c r="C3853" s="69">
        <v>38.07</v>
      </c>
      <c r="D3853" s="70" t="s">
        <v>3185</v>
      </c>
    </row>
    <row r="3854" spans="3:4" x14ac:dyDescent="0.25">
      <c r="C3854" s="71">
        <v>38.08</v>
      </c>
      <c r="D3854" s="70" t="s">
        <v>3186</v>
      </c>
    </row>
    <row r="3855" spans="3:4" x14ac:dyDescent="0.25">
      <c r="C3855" s="69">
        <v>38.090000000000003</v>
      </c>
      <c r="D3855" s="70" t="s">
        <v>3187</v>
      </c>
    </row>
    <row r="3856" spans="3:4" x14ac:dyDescent="0.25">
      <c r="C3856" s="71">
        <v>38.1</v>
      </c>
      <c r="D3856" s="70" t="s">
        <v>3188</v>
      </c>
    </row>
    <row r="3857" spans="3:4" x14ac:dyDescent="0.25">
      <c r="C3857" s="69">
        <v>38.11</v>
      </c>
      <c r="D3857" s="70" t="s">
        <v>3189</v>
      </c>
    </row>
    <row r="3858" spans="3:4" x14ac:dyDescent="0.25">
      <c r="C3858" s="71">
        <v>38.119999999999997</v>
      </c>
      <c r="D3858" s="70" t="s">
        <v>3190</v>
      </c>
    </row>
    <row r="3859" spans="3:4" x14ac:dyDescent="0.25">
      <c r="C3859" s="69">
        <v>38.130000000000003</v>
      </c>
      <c r="D3859" s="70" t="s">
        <v>5248</v>
      </c>
    </row>
    <row r="3860" spans="3:4" x14ac:dyDescent="0.25">
      <c r="C3860" s="71">
        <v>38.14</v>
      </c>
      <c r="D3860" s="70" t="s">
        <v>3191</v>
      </c>
    </row>
    <row r="3861" spans="3:4" x14ac:dyDescent="0.25">
      <c r="C3861" s="69">
        <v>38.15</v>
      </c>
      <c r="D3861" s="70" t="s">
        <v>3192</v>
      </c>
    </row>
    <row r="3862" spans="3:4" x14ac:dyDescent="0.25">
      <c r="C3862" s="71">
        <v>38.159999999999997</v>
      </c>
      <c r="D3862" s="70" t="s">
        <v>3193</v>
      </c>
    </row>
    <row r="3863" spans="3:4" x14ac:dyDescent="0.25">
      <c r="C3863" s="69">
        <v>38.17</v>
      </c>
      <c r="D3863" s="70" t="s">
        <v>3194</v>
      </c>
    </row>
    <row r="3864" spans="3:4" x14ac:dyDescent="0.25">
      <c r="C3864" s="71">
        <v>38.18</v>
      </c>
      <c r="D3864" s="70" t="s">
        <v>3195</v>
      </c>
    </row>
    <row r="3865" spans="3:4" x14ac:dyDescent="0.25">
      <c r="C3865" s="69">
        <v>38.19</v>
      </c>
      <c r="D3865" s="70" t="s">
        <v>3196</v>
      </c>
    </row>
    <row r="3866" spans="3:4" x14ac:dyDescent="0.25">
      <c r="C3866" s="71">
        <v>38.200000000000003</v>
      </c>
      <c r="D3866" s="70" t="s">
        <v>3197</v>
      </c>
    </row>
    <row r="3867" spans="3:4" x14ac:dyDescent="0.25">
      <c r="C3867" s="69">
        <v>38.21</v>
      </c>
      <c r="D3867" s="70" t="s">
        <v>3198</v>
      </c>
    </row>
    <row r="3868" spans="3:4" x14ac:dyDescent="0.25">
      <c r="C3868" s="71">
        <v>38.22</v>
      </c>
      <c r="D3868" s="70" t="s">
        <v>3199</v>
      </c>
    </row>
    <row r="3869" spans="3:4" x14ac:dyDescent="0.25">
      <c r="C3869" s="69">
        <v>38.229999999999997</v>
      </c>
      <c r="D3869" s="70" t="s">
        <v>3200</v>
      </c>
    </row>
    <row r="3870" spans="3:4" x14ac:dyDescent="0.25">
      <c r="C3870" s="71">
        <v>38.24</v>
      </c>
      <c r="D3870" s="70" t="s">
        <v>3201</v>
      </c>
    </row>
    <row r="3871" spans="3:4" x14ac:dyDescent="0.25">
      <c r="C3871" s="69">
        <v>38.25</v>
      </c>
      <c r="D3871" s="70" t="s">
        <v>5250</v>
      </c>
    </row>
    <row r="3872" spans="3:4" x14ac:dyDescent="0.25">
      <c r="C3872" s="71">
        <v>38.26</v>
      </c>
      <c r="D3872" s="70" t="s">
        <v>3202</v>
      </c>
    </row>
    <row r="3873" spans="3:4" x14ac:dyDescent="0.25">
      <c r="C3873" s="69">
        <v>38.270000000000003</v>
      </c>
      <c r="D3873" s="70" t="s">
        <v>3203</v>
      </c>
    </row>
    <row r="3874" spans="3:4" x14ac:dyDescent="0.25">
      <c r="C3874" s="71">
        <v>38.28</v>
      </c>
      <c r="D3874" s="70" t="s">
        <v>3204</v>
      </c>
    </row>
    <row r="3875" spans="3:4" x14ac:dyDescent="0.25">
      <c r="C3875" s="69">
        <v>38.29</v>
      </c>
      <c r="D3875" s="70" t="s">
        <v>734</v>
      </c>
    </row>
    <row r="3876" spans="3:4" x14ac:dyDescent="0.25">
      <c r="C3876" s="71">
        <v>38.299999999999997</v>
      </c>
      <c r="D3876" s="70" t="s">
        <v>735</v>
      </c>
    </row>
    <row r="3877" spans="3:4" x14ac:dyDescent="0.25">
      <c r="C3877" s="69">
        <v>38.31</v>
      </c>
      <c r="D3877" s="70" t="s">
        <v>736</v>
      </c>
    </row>
    <row r="3878" spans="3:4" x14ac:dyDescent="0.25">
      <c r="C3878" s="71">
        <v>38.32</v>
      </c>
      <c r="D3878" s="70" t="s">
        <v>737</v>
      </c>
    </row>
    <row r="3879" spans="3:4" x14ac:dyDescent="0.25">
      <c r="C3879" s="69">
        <v>38.33</v>
      </c>
      <c r="D3879" s="70" t="s">
        <v>738</v>
      </c>
    </row>
    <row r="3880" spans="3:4" x14ac:dyDescent="0.25">
      <c r="C3880" s="71">
        <v>38.340000000000003</v>
      </c>
      <c r="D3880" s="70" t="s">
        <v>739</v>
      </c>
    </row>
    <row r="3881" spans="3:4" x14ac:dyDescent="0.25">
      <c r="C3881" s="69">
        <v>38.35</v>
      </c>
      <c r="D3881" s="70" t="s">
        <v>740</v>
      </c>
    </row>
    <row r="3882" spans="3:4" x14ac:dyDescent="0.25">
      <c r="C3882" s="71">
        <v>38.36</v>
      </c>
      <c r="D3882" s="70" t="s">
        <v>741</v>
      </c>
    </row>
    <row r="3883" spans="3:4" x14ac:dyDescent="0.25">
      <c r="C3883" s="69">
        <v>38.369999999999997</v>
      </c>
      <c r="D3883" s="70" t="s">
        <v>742</v>
      </c>
    </row>
    <row r="3884" spans="3:4" x14ac:dyDescent="0.25">
      <c r="C3884" s="71">
        <v>38.380000000000003</v>
      </c>
      <c r="D3884" s="70" t="s">
        <v>5252</v>
      </c>
    </row>
    <row r="3885" spans="3:4" x14ac:dyDescent="0.25">
      <c r="C3885" s="69">
        <v>38.39</v>
      </c>
      <c r="D3885" s="70" t="s">
        <v>743</v>
      </c>
    </row>
    <row r="3886" spans="3:4" x14ac:dyDescent="0.25">
      <c r="C3886" s="71">
        <v>38.4</v>
      </c>
      <c r="D3886" s="70" t="s">
        <v>744</v>
      </c>
    </row>
    <row r="3887" spans="3:4" x14ac:dyDescent="0.25">
      <c r="C3887" s="69">
        <v>38.409999999999997</v>
      </c>
      <c r="D3887" s="70" t="s">
        <v>745</v>
      </c>
    </row>
    <row r="3888" spans="3:4" x14ac:dyDescent="0.25">
      <c r="C3888" s="71">
        <v>38.42</v>
      </c>
      <c r="D3888" s="70" t="s">
        <v>746</v>
      </c>
    </row>
    <row r="3889" spans="3:4" x14ac:dyDescent="0.25">
      <c r="C3889" s="69">
        <v>38.43</v>
      </c>
      <c r="D3889" s="70" t="s">
        <v>747</v>
      </c>
    </row>
    <row r="3890" spans="3:4" x14ac:dyDescent="0.25">
      <c r="C3890" s="71">
        <v>38.44</v>
      </c>
      <c r="D3890" s="70" t="s">
        <v>748</v>
      </c>
    </row>
    <row r="3891" spans="3:4" x14ac:dyDescent="0.25">
      <c r="C3891" s="69">
        <v>38.450000000000003</v>
      </c>
      <c r="D3891" s="70" t="s">
        <v>749</v>
      </c>
    </row>
    <row r="3892" spans="3:4" x14ac:dyDescent="0.25">
      <c r="C3892" s="71">
        <v>38.46</v>
      </c>
      <c r="D3892" s="70" t="s">
        <v>750</v>
      </c>
    </row>
    <row r="3893" spans="3:4" x14ac:dyDescent="0.25">
      <c r="C3893" s="69">
        <v>38.47</v>
      </c>
      <c r="D3893" s="70" t="s">
        <v>751</v>
      </c>
    </row>
    <row r="3894" spans="3:4" x14ac:dyDescent="0.25">
      <c r="C3894" s="71">
        <v>38.479999999999997</v>
      </c>
      <c r="D3894" s="70" t="s">
        <v>752</v>
      </c>
    </row>
    <row r="3895" spans="3:4" x14ac:dyDescent="0.25">
      <c r="C3895" s="69">
        <v>38.49</v>
      </c>
      <c r="D3895" s="70" t="s">
        <v>753</v>
      </c>
    </row>
    <row r="3896" spans="3:4" x14ac:dyDescent="0.25">
      <c r="C3896" s="71">
        <v>38.5</v>
      </c>
      <c r="D3896" s="70" t="s">
        <v>5254</v>
      </c>
    </row>
    <row r="3897" spans="3:4" x14ac:dyDescent="0.25">
      <c r="C3897" s="69">
        <v>38.51</v>
      </c>
      <c r="D3897" s="70" t="s">
        <v>754</v>
      </c>
    </row>
    <row r="3898" spans="3:4" x14ac:dyDescent="0.25">
      <c r="C3898" s="71">
        <v>38.520000000000003</v>
      </c>
      <c r="D3898" s="70" t="s">
        <v>755</v>
      </c>
    </row>
    <row r="3899" spans="3:4" x14ac:dyDescent="0.25">
      <c r="C3899" s="69">
        <v>38.53</v>
      </c>
      <c r="D3899" s="70" t="s">
        <v>756</v>
      </c>
    </row>
    <row r="3900" spans="3:4" x14ac:dyDescent="0.25">
      <c r="C3900" s="71">
        <v>38.54</v>
      </c>
      <c r="D3900" s="70" t="s">
        <v>757</v>
      </c>
    </row>
    <row r="3901" spans="3:4" x14ac:dyDescent="0.25">
      <c r="C3901" s="69">
        <v>38.549999999999997</v>
      </c>
      <c r="D3901" s="70" t="s">
        <v>758</v>
      </c>
    </row>
    <row r="3902" spans="3:4" x14ac:dyDescent="0.25">
      <c r="C3902" s="71">
        <v>38.56</v>
      </c>
      <c r="D3902" s="70" t="s">
        <v>759</v>
      </c>
    </row>
    <row r="3903" spans="3:4" x14ac:dyDescent="0.25">
      <c r="C3903" s="69">
        <v>38.57</v>
      </c>
      <c r="D3903" s="70" t="s">
        <v>760</v>
      </c>
    </row>
    <row r="3904" spans="3:4" x14ac:dyDescent="0.25">
      <c r="C3904" s="71">
        <v>38.58</v>
      </c>
      <c r="D3904" s="70" t="s">
        <v>761</v>
      </c>
    </row>
    <row r="3905" spans="3:4" x14ac:dyDescent="0.25">
      <c r="C3905" s="69">
        <v>38.590000000000003</v>
      </c>
      <c r="D3905" s="70" t="s">
        <v>762</v>
      </c>
    </row>
    <row r="3906" spans="3:4" x14ac:dyDescent="0.25">
      <c r="C3906" s="71">
        <v>38.6</v>
      </c>
      <c r="D3906" s="70" t="s">
        <v>763</v>
      </c>
    </row>
    <row r="3907" spans="3:4" x14ac:dyDescent="0.25">
      <c r="C3907" s="69">
        <v>38.61</v>
      </c>
      <c r="D3907" s="70" t="s">
        <v>764</v>
      </c>
    </row>
    <row r="3908" spans="3:4" x14ac:dyDescent="0.25">
      <c r="C3908" s="71">
        <v>38.619999999999997</v>
      </c>
      <c r="D3908" s="70" t="s">
        <v>765</v>
      </c>
    </row>
    <row r="3909" spans="3:4" x14ac:dyDescent="0.25">
      <c r="C3909" s="69">
        <v>38.630000000000003</v>
      </c>
      <c r="D3909" s="70" t="s">
        <v>5256</v>
      </c>
    </row>
    <row r="3910" spans="3:4" x14ac:dyDescent="0.25">
      <c r="C3910" s="71">
        <v>38.64</v>
      </c>
      <c r="D3910" s="70" t="s">
        <v>766</v>
      </c>
    </row>
    <row r="3911" spans="3:4" x14ac:dyDescent="0.25">
      <c r="C3911" s="69">
        <v>38.65</v>
      </c>
      <c r="D3911" s="70" t="s">
        <v>767</v>
      </c>
    </row>
    <row r="3912" spans="3:4" x14ac:dyDescent="0.25">
      <c r="C3912" s="71">
        <v>38.659999999999997</v>
      </c>
      <c r="D3912" s="70" t="s">
        <v>768</v>
      </c>
    </row>
    <row r="3913" spans="3:4" x14ac:dyDescent="0.25">
      <c r="C3913" s="69">
        <v>38.67</v>
      </c>
      <c r="D3913" s="70" t="s">
        <v>769</v>
      </c>
    </row>
    <row r="3914" spans="3:4" x14ac:dyDescent="0.25">
      <c r="C3914" s="71">
        <v>38.68</v>
      </c>
      <c r="D3914" s="70" t="s">
        <v>770</v>
      </c>
    </row>
    <row r="3915" spans="3:4" x14ac:dyDescent="0.25">
      <c r="C3915" s="69">
        <v>38.69</v>
      </c>
      <c r="D3915" s="70" t="s">
        <v>771</v>
      </c>
    </row>
    <row r="3916" spans="3:4" x14ac:dyDescent="0.25">
      <c r="C3916" s="71">
        <v>38.700000000000003</v>
      </c>
      <c r="D3916" s="70" t="s">
        <v>772</v>
      </c>
    </row>
    <row r="3917" spans="3:4" x14ac:dyDescent="0.25">
      <c r="C3917" s="69">
        <v>38.71</v>
      </c>
      <c r="D3917" s="70" t="s">
        <v>773</v>
      </c>
    </row>
    <row r="3918" spans="3:4" x14ac:dyDescent="0.25">
      <c r="C3918" s="71">
        <v>38.72</v>
      </c>
      <c r="D3918" s="70" t="s">
        <v>774</v>
      </c>
    </row>
    <row r="3919" spans="3:4" x14ac:dyDescent="0.25">
      <c r="C3919" s="69">
        <v>38.729999999999997</v>
      </c>
      <c r="D3919" s="70" t="s">
        <v>775</v>
      </c>
    </row>
    <row r="3920" spans="3:4" x14ac:dyDescent="0.25">
      <c r="C3920" s="71">
        <v>38.74</v>
      </c>
      <c r="D3920" s="70" t="s">
        <v>776</v>
      </c>
    </row>
    <row r="3921" spans="3:4" x14ac:dyDescent="0.25">
      <c r="C3921" s="69">
        <v>38.75</v>
      </c>
      <c r="D3921" s="70" t="s">
        <v>5258</v>
      </c>
    </row>
    <row r="3922" spans="3:4" x14ac:dyDescent="0.25">
      <c r="C3922" s="71">
        <v>38.76</v>
      </c>
      <c r="D3922" s="70" t="s">
        <v>777</v>
      </c>
    </row>
    <row r="3923" spans="3:4" x14ac:dyDescent="0.25">
      <c r="C3923" s="69">
        <v>38.770000000000003</v>
      </c>
      <c r="D3923" s="70" t="s">
        <v>778</v>
      </c>
    </row>
    <row r="3924" spans="3:4" x14ac:dyDescent="0.25">
      <c r="C3924" s="71">
        <v>38.78</v>
      </c>
      <c r="D3924" s="70" t="s">
        <v>779</v>
      </c>
    </row>
    <row r="3925" spans="3:4" x14ac:dyDescent="0.25">
      <c r="C3925" s="69">
        <v>38.79</v>
      </c>
      <c r="D3925" s="70" t="s">
        <v>780</v>
      </c>
    </row>
    <row r="3926" spans="3:4" x14ac:dyDescent="0.25">
      <c r="C3926" s="71">
        <v>38.799999999999997</v>
      </c>
      <c r="D3926" s="70" t="s">
        <v>781</v>
      </c>
    </row>
    <row r="3927" spans="3:4" x14ac:dyDescent="0.25">
      <c r="C3927" s="69">
        <v>38.81</v>
      </c>
      <c r="D3927" s="70" t="s">
        <v>782</v>
      </c>
    </row>
    <row r="3928" spans="3:4" x14ac:dyDescent="0.25">
      <c r="C3928" s="71">
        <v>38.82</v>
      </c>
      <c r="D3928" s="70" t="s">
        <v>783</v>
      </c>
    </row>
    <row r="3929" spans="3:4" x14ac:dyDescent="0.25">
      <c r="C3929" s="69">
        <v>38.83</v>
      </c>
      <c r="D3929" s="70" t="s">
        <v>784</v>
      </c>
    </row>
    <row r="3930" spans="3:4" x14ac:dyDescent="0.25">
      <c r="C3930" s="71">
        <v>38.840000000000003</v>
      </c>
      <c r="D3930" s="70" t="s">
        <v>785</v>
      </c>
    </row>
    <row r="3931" spans="3:4" x14ac:dyDescent="0.25">
      <c r="C3931" s="69">
        <v>38.85</v>
      </c>
      <c r="D3931" s="70" t="s">
        <v>786</v>
      </c>
    </row>
    <row r="3932" spans="3:4" x14ac:dyDescent="0.25">
      <c r="C3932" s="71">
        <v>38.86</v>
      </c>
      <c r="D3932" s="70" t="s">
        <v>787</v>
      </c>
    </row>
    <row r="3933" spans="3:4" x14ac:dyDescent="0.25">
      <c r="C3933" s="69">
        <v>38.869999999999997</v>
      </c>
      <c r="D3933" s="70" t="s">
        <v>788</v>
      </c>
    </row>
    <row r="3934" spans="3:4" x14ac:dyDescent="0.25">
      <c r="C3934" s="71">
        <v>38.880000000000003</v>
      </c>
      <c r="D3934" s="70" t="s">
        <v>5260</v>
      </c>
    </row>
    <row r="3935" spans="3:4" x14ac:dyDescent="0.25">
      <c r="C3935" s="69">
        <v>38.89</v>
      </c>
      <c r="D3935" s="70" t="s">
        <v>789</v>
      </c>
    </row>
    <row r="3936" spans="3:4" x14ac:dyDescent="0.25">
      <c r="C3936" s="71">
        <v>38.9</v>
      </c>
      <c r="D3936" s="70" t="s">
        <v>790</v>
      </c>
    </row>
    <row r="3937" spans="3:4" x14ac:dyDescent="0.25">
      <c r="C3937" s="69">
        <v>38.909999999999997</v>
      </c>
      <c r="D3937" s="70" t="s">
        <v>791</v>
      </c>
    </row>
    <row r="3938" spans="3:4" x14ac:dyDescent="0.25">
      <c r="C3938" s="71">
        <v>38.92</v>
      </c>
      <c r="D3938" s="70" t="s">
        <v>792</v>
      </c>
    </row>
    <row r="3939" spans="3:4" x14ac:dyDescent="0.25">
      <c r="C3939" s="69">
        <v>38.93</v>
      </c>
      <c r="D3939" s="70" t="s">
        <v>793</v>
      </c>
    </row>
    <row r="3940" spans="3:4" x14ac:dyDescent="0.25">
      <c r="C3940" s="71">
        <v>38.94</v>
      </c>
      <c r="D3940" s="70" t="s">
        <v>794</v>
      </c>
    </row>
    <row r="3941" spans="3:4" x14ac:dyDescent="0.25">
      <c r="C3941" s="69">
        <v>38.950000000000003</v>
      </c>
      <c r="D3941" s="70" t="s">
        <v>795</v>
      </c>
    </row>
    <row r="3942" spans="3:4" x14ac:dyDescent="0.25">
      <c r="C3942" s="71">
        <v>38.96</v>
      </c>
      <c r="D3942" s="70" t="s">
        <v>796</v>
      </c>
    </row>
    <row r="3943" spans="3:4" x14ac:dyDescent="0.25">
      <c r="C3943" s="69">
        <v>38.97</v>
      </c>
      <c r="D3943" s="70" t="s">
        <v>797</v>
      </c>
    </row>
    <row r="3944" spans="3:4" x14ac:dyDescent="0.25">
      <c r="C3944" s="71">
        <v>38.979999999999997</v>
      </c>
      <c r="D3944" s="70" t="s">
        <v>798</v>
      </c>
    </row>
    <row r="3945" spans="3:4" x14ac:dyDescent="0.25">
      <c r="C3945" s="69">
        <v>38.99</v>
      </c>
      <c r="D3945" s="70" t="s">
        <v>799</v>
      </c>
    </row>
    <row r="3946" spans="3:4" x14ac:dyDescent="0.25">
      <c r="C3946" s="71">
        <v>39</v>
      </c>
      <c r="D3946" s="70" t="s">
        <v>5262</v>
      </c>
    </row>
    <row r="3947" spans="3:4" x14ac:dyDescent="0.25">
      <c r="C3947" s="69">
        <v>39.01</v>
      </c>
      <c r="D3947" s="70" t="s">
        <v>800</v>
      </c>
    </row>
    <row r="3948" spans="3:4" x14ac:dyDescent="0.25">
      <c r="C3948" s="71">
        <v>39.020000000000003</v>
      </c>
      <c r="D3948" s="70" t="s">
        <v>801</v>
      </c>
    </row>
    <row r="3949" spans="3:4" x14ac:dyDescent="0.25">
      <c r="C3949" s="69">
        <v>39.03</v>
      </c>
      <c r="D3949" s="70" t="s">
        <v>802</v>
      </c>
    </row>
    <row r="3950" spans="3:4" x14ac:dyDescent="0.25">
      <c r="C3950" s="71">
        <v>39.04</v>
      </c>
      <c r="D3950" s="70" t="s">
        <v>803</v>
      </c>
    </row>
    <row r="3951" spans="3:4" x14ac:dyDescent="0.25">
      <c r="C3951" s="69">
        <v>39.049999999999997</v>
      </c>
      <c r="D3951" s="70" t="s">
        <v>804</v>
      </c>
    </row>
    <row r="3952" spans="3:4" x14ac:dyDescent="0.25">
      <c r="C3952" s="71">
        <v>39.06</v>
      </c>
      <c r="D3952" s="70" t="s">
        <v>805</v>
      </c>
    </row>
    <row r="3953" spans="3:4" x14ac:dyDescent="0.25">
      <c r="C3953" s="69">
        <v>39.07</v>
      </c>
      <c r="D3953" s="70" t="s">
        <v>806</v>
      </c>
    </row>
    <row r="3954" spans="3:4" x14ac:dyDescent="0.25">
      <c r="C3954" s="71">
        <v>39.08</v>
      </c>
      <c r="D3954" s="70" t="s">
        <v>807</v>
      </c>
    </row>
    <row r="3955" spans="3:4" x14ac:dyDescent="0.25">
      <c r="C3955" s="69">
        <v>39.090000000000003</v>
      </c>
      <c r="D3955" s="70" t="s">
        <v>808</v>
      </c>
    </row>
    <row r="3956" spans="3:4" x14ac:dyDescent="0.25">
      <c r="C3956" s="71">
        <v>39.1</v>
      </c>
      <c r="D3956" s="70" t="s">
        <v>809</v>
      </c>
    </row>
    <row r="3957" spans="3:4" x14ac:dyDescent="0.25">
      <c r="C3957" s="69">
        <v>39.11</v>
      </c>
      <c r="D3957" s="70" t="s">
        <v>810</v>
      </c>
    </row>
    <row r="3958" spans="3:4" x14ac:dyDescent="0.25">
      <c r="C3958" s="71">
        <v>39.119999999999997</v>
      </c>
      <c r="D3958" s="70" t="s">
        <v>811</v>
      </c>
    </row>
    <row r="3959" spans="3:4" x14ac:dyDescent="0.25">
      <c r="C3959" s="69">
        <v>39.130000000000003</v>
      </c>
      <c r="D3959" s="70" t="s">
        <v>5264</v>
      </c>
    </row>
    <row r="3960" spans="3:4" x14ac:dyDescent="0.25">
      <c r="C3960" s="71">
        <v>39.14</v>
      </c>
      <c r="D3960" s="70" t="s">
        <v>812</v>
      </c>
    </row>
    <row r="3961" spans="3:4" x14ac:dyDescent="0.25">
      <c r="C3961" s="69">
        <v>39.15</v>
      </c>
      <c r="D3961" s="70" t="s">
        <v>813</v>
      </c>
    </row>
    <row r="3962" spans="3:4" x14ac:dyDescent="0.25">
      <c r="C3962" s="71">
        <v>39.159999999999997</v>
      </c>
      <c r="D3962" s="70" t="s">
        <v>814</v>
      </c>
    </row>
    <row r="3963" spans="3:4" x14ac:dyDescent="0.25">
      <c r="C3963" s="69">
        <v>39.17</v>
      </c>
      <c r="D3963" s="70" t="s">
        <v>815</v>
      </c>
    </row>
    <row r="3964" spans="3:4" x14ac:dyDescent="0.25">
      <c r="C3964" s="71">
        <v>39.18</v>
      </c>
      <c r="D3964" s="70" t="s">
        <v>816</v>
      </c>
    </row>
    <row r="3965" spans="3:4" x14ac:dyDescent="0.25">
      <c r="C3965" s="69">
        <v>39.19</v>
      </c>
      <c r="D3965" s="70" t="s">
        <v>817</v>
      </c>
    </row>
    <row r="3966" spans="3:4" x14ac:dyDescent="0.25">
      <c r="C3966" s="71">
        <v>39.200000000000003</v>
      </c>
      <c r="D3966" s="70" t="s">
        <v>818</v>
      </c>
    </row>
    <row r="3967" spans="3:4" x14ac:dyDescent="0.25">
      <c r="C3967" s="69">
        <v>39.21</v>
      </c>
      <c r="D3967" s="70" t="s">
        <v>819</v>
      </c>
    </row>
    <row r="3968" spans="3:4" x14ac:dyDescent="0.25">
      <c r="C3968" s="71">
        <v>39.22</v>
      </c>
      <c r="D3968" s="70" t="s">
        <v>820</v>
      </c>
    </row>
    <row r="3969" spans="3:4" x14ac:dyDescent="0.25">
      <c r="C3969" s="69">
        <v>39.229999999999997</v>
      </c>
      <c r="D3969" s="70" t="s">
        <v>821</v>
      </c>
    </row>
    <row r="3970" spans="3:4" x14ac:dyDescent="0.25">
      <c r="C3970" s="71">
        <v>39.24</v>
      </c>
      <c r="D3970" s="70" t="s">
        <v>822</v>
      </c>
    </row>
    <row r="3971" spans="3:4" x14ac:dyDescent="0.25">
      <c r="C3971" s="69">
        <v>39.25</v>
      </c>
      <c r="D3971" s="70" t="s">
        <v>5266</v>
      </c>
    </row>
    <row r="3972" spans="3:4" x14ac:dyDescent="0.25">
      <c r="C3972" s="71">
        <v>39.26</v>
      </c>
      <c r="D3972" s="70" t="s">
        <v>823</v>
      </c>
    </row>
    <row r="3973" spans="3:4" x14ac:dyDescent="0.25">
      <c r="C3973" s="69">
        <v>39.270000000000003</v>
      </c>
      <c r="D3973" s="70" t="s">
        <v>824</v>
      </c>
    </row>
    <row r="3974" spans="3:4" x14ac:dyDescent="0.25">
      <c r="C3974" s="71">
        <v>39.28</v>
      </c>
      <c r="D3974" s="70" t="s">
        <v>825</v>
      </c>
    </row>
    <row r="3975" spans="3:4" x14ac:dyDescent="0.25">
      <c r="C3975" s="69">
        <v>39.29</v>
      </c>
      <c r="D3975" s="70" t="s">
        <v>826</v>
      </c>
    </row>
    <row r="3976" spans="3:4" x14ac:dyDescent="0.25">
      <c r="C3976" s="71">
        <v>39.299999999999997</v>
      </c>
      <c r="D3976" s="70" t="s">
        <v>827</v>
      </c>
    </row>
    <row r="3977" spans="3:4" x14ac:dyDescent="0.25">
      <c r="C3977" s="69">
        <v>39.31</v>
      </c>
      <c r="D3977" s="70" t="s">
        <v>828</v>
      </c>
    </row>
    <row r="3978" spans="3:4" x14ac:dyDescent="0.25">
      <c r="C3978" s="71">
        <v>39.32</v>
      </c>
      <c r="D3978" s="70" t="s">
        <v>829</v>
      </c>
    </row>
    <row r="3979" spans="3:4" x14ac:dyDescent="0.25">
      <c r="C3979" s="69">
        <v>39.33</v>
      </c>
      <c r="D3979" s="70" t="s">
        <v>830</v>
      </c>
    </row>
    <row r="3980" spans="3:4" x14ac:dyDescent="0.25">
      <c r="C3980" s="71">
        <v>39.340000000000003</v>
      </c>
      <c r="D3980" s="70" t="s">
        <v>831</v>
      </c>
    </row>
    <row r="3981" spans="3:4" x14ac:dyDescent="0.25">
      <c r="C3981" s="69">
        <v>39.35</v>
      </c>
      <c r="D3981" s="70" t="s">
        <v>832</v>
      </c>
    </row>
    <row r="3982" spans="3:4" x14ac:dyDescent="0.25">
      <c r="C3982" s="71">
        <v>39.36</v>
      </c>
      <c r="D3982" s="70" t="s">
        <v>833</v>
      </c>
    </row>
    <row r="3983" spans="3:4" x14ac:dyDescent="0.25">
      <c r="C3983" s="69">
        <v>39.369999999999997</v>
      </c>
      <c r="D3983" s="70" t="s">
        <v>834</v>
      </c>
    </row>
    <row r="3984" spans="3:4" x14ac:dyDescent="0.25">
      <c r="C3984" s="71">
        <v>39.380000000000003</v>
      </c>
      <c r="D3984" s="70" t="s">
        <v>5268</v>
      </c>
    </row>
    <row r="3985" spans="3:4" x14ac:dyDescent="0.25">
      <c r="C3985" s="69">
        <v>39.39</v>
      </c>
      <c r="D3985" s="70" t="s">
        <v>835</v>
      </c>
    </row>
    <row r="3986" spans="3:4" x14ac:dyDescent="0.25">
      <c r="C3986" s="71">
        <v>39.4</v>
      </c>
      <c r="D3986" s="70" t="s">
        <v>836</v>
      </c>
    </row>
    <row r="3987" spans="3:4" x14ac:dyDescent="0.25">
      <c r="C3987" s="69">
        <v>39.409999999999997</v>
      </c>
      <c r="D3987" s="70" t="s">
        <v>837</v>
      </c>
    </row>
    <row r="3988" spans="3:4" x14ac:dyDescent="0.25">
      <c r="C3988" s="71">
        <v>39.42</v>
      </c>
      <c r="D3988" s="70" t="s">
        <v>838</v>
      </c>
    </row>
    <row r="3989" spans="3:4" x14ac:dyDescent="0.25">
      <c r="C3989" s="69">
        <v>39.43</v>
      </c>
      <c r="D3989" s="70" t="s">
        <v>839</v>
      </c>
    </row>
    <row r="3990" spans="3:4" x14ac:dyDescent="0.25">
      <c r="C3990" s="71">
        <v>39.44</v>
      </c>
      <c r="D3990" s="70" t="s">
        <v>840</v>
      </c>
    </row>
    <row r="3991" spans="3:4" x14ac:dyDescent="0.25">
      <c r="C3991" s="69">
        <v>39.450000000000003</v>
      </c>
      <c r="D3991" s="70" t="s">
        <v>841</v>
      </c>
    </row>
    <row r="3992" spans="3:4" x14ac:dyDescent="0.25">
      <c r="C3992" s="71">
        <v>39.46</v>
      </c>
      <c r="D3992" s="70" t="s">
        <v>842</v>
      </c>
    </row>
    <row r="3993" spans="3:4" x14ac:dyDescent="0.25">
      <c r="C3993" s="69">
        <v>39.47</v>
      </c>
      <c r="D3993" s="70" t="s">
        <v>843</v>
      </c>
    </row>
    <row r="3994" spans="3:4" x14ac:dyDescent="0.25">
      <c r="C3994" s="71">
        <v>39.479999999999997</v>
      </c>
      <c r="D3994" s="70" t="s">
        <v>844</v>
      </c>
    </row>
    <row r="3995" spans="3:4" x14ac:dyDescent="0.25">
      <c r="C3995" s="69">
        <v>39.49</v>
      </c>
      <c r="D3995" s="70" t="s">
        <v>845</v>
      </c>
    </row>
    <row r="3996" spans="3:4" x14ac:dyDescent="0.25">
      <c r="C3996" s="71">
        <v>39.5</v>
      </c>
      <c r="D3996" s="70" t="s">
        <v>5270</v>
      </c>
    </row>
    <row r="3997" spans="3:4" x14ac:dyDescent="0.25">
      <c r="C3997" s="69">
        <v>39.51</v>
      </c>
      <c r="D3997" s="70" t="s">
        <v>846</v>
      </c>
    </row>
    <row r="3998" spans="3:4" x14ac:dyDescent="0.25">
      <c r="C3998" s="71">
        <v>39.520000000000003</v>
      </c>
      <c r="D3998" s="70" t="s">
        <v>847</v>
      </c>
    </row>
    <row r="3999" spans="3:4" x14ac:dyDescent="0.25">
      <c r="C3999" s="69">
        <v>39.53</v>
      </c>
      <c r="D3999" s="70" t="s">
        <v>848</v>
      </c>
    </row>
    <row r="4000" spans="3:4" x14ac:dyDescent="0.25">
      <c r="C4000" s="71">
        <v>39.54</v>
      </c>
      <c r="D4000" s="70" t="s">
        <v>849</v>
      </c>
    </row>
    <row r="4001" spans="3:4" x14ac:dyDescent="0.25">
      <c r="C4001" s="69">
        <v>39.549999999999997</v>
      </c>
      <c r="D4001" s="70" t="s">
        <v>850</v>
      </c>
    </row>
    <row r="4002" spans="3:4" x14ac:dyDescent="0.25">
      <c r="C4002" s="71">
        <v>39.56</v>
      </c>
      <c r="D4002" s="70" t="s">
        <v>851</v>
      </c>
    </row>
    <row r="4003" spans="3:4" x14ac:dyDescent="0.25">
      <c r="C4003" s="69">
        <v>39.57</v>
      </c>
      <c r="D4003" s="70" t="s">
        <v>852</v>
      </c>
    </row>
    <row r="4004" spans="3:4" x14ac:dyDescent="0.25">
      <c r="C4004" s="71">
        <v>39.58</v>
      </c>
      <c r="D4004" s="70" t="s">
        <v>853</v>
      </c>
    </row>
    <row r="4005" spans="3:4" x14ac:dyDescent="0.25">
      <c r="C4005" s="69">
        <v>39.590000000000003</v>
      </c>
      <c r="D4005" s="70" t="s">
        <v>854</v>
      </c>
    </row>
    <row r="4006" spans="3:4" x14ac:dyDescent="0.25">
      <c r="C4006" s="71">
        <v>39.6</v>
      </c>
      <c r="D4006" s="70" t="s">
        <v>855</v>
      </c>
    </row>
    <row r="4007" spans="3:4" x14ac:dyDescent="0.25">
      <c r="C4007" s="69">
        <v>39.61</v>
      </c>
      <c r="D4007" s="70" t="s">
        <v>856</v>
      </c>
    </row>
    <row r="4008" spans="3:4" x14ac:dyDescent="0.25">
      <c r="C4008" s="71">
        <v>39.619999999999997</v>
      </c>
      <c r="D4008" s="70" t="s">
        <v>857</v>
      </c>
    </row>
    <row r="4009" spans="3:4" x14ac:dyDescent="0.25">
      <c r="C4009" s="69">
        <v>39.630000000000003</v>
      </c>
      <c r="D4009" s="70" t="s">
        <v>5272</v>
      </c>
    </row>
    <row r="4010" spans="3:4" x14ac:dyDescent="0.25">
      <c r="C4010" s="71">
        <v>39.64</v>
      </c>
      <c r="D4010" s="70" t="s">
        <v>4433</v>
      </c>
    </row>
    <row r="4011" spans="3:4" x14ac:dyDescent="0.25">
      <c r="C4011" s="69">
        <v>39.65</v>
      </c>
      <c r="D4011" s="70" t="s">
        <v>4434</v>
      </c>
    </row>
    <row r="4012" spans="3:4" x14ac:dyDescent="0.25">
      <c r="C4012" s="71">
        <v>39.659999999999997</v>
      </c>
      <c r="D4012" s="70" t="s">
        <v>4435</v>
      </c>
    </row>
    <row r="4013" spans="3:4" x14ac:dyDescent="0.25">
      <c r="C4013" s="69">
        <v>39.67</v>
      </c>
      <c r="D4013" s="70" t="s">
        <v>4436</v>
      </c>
    </row>
    <row r="4014" spans="3:4" x14ac:dyDescent="0.25">
      <c r="C4014" s="71">
        <v>39.68</v>
      </c>
      <c r="D4014" s="70" t="s">
        <v>4437</v>
      </c>
    </row>
    <row r="4015" spans="3:4" x14ac:dyDescent="0.25">
      <c r="C4015" s="69">
        <v>39.69</v>
      </c>
      <c r="D4015" s="70" t="s">
        <v>4438</v>
      </c>
    </row>
    <row r="4016" spans="3:4" x14ac:dyDescent="0.25">
      <c r="C4016" s="71">
        <v>39.700000000000003</v>
      </c>
      <c r="D4016" s="70" t="s">
        <v>4439</v>
      </c>
    </row>
    <row r="4017" spans="3:4" x14ac:dyDescent="0.25">
      <c r="C4017" s="69">
        <v>39.71</v>
      </c>
      <c r="D4017" s="70" t="s">
        <v>4440</v>
      </c>
    </row>
    <row r="4018" spans="3:4" x14ac:dyDescent="0.25">
      <c r="C4018" s="71">
        <v>39.72</v>
      </c>
      <c r="D4018" s="70" t="s">
        <v>4441</v>
      </c>
    </row>
    <row r="4019" spans="3:4" x14ac:dyDescent="0.25">
      <c r="C4019" s="69">
        <v>39.729999999999997</v>
      </c>
      <c r="D4019" s="70" t="s">
        <v>4442</v>
      </c>
    </row>
    <row r="4020" spans="3:4" x14ac:dyDescent="0.25">
      <c r="C4020" s="71">
        <v>39.74</v>
      </c>
      <c r="D4020" s="70" t="s">
        <v>4443</v>
      </c>
    </row>
    <row r="4021" spans="3:4" x14ac:dyDescent="0.25">
      <c r="C4021" s="69">
        <v>39.75</v>
      </c>
      <c r="D4021" s="70" t="s">
        <v>5274</v>
      </c>
    </row>
    <row r="4022" spans="3:4" x14ac:dyDescent="0.25">
      <c r="C4022" s="71">
        <v>39.76</v>
      </c>
      <c r="D4022" s="70" t="s">
        <v>4444</v>
      </c>
    </row>
    <row r="4023" spans="3:4" x14ac:dyDescent="0.25">
      <c r="C4023" s="69">
        <v>39.770000000000003</v>
      </c>
      <c r="D4023" s="70" t="s">
        <v>4445</v>
      </c>
    </row>
    <row r="4024" spans="3:4" x14ac:dyDescent="0.25">
      <c r="C4024" s="71">
        <v>39.78</v>
      </c>
      <c r="D4024" s="70" t="s">
        <v>4446</v>
      </c>
    </row>
    <row r="4025" spans="3:4" x14ac:dyDescent="0.25">
      <c r="C4025" s="69">
        <v>39.79</v>
      </c>
      <c r="D4025" s="70" t="s">
        <v>4447</v>
      </c>
    </row>
    <row r="4026" spans="3:4" x14ac:dyDescent="0.25">
      <c r="C4026" s="71">
        <v>39.799999999999997</v>
      </c>
      <c r="D4026" s="70" t="s">
        <v>4448</v>
      </c>
    </row>
    <row r="4027" spans="3:4" x14ac:dyDescent="0.25">
      <c r="C4027" s="69">
        <v>39.81</v>
      </c>
      <c r="D4027" s="70" t="s">
        <v>4449</v>
      </c>
    </row>
    <row r="4028" spans="3:4" x14ac:dyDescent="0.25">
      <c r="C4028" s="71">
        <v>39.82</v>
      </c>
      <c r="D4028" s="70" t="s">
        <v>4450</v>
      </c>
    </row>
    <row r="4029" spans="3:4" x14ac:dyDescent="0.25">
      <c r="C4029" s="69">
        <v>39.83</v>
      </c>
      <c r="D4029" s="70" t="s">
        <v>4451</v>
      </c>
    </row>
    <row r="4030" spans="3:4" x14ac:dyDescent="0.25">
      <c r="C4030" s="71">
        <v>39.840000000000003</v>
      </c>
      <c r="D4030" s="70" t="s">
        <v>4452</v>
      </c>
    </row>
    <row r="4031" spans="3:4" x14ac:dyDescent="0.25">
      <c r="C4031" s="69">
        <v>39.85</v>
      </c>
      <c r="D4031" s="70" t="s">
        <v>4453</v>
      </c>
    </row>
    <row r="4032" spans="3:4" x14ac:dyDescent="0.25">
      <c r="C4032" s="71">
        <v>39.86</v>
      </c>
      <c r="D4032" s="70" t="s">
        <v>4454</v>
      </c>
    </row>
    <row r="4033" spans="3:4" x14ac:dyDescent="0.25">
      <c r="C4033" s="69">
        <v>39.869999999999997</v>
      </c>
      <c r="D4033" s="70" t="s">
        <v>4455</v>
      </c>
    </row>
    <row r="4034" spans="3:4" x14ac:dyDescent="0.25">
      <c r="C4034" s="71">
        <v>39.880000000000003</v>
      </c>
      <c r="D4034" s="70" t="s">
        <v>5276</v>
      </c>
    </row>
    <row r="4035" spans="3:4" x14ac:dyDescent="0.25">
      <c r="C4035" s="69">
        <v>39.89</v>
      </c>
      <c r="D4035" s="70" t="s">
        <v>4456</v>
      </c>
    </row>
    <row r="4036" spans="3:4" x14ac:dyDescent="0.25">
      <c r="C4036" s="71">
        <v>39.9</v>
      </c>
      <c r="D4036" s="70" t="s">
        <v>4457</v>
      </c>
    </row>
    <row r="4037" spans="3:4" x14ac:dyDescent="0.25">
      <c r="C4037" s="69">
        <v>39.909999999999997</v>
      </c>
      <c r="D4037" s="70" t="s">
        <v>4458</v>
      </c>
    </row>
    <row r="4038" spans="3:4" x14ac:dyDescent="0.25">
      <c r="C4038" s="71">
        <v>39.92</v>
      </c>
      <c r="D4038" s="70" t="s">
        <v>4459</v>
      </c>
    </row>
    <row r="4039" spans="3:4" x14ac:dyDescent="0.25">
      <c r="C4039" s="69">
        <v>39.93</v>
      </c>
      <c r="D4039" s="70" t="s">
        <v>4460</v>
      </c>
    </row>
    <row r="4040" spans="3:4" x14ac:dyDescent="0.25">
      <c r="C4040" s="71">
        <v>39.94</v>
      </c>
      <c r="D4040" s="70" t="s">
        <v>4461</v>
      </c>
    </row>
    <row r="4041" spans="3:4" x14ac:dyDescent="0.25">
      <c r="C4041" s="69">
        <v>39.950000000000003</v>
      </c>
      <c r="D4041" s="70" t="s">
        <v>4462</v>
      </c>
    </row>
    <row r="4042" spans="3:4" x14ac:dyDescent="0.25">
      <c r="C4042" s="71">
        <v>39.96</v>
      </c>
      <c r="D4042" s="70" t="s">
        <v>4463</v>
      </c>
    </row>
    <row r="4043" spans="3:4" x14ac:dyDescent="0.25">
      <c r="C4043" s="69">
        <v>39.97</v>
      </c>
      <c r="D4043" s="70" t="s">
        <v>4464</v>
      </c>
    </row>
    <row r="4044" spans="3:4" x14ac:dyDescent="0.25">
      <c r="C4044" s="71">
        <v>39.979999999999997</v>
      </c>
      <c r="D4044" s="70" t="s">
        <v>4465</v>
      </c>
    </row>
    <row r="4045" spans="3:4" x14ac:dyDescent="0.25">
      <c r="C4045" s="69">
        <v>39.99</v>
      </c>
      <c r="D4045" s="70" t="s">
        <v>4466</v>
      </c>
    </row>
    <row r="4046" spans="3:4" x14ac:dyDescent="0.25">
      <c r="C4046" s="71">
        <v>40</v>
      </c>
      <c r="D4046" s="70" t="s">
        <v>5278</v>
      </c>
    </row>
    <row r="4047" spans="3:4" x14ac:dyDescent="0.25">
      <c r="C4047" s="69">
        <v>40.01</v>
      </c>
      <c r="D4047" s="70" t="s">
        <v>4467</v>
      </c>
    </row>
    <row r="4048" spans="3:4" x14ac:dyDescent="0.25">
      <c r="C4048" s="71">
        <v>40.020000000000003</v>
      </c>
      <c r="D4048" s="70" t="s">
        <v>4468</v>
      </c>
    </row>
    <row r="4049" spans="3:4" x14ac:dyDescent="0.25">
      <c r="C4049" s="69">
        <v>40.03</v>
      </c>
      <c r="D4049" s="70" t="s">
        <v>4469</v>
      </c>
    </row>
    <row r="4050" spans="3:4" x14ac:dyDescent="0.25">
      <c r="C4050" s="71">
        <v>40.04</v>
      </c>
      <c r="D4050" s="70" t="s">
        <v>4470</v>
      </c>
    </row>
    <row r="4051" spans="3:4" x14ac:dyDescent="0.25">
      <c r="C4051" s="69">
        <v>40.049999999999997</v>
      </c>
      <c r="D4051" s="70" t="s">
        <v>4471</v>
      </c>
    </row>
    <row r="4052" spans="3:4" x14ac:dyDescent="0.25">
      <c r="C4052" s="71">
        <v>40.06</v>
      </c>
      <c r="D4052" s="70" t="s">
        <v>4472</v>
      </c>
    </row>
    <row r="4053" spans="3:4" x14ac:dyDescent="0.25">
      <c r="C4053" s="69">
        <v>40.07</v>
      </c>
      <c r="D4053" s="70" t="s">
        <v>4473</v>
      </c>
    </row>
    <row r="4054" spans="3:4" x14ac:dyDescent="0.25">
      <c r="C4054" s="71">
        <v>40.08</v>
      </c>
      <c r="D4054" s="70" t="s">
        <v>4474</v>
      </c>
    </row>
    <row r="4055" spans="3:4" x14ac:dyDescent="0.25">
      <c r="C4055" s="69">
        <v>40.090000000000003</v>
      </c>
      <c r="D4055" s="70" t="s">
        <v>4475</v>
      </c>
    </row>
    <row r="4056" spans="3:4" x14ac:dyDescent="0.25">
      <c r="C4056" s="71">
        <v>40.1</v>
      </c>
      <c r="D4056" s="70" t="s">
        <v>4476</v>
      </c>
    </row>
    <row r="4057" spans="3:4" x14ac:dyDescent="0.25">
      <c r="C4057" s="69">
        <v>40.11</v>
      </c>
      <c r="D4057" s="70" t="s">
        <v>4477</v>
      </c>
    </row>
    <row r="4058" spans="3:4" x14ac:dyDescent="0.25">
      <c r="C4058" s="71">
        <v>40.119999999999997</v>
      </c>
      <c r="D4058" s="70" t="s">
        <v>4478</v>
      </c>
    </row>
    <row r="4059" spans="3:4" x14ac:dyDescent="0.25">
      <c r="C4059" s="69">
        <v>40.130000000000003</v>
      </c>
      <c r="D4059" s="70" t="s">
        <v>5280</v>
      </c>
    </row>
    <row r="4060" spans="3:4" x14ac:dyDescent="0.25">
      <c r="C4060" s="71">
        <v>40.14</v>
      </c>
      <c r="D4060" s="70" t="s">
        <v>4479</v>
      </c>
    </row>
    <row r="4061" spans="3:4" x14ac:dyDescent="0.25">
      <c r="C4061" s="69">
        <v>40.15</v>
      </c>
      <c r="D4061" s="70" t="s">
        <v>4480</v>
      </c>
    </row>
    <row r="4062" spans="3:4" x14ac:dyDescent="0.25">
      <c r="C4062" s="71">
        <v>40.159999999999997</v>
      </c>
      <c r="D4062" s="70" t="s">
        <v>4481</v>
      </c>
    </row>
    <row r="4063" spans="3:4" x14ac:dyDescent="0.25">
      <c r="C4063" s="69">
        <v>40.17</v>
      </c>
      <c r="D4063" s="70" t="s">
        <v>4482</v>
      </c>
    </row>
    <row r="4064" spans="3:4" x14ac:dyDescent="0.25">
      <c r="C4064" s="71">
        <v>40.18</v>
      </c>
      <c r="D4064" s="70" t="s">
        <v>4483</v>
      </c>
    </row>
    <row r="4065" spans="3:4" x14ac:dyDescent="0.25">
      <c r="C4065" s="69">
        <v>40.19</v>
      </c>
      <c r="D4065" s="70" t="s">
        <v>4484</v>
      </c>
    </row>
    <row r="4066" spans="3:4" x14ac:dyDescent="0.25">
      <c r="C4066" s="71">
        <v>40.200000000000003</v>
      </c>
      <c r="D4066" s="70" t="s">
        <v>4485</v>
      </c>
    </row>
    <row r="4067" spans="3:4" x14ac:dyDescent="0.25">
      <c r="C4067" s="69">
        <v>40.21</v>
      </c>
      <c r="D4067" s="70" t="s">
        <v>4486</v>
      </c>
    </row>
    <row r="4068" spans="3:4" x14ac:dyDescent="0.25">
      <c r="C4068" s="71">
        <v>40.22</v>
      </c>
      <c r="D4068" s="70" t="s">
        <v>4487</v>
      </c>
    </row>
    <row r="4069" spans="3:4" x14ac:dyDescent="0.25">
      <c r="C4069" s="69">
        <v>40.229999999999997</v>
      </c>
      <c r="D4069" s="70" t="s">
        <v>4488</v>
      </c>
    </row>
    <row r="4070" spans="3:4" x14ac:dyDescent="0.25">
      <c r="C4070" s="71">
        <v>40.24</v>
      </c>
      <c r="D4070" s="70" t="s">
        <v>4489</v>
      </c>
    </row>
    <row r="4071" spans="3:4" x14ac:dyDescent="0.25">
      <c r="C4071" s="69">
        <v>40.25</v>
      </c>
      <c r="D4071" s="70" t="s">
        <v>5282</v>
      </c>
    </row>
    <row r="4072" spans="3:4" x14ac:dyDescent="0.25">
      <c r="C4072" s="71">
        <v>40.26</v>
      </c>
      <c r="D4072" s="70" t="s">
        <v>4490</v>
      </c>
    </row>
    <row r="4073" spans="3:4" x14ac:dyDescent="0.25">
      <c r="C4073" s="69">
        <v>40.270000000000003</v>
      </c>
      <c r="D4073" s="70" t="s">
        <v>4491</v>
      </c>
    </row>
    <row r="4074" spans="3:4" x14ac:dyDescent="0.25">
      <c r="C4074" s="71">
        <v>40.28</v>
      </c>
      <c r="D4074" s="70" t="s">
        <v>4492</v>
      </c>
    </row>
    <row r="4075" spans="3:4" x14ac:dyDescent="0.25">
      <c r="C4075" s="69">
        <v>40.29</v>
      </c>
      <c r="D4075" s="70" t="s">
        <v>4493</v>
      </c>
    </row>
    <row r="4076" spans="3:4" x14ac:dyDescent="0.25">
      <c r="C4076" s="71">
        <v>40.299999999999997</v>
      </c>
      <c r="D4076" s="70" t="s">
        <v>4494</v>
      </c>
    </row>
    <row r="4077" spans="3:4" x14ac:dyDescent="0.25">
      <c r="C4077" s="69">
        <v>40.31</v>
      </c>
      <c r="D4077" s="70" t="s">
        <v>4495</v>
      </c>
    </row>
    <row r="4078" spans="3:4" x14ac:dyDescent="0.25">
      <c r="C4078" s="71">
        <v>40.32</v>
      </c>
      <c r="D4078" s="70" t="s">
        <v>4496</v>
      </c>
    </row>
    <row r="4079" spans="3:4" x14ac:dyDescent="0.25">
      <c r="C4079" s="69">
        <v>40.33</v>
      </c>
      <c r="D4079" s="70" t="s">
        <v>4497</v>
      </c>
    </row>
    <row r="4080" spans="3:4" x14ac:dyDescent="0.25">
      <c r="C4080" s="71">
        <v>40.340000000000003</v>
      </c>
      <c r="D4080" s="70" t="s">
        <v>4498</v>
      </c>
    </row>
    <row r="4081" spans="3:4" x14ac:dyDescent="0.25">
      <c r="C4081" s="69">
        <v>40.35</v>
      </c>
      <c r="D4081" s="70" t="s">
        <v>4499</v>
      </c>
    </row>
    <row r="4082" spans="3:4" x14ac:dyDescent="0.25">
      <c r="C4082" s="71">
        <v>40.36</v>
      </c>
      <c r="D4082" s="70" t="s">
        <v>4500</v>
      </c>
    </row>
    <row r="4083" spans="3:4" x14ac:dyDescent="0.25">
      <c r="C4083" s="69">
        <v>40.369999999999997</v>
      </c>
      <c r="D4083" s="70" t="s">
        <v>4501</v>
      </c>
    </row>
    <row r="4084" spans="3:4" x14ac:dyDescent="0.25">
      <c r="C4084" s="71">
        <v>40.380000000000003</v>
      </c>
      <c r="D4084" s="70" t="s">
        <v>5284</v>
      </c>
    </row>
    <row r="4085" spans="3:4" x14ac:dyDescent="0.25">
      <c r="C4085" s="69">
        <v>40.39</v>
      </c>
      <c r="D4085" s="70" t="s">
        <v>4502</v>
      </c>
    </row>
    <row r="4086" spans="3:4" x14ac:dyDescent="0.25">
      <c r="C4086" s="71">
        <v>40.4</v>
      </c>
      <c r="D4086" s="70" t="s">
        <v>4503</v>
      </c>
    </row>
    <row r="4087" spans="3:4" x14ac:dyDescent="0.25">
      <c r="C4087" s="69">
        <v>40.409999999999997</v>
      </c>
      <c r="D4087" s="70" t="s">
        <v>4504</v>
      </c>
    </row>
    <row r="4088" spans="3:4" x14ac:dyDescent="0.25">
      <c r="C4088" s="71">
        <v>40.42</v>
      </c>
      <c r="D4088" s="70" t="s">
        <v>4505</v>
      </c>
    </row>
    <row r="4089" spans="3:4" x14ac:dyDescent="0.25">
      <c r="C4089" s="69">
        <v>40.43</v>
      </c>
      <c r="D4089" s="70" t="s">
        <v>4506</v>
      </c>
    </row>
    <row r="4090" spans="3:4" x14ac:dyDescent="0.25">
      <c r="C4090" s="71">
        <v>40.44</v>
      </c>
      <c r="D4090" s="70" t="s">
        <v>4507</v>
      </c>
    </row>
    <row r="4091" spans="3:4" x14ac:dyDescent="0.25">
      <c r="C4091" s="69">
        <v>40.450000000000003</v>
      </c>
      <c r="D4091" s="70" t="s">
        <v>4508</v>
      </c>
    </row>
    <row r="4092" spans="3:4" x14ac:dyDescent="0.25">
      <c r="C4092" s="71">
        <v>40.46</v>
      </c>
      <c r="D4092" s="70" t="s">
        <v>4509</v>
      </c>
    </row>
    <row r="4093" spans="3:4" x14ac:dyDescent="0.25">
      <c r="C4093" s="69">
        <v>40.47</v>
      </c>
      <c r="D4093" s="70" t="s">
        <v>4510</v>
      </c>
    </row>
    <row r="4094" spans="3:4" x14ac:dyDescent="0.25">
      <c r="C4094" s="71">
        <v>40.479999999999997</v>
      </c>
      <c r="D4094" s="70" t="s">
        <v>4511</v>
      </c>
    </row>
    <row r="4095" spans="3:4" x14ac:dyDescent="0.25">
      <c r="C4095" s="69">
        <v>40.49</v>
      </c>
      <c r="D4095" s="70" t="s">
        <v>4512</v>
      </c>
    </row>
    <row r="4096" spans="3:4" x14ac:dyDescent="0.25">
      <c r="C4096" s="71">
        <v>40.5</v>
      </c>
      <c r="D4096" s="70" t="s">
        <v>5286</v>
      </c>
    </row>
    <row r="4097" spans="3:4" x14ac:dyDescent="0.25">
      <c r="C4097" s="69">
        <v>40.51</v>
      </c>
      <c r="D4097" s="70" t="s">
        <v>4513</v>
      </c>
    </row>
    <row r="4098" spans="3:4" x14ac:dyDescent="0.25">
      <c r="C4098" s="71">
        <v>40.520000000000003</v>
      </c>
      <c r="D4098" s="70" t="s">
        <v>4514</v>
      </c>
    </row>
    <row r="4099" spans="3:4" x14ac:dyDescent="0.25">
      <c r="C4099" s="69">
        <v>40.53</v>
      </c>
      <c r="D4099" s="70" t="s">
        <v>4515</v>
      </c>
    </row>
    <row r="4100" spans="3:4" x14ac:dyDescent="0.25">
      <c r="C4100" s="71">
        <v>40.54</v>
      </c>
      <c r="D4100" s="70" t="s">
        <v>4516</v>
      </c>
    </row>
    <row r="4101" spans="3:4" x14ac:dyDescent="0.25">
      <c r="C4101" s="69">
        <v>40.549999999999997</v>
      </c>
      <c r="D4101" s="70" t="s">
        <v>4517</v>
      </c>
    </row>
    <row r="4102" spans="3:4" x14ac:dyDescent="0.25">
      <c r="C4102" s="71">
        <v>40.56</v>
      </c>
      <c r="D4102" s="70" t="s">
        <v>4518</v>
      </c>
    </row>
    <row r="4103" spans="3:4" x14ac:dyDescent="0.25">
      <c r="C4103" s="69">
        <v>40.57</v>
      </c>
      <c r="D4103" s="70" t="s">
        <v>4519</v>
      </c>
    </row>
    <row r="4104" spans="3:4" x14ac:dyDescent="0.25">
      <c r="C4104" s="71">
        <v>40.58</v>
      </c>
      <c r="D4104" s="70" t="s">
        <v>4520</v>
      </c>
    </row>
    <row r="4105" spans="3:4" x14ac:dyDescent="0.25">
      <c r="C4105" s="69">
        <v>40.590000000000003</v>
      </c>
      <c r="D4105" s="70" t="s">
        <v>4521</v>
      </c>
    </row>
    <row r="4106" spans="3:4" x14ac:dyDescent="0.25">
      <c r="C4106" s="71">
        <v>40.6</v>
      </c>
      <c r="D4106" s="70" t="s">
        <v>4522</v>
      </c>
    </row>
    <row r="4107" spans="3:4" x14ac:dyDescent="0.25">
      <c r="C4107" s="69">
        <v>40.61</v>
      </c>
      <c r="D4107" s="70" t="s">
        <v>4523</v>
      </c>
    </row>
    <row r="4108" spans="3:4" x14ac:dyDescent="0.25">
      <c r="C4108" s="71">
        <v>40.619999999999997</v>
      </c>
      <c r="D4108" s="70" t="s">
        <v>4524</v>
      </c>
    </row>
    <row r="4109" spans="3:4" x14ac:dyDescent="0.25">
      <c r="C4109" s="69">
        <v>40.630000000000003</v>
      </c>
      <c r="D4109" s="70" t="s">
        <v>5288</v>
      </c>
    </row>
    <row r="4110" spans="3:4" x14ac:dyDescent="0.25">
      <c r="C4110" s="71">
        <v>40.64</v>
      </c>
      <c r="D4110" s="70" t="s">
        <v>4525</v>
      </c>
    </row>
    <row r="4111" spans="3:4" x14ac:dyDescent="0.25">
      <c r="C4111" s="69">
        <v>40.65</v>
      </c>
      <c r="D4111" s="70" t="s">
        <v>4526</v>
      </c>
    </row>
    <row r="4112" spans="3:4" x14ac:dyDescent="0.25">
      <c r="C4112" s="71">
        <v>40.659999999999997</v>
      </c>
      <c r="D4112" s="70" t="s">
        <v>4527</v>
      </c>
    </row>
    <row r="4113" spans="3:4" x14ac:dyDescent="0.25">
      <c r="C4113" s="69">
        <v>40.67</v>
      </c>
      <c r="D4113" s="70" t="s">
        <v>4528</v>
      </c>
    </row>
    <row r="4114" spans="3:4" x14ac:dyDescent="0.25">
      <c r="C4114" s="71">
        <v>40.68</v>
      </c>
      <c r="D4114" s="70" t="s">
        <v>4529</v>
      </c>
    </row>
    <row r="4115" spans="3:4" x14ac:dyDescent="0.25">
      <c r="C4115" s="69">
        <v>40.69</v>
      </c>
      <c r="D4115" s="70" t="s">
        <v>4530</v>
      </c>
    </row>
    <row r="4116" spans="3:4" x14ac:dyDescent="0.25">
      <c r="C4116" s="71">
        <v>40.700000000000003</v>
      </c>
      <c r="D4116" s="70" t="s">
        <v>4531</v>
      </c>
    </row>
    <row r="4117" spans="3:4" x14ac:dyDescent="0.25">
      <c r="C4117" s="69">
        <v>40.71</v>
      </c>
      <c r="D4117" s="70" t="s">
        <v>4532</v>
      </c>
    </row>
    <row r="4118" spans="3:4" x14ac:dyDescent="0.25">
      <c r="C4118" s="71">
        <v>40.72</v>
      </c>
      <c r="D4118" s="70" t="s">
        <v>4533</v>
      </c>
    </row>
    <row r="4119" spans="3:4" x14ac:dyDescent="0.25">
      <c r="C4119" s="69">
        <v>40.729999999999997</v>
      </c>
      <c r="D4119" s="70" t="s">
        <v>4534</v>
      </c>
    </row>
    <row r="4120" spans="3:4" x14ac:dyDescent="0.25">
      <c r="C4120" s="71">
        <v>40.74</v>
      </c>
      <c r="D4120" s="70" t="s">
        <v>4535</v>
      </c>
    </row>
    <row r="4121" spans="3:4" x14ac:dyDescent="0.25">
      <c r="C4121" s="69">
        <v>40.75</v>
      </c>
      <c r="D4121" s="70" t="s">
        <v>5290</v>
      </c>
    </row>
    <row r="4122" spans="3:4" x14ac:dyDescent="0.25">
      <c r="C4122" s="71">
        <v>40.76</v>
      </c>
      <c r="D4122" s="70" t="s">
        <v>4536</v>
      </c>
    </row>
    <row r="4123" spans="3:4" x14ac:dyDescent="0.25">
      <c r="C4123" s="69">
        <v>40.770000000000003</v>
      </c>
      <c r="D4123" s="70" t="s">
        <v>4537</v>
      </c>
    </row>
    <row r="4124" spans="3:4" x14ac:dyDescent="0.25">
      <c r="C4124" s="71">
        <v>40.78</v>
      </c>
      <c r="D4124" s="70" t="s">
        <v>4538</v>
      </c>
    </row>
    <row r="4125" spans="3:4" x14ac:dyDescent="0.25">
      <c r="C4125" s="69">
        <v>40.79</v>
      </c>
      <c r="D4125" s="70" t="s">
        <v>4539</v>
      </c>
    </row>
    <row r="4126" spans="3:4" x14ac:dyDescent="0.25">
      <c r="C4126" s="71">
        <v>40.799999999999997</v>
      </c>
      <c r="D4126" s="70" t="s">
        <v>4540</v>
      </c>
    </row>
    <row r="4127" spans="3:4" x14ac:dyDescent="0.25">
      <c r="C4127" s="69">
        <v>40.81</v>
      </c>
      <c r="D4127" s="70" t="s">
        <v>4541</v>
      </c>
    </row>
    <row r="4128" spans="3:4" x14ac:dyDescent="0.25">
      <c r="C4128" s="71">
        <v>40.82</v>
      </c>
      <c r="D4128" s="70" t="s">
        <v>4542</v>
      </c>
    </row>
    <row r="4129" spans="3:4" x14ac:dyDescent="0.25">
      <c r="C4129" s="69">
        <v>40.83</v>
      </c>
      <c r="D4129" s="70" t="s">
        <v>4543</v>
      </c>
    </row>
    <row r="4130" spans="3:4" x14ac:dyDescent="0.25">
      <c r="C4130" s="71">
        <v>40.840000000000003</v>
      </c>
      <c r="D4130" s="70" t="s">
        <v>4544</v>
      </c>
    </row>
    <row r="4131" spans="3:4" x14ac:dyDescent="0.25">
      <c r="C4131" s="69">
        <v>40.85</v>
      </c>
      <c r="D4131" s="70" t="s">
        <v>4545</v>
      </c>
    </row>
    <row r="4132" spans="3:4" x14ac:dyDescent="0.25">
      <c r="C4132" s="71">
        <v>40.86</v>
      </c>
      <c r="D4132" s="70" t="s">
        <v>4546</v>
      </c>
    </row>
    <row r="4133" spans="3:4" x14ac:dyDescent="0.25">
      <c r="C4133" s="69">
        <v>40.869999999999997</v>
      </c>
      <c r="D4133" s="70" t="s">
        <v>4547</v>
      </c>
    </row>
    <row r="4134" spans="3:4" x14ac:dyDescent="0.25">
      <c r="C4134" s="71">
        <v>40.880000000000003</v>
      </c>
      <c r="D4134" s="70" t="s">
        <v>5292</v>
      </c>
    </row>
    <row r="4135" spans="3:4" x14ac:dyDescent="0.25">
      <c r="C4135" s="69">
        <v>40.89</v>
      </c>
      <c r="D4135" s="70" t="s">
        <v>4548</v>
      </c>
    </row>
    <row r="4136" spans="3:4" x14ac:dyDescent="0.25">
      <c r="C4136" s="71">
        <v>40.9</v>
      </c>
      <c r="D4136" s="70" t="s">
        <v>4549</v>
      </c>
    </row>
    <row r="4137" spans="3:4" x14ac:dyDescent="0.25">
      <c r="C4137" s="69">
        <v>40.909999999999997</v>
      </c>
      <c r="D4137" s="70" t="s">
        <v>4550</v>
      </c>
    </row>
    <row r="4138" spans="3:4" x14ac:dyDescent="0.25">
      <c r="C4138" s="71">
        <v>40.92</v>
      </c>
      <c r="D4138" s="70" t="s">
        <v>4551</v>
      </c>
    </row>
    <row r="4139" spans="3:4" x14ac:dyDescent="0.25">
      <c r="C4139" s="69">
        <v>40.93</v>
      </c>
      <c r="D4139" s="70" t="s">
        <v>4552</v>
      </c>
    </row>
    <row r="4140" spans="3:4" x14ac:dyDescent="0.25">
      <c r="C4140" s="71">
        <v>40.94</v>
      </c>
      <c r="D4140" s="70" t="s">
        <v>4553</v>
      </c>
    </row>
    <row r="4141" spans="3:4" x14ac:dyDescent="0.25">
      <c r="C4141" s="69">
        <v>40.950000000000003</v>
      </c>
      <c r="D4141" s="70" t="s">
        <v>4554</v>
      </c>
    </row>
    <row r="4142" spans="3:4" x14ac:dyDescent="0.25">
      <c r="C4142" s="71">
        <v>40.96</v>
      </c>
      <c r="D4142" s="70" t="s">
        <v>4555</v>
      </c>
    </row>
    <row r="4143" spans="3:4" x14ac:dyDescent="0.25">
      <c r="C4143" s="69">
        <v>40.97</v>
      </c>
      <c r="D4143" s="70" t="s">
        <v>4556</v>
      </c>
    </row>
    <row r="4144" spans="3:4" x14ac:dyDescent="0.25">
      <c r="C4144" s="71">
        <v>40.98</v>
      </c>
      <c r="D4144" s="70" t="s">
        <v>4557</v>
      </c>
    </row>
    <row r="4145" spans="3:4" x14ac:dyDescent="0.25">
      <c r="C4145" s="69">
        <v>40.99</v>
      </c>
      <c r="D4145" s="70" t="s">
        <v>4558</v>
      </c>
    </row>
    <row r="4146" spans="3:4" x14ac:dyDescent="0.25">
      <c r="C4146" s="71">
        <v>41</v>
      </c>
      <c r="D4146" s="70" t="s">
        <v>5294</v>
      </c>
    </row>
    <row r="4147" spans="3:4" x14ac:dyDescent="0.25">
      <c r="C4147" s="69">
        <v>41.01</v>
      </c>
      <c r="D4147" s="70" t="s">
        <v>4559</v>
      </c>
    </row>
    <row r="4148" spans="3:4" x14ac:dyDescent="0.25">
      <c r="C4148" s="71">
        <v>41.02</v>
      </c>
      <c r="D4148" s="70" t="s">
        <v>4560</v>
      </c>
    </row>
    <row r="4149" spans="3:4" x14ac:dyDescent="0.25">
      <c r="C4149" s="69">
        <v>41.03</v>
      </c>
      <c r="D4149" s="70" t="s">
        <v>4561</v>
      </c>
    </row>
    <row r="4150" spans="3:4" x14ac:dyDescent="0.25">
      <c r="C4150" s="71">
        <v>41.04</v>
      </c>
      <c r="D4150" s="70" t="s">
        <v>4562</v>
      </c>
    </row>
    <row r="4151" spans="3:4" x14ac:dyDescent="0.25">
      <c r="C4151" s="69">
        <v>41.05</v>
      </c>
      <c r="D4151" s="70" t="s">
        <v>4563</v>
      </c>
    </row>
    <row r="4152" spans="3:4" x14ac:dyDescent="0.25">
      <c r="C4152" s="71">
        <v>41.06</v>
      </c>
      <c r="D4152" s="70" t="s">
        <v>4564</v>
      </c>
    </row>
    <row r="4153" spans="3:4" x14ac:dyDescent="0.25">
      <c r="C4153" s="69">
        <v>41.07</v>
      </c>
      <c r="D4153" s="70" t="s">
        <v>2285</v>
      </c>
    </row>
    <row r="4154" spans="3:4" x14ac:dyDescent="0.25">
      <c r="C4154" s="71">
        <v>41.08</v>
      </c>
      <c r="D4154" s="70" t="s">
        <v>2286</v>
      </c>
    </row>
    <row r="4155" spans="3:4" x14ac:dyDescent="0.25">
      <c r="C4155" s="69">
        <v>41.09</v>
      </c>
      <c r="D4155" s="70" t="s">
        <v>2287</v>
      </c>
    </row>
    <row r="4156" spans="3:4" x14ac:dyDescent="0.25">
      <c r="C4156" s="71">
        <v>41.1</v>
      </c>
      <c r="D4156" s="70" t="s">
        <v>2288</v>
      </c>
    </row>
    <row r="4157" spans="3:4" x14ac:dyDescent="0.25">
      <c r="C4157" s="69">
        <v>41.11</v>
      </c>
      <c r="D4157" s="70" t="s">
        <v>2289</v>
      </c>
    </row>
    <row r="4158" spans="3:4" x14ac:dyDescent="0.25">
      <c r="C4158" s="71">
        <v>41.12</v>
      </c>
      <c r="D4158" s="70" t="s">
        <v>2290</v>
      </c>
    </row>
    <row r="4159" spans="3:4" x14ac:dyDescent="0.25">
      <c r="C4159" s="69">
        <v>41.13</v>
      </c>
      <c r="D4159" s="70" t="s">
        <v>5296</v>
      </c>
    </row>
    <row r="4160" spans="3:4" x14ac:dyDescent="0.25">
      <c r="C4160" s="71">
        <v>41.14</v>
      </c>
      <c r="D4160" s="70" t="s">
        <v>2291</v>
      </c>
    </row>
    <row r="4161" spans="3:4" x14ac:dyDescent="0.25">
      <c r="C4161" s="69">
        <v>41.15</v>
      </c>
      <c r="D4161" s="70" t="s">
        <v>2292</v>
      </c>
    </row>
    <row r="4162" spans="3:4" x14ac:dyDescent="0.25">
      <c r="C4162" s="71">
        <v>41.16</v>
      </c>
      <c r="D4162" s="70" t="s">
        <v>2293</v>
      </c>
    </row>
    <row r="4163" spans="3:4" x14ac:dyDescent="0.25">
      <c r="C4163" s="69">
        <v>41.17</v>
      </c>
      <c r="D4163" s="70" t="s">
        <v>2294</v>
      </c>
    </row>
    <row r="4164" spans="3:4" x14ac:dyDescent="0.25">
      <c r="C4164" s="71">
        <v>41.18</v>
      </c>
      <c r="D4164" s="70" t="s">
        <v>2295</v>
      </c>
    </row>
    <row r="4165" spans="3:4" x14ac:dyDescent="0.25">
      <c r="C4165" s="69">
        <v>41.19</v>
      </c>
      <c r="D4165" s="70" t="s">
        <v>2296</v>
      </c>
    </row>
    <row r="4166" spans="3:4" x14ac:dyDescent="0.25">
      <c r="C4166" s="71">
        <v>41.2</v>
      </c>
      <c r="D4166" s="70" t="s">
        <v>2297</v>
      </c>
    </row>
    <row r="4167" spans="3:4" x14ac:dyDescent="0.25">
      <c r="C4167" s="69">
        <v>41.21</v>
      </c>
      <c r="D4167" s="70" t="s">
        <v>2298</v>
      </c>
    </row>
    <row r="4168" spans="3:4" x14ac:dyDescent="0.25">
      <c r="C4168" s="71">
        <v>41.22</v>
      </c>
      <c r="D4168" s="70" t="s">
        <v>2299</v>
      </c>
    </row>
    <row r="4169" spans="3:4" x14ac:dyDescent="0.25">
      <c r="C4169" s="69">
        <v>41.23</v>
      </c>
      <c r="D4169" s="70" t="s">
        <v>2300</v>
      </c>
    </row>
    <row r="4170" spans="3:4" x14ac:dyDescent="0.25">
      <c r="C4170" s="71">
        <v>41.24</v>
      </c>
      <c r="D4170" s="70" t="s">
        <v>2301</v>
      </c>
    </row>
    <row r="4171" spans="3:4" x14ac:dyDescent="0.25">
      <c r="C4171" s="69">
        <v>41.25</v>
      </c>
      <c r="D4171" s="70" t="s">
        <v>5298</v>
      </c>
    </row>
    <row r="4172" spans="3:4" x14ac:dyDescent="0.25">
      <c r="C4172" s="71">
        <v>41.26</v>
      </c>
      <c r="D4172" s="70" t="s">
        <v>2302</v>
      </c>
    </row>
    <row r="4173" spans="3:4" x14ac:dyDescent="0.25">
      <c r="C4173" s="69">
        <v>41.27</v>
      </c>
      <c r="D4173" s="70" t="s">
        <v>2303</v>
      </c>
    </row>
    <row r="4174" spans="3:4" x14ac:dyDescent="0.25">
      <c r="C4174" s="71">
        <v>41.28</v>
      </c>
      <c r="D4174" s="70" t="s">
        <v>2304</v>
      </c>
    </row>
    <row r="4175" spans="3:4" x14ac:dyDescent="0.25">
      <c r="C4175" s="69">
        <v>41.29</v>
      </c>
      <c r="D4175" s="70" t="s">
        <v>2305</v>
      </c>
    </row>
    <row r="4176" spans="3:4" x14ac:dyDescent="0.25">
      <c r="C4176" s="71">
        <v>41.3</v>
      </c>
      <c r="D4176" s="70" t="s">
        <v>2306</v>
      </c>
    </row>
    <row r="4177" spans="3:4" x14ac:dyDescent="0.25">
      <c r="C4177" s="69">
        <v>41.31</v>
      </c>
      <c r="D4177" s="70" t="s">
        <v>2307</v>
      </c>
    </row>
    <row r="4178" spans="3:4" x14ac:dyDescent="0.25">
      <c r="C4178" s="71">
        <v>41.32</v>
      </c>
      <c r="D4178" s="70" t="s">
        <v>2308</v>
      </c>
    </row>
    <row r="4179" spans="3:4" x14ac:dyDescent="0.25">
      <c r="C4179" s="69">
        <v>41.33</v>
      </c>
      <c r="D4179" s="70" t="s">
        <v>2309</v>
      </c>
    </row>
    <row r="4180" spans="3:4" x14ac:dyDescent="0.25">
      <c r="C4180" s="71">
        <v>41.34</v>
      </c>
      <c r="D4180" s="70" t="s">
        <v>2310</v>
      </c>
    </row>
    <row r="4181" spans="3:4" x14ac:dyDescent="0.25">
      <c r="C4181" s="69">
        <v>41.35</v>
      </c>
      <c r="D4181" s="70" t="s">
        <v>2311</v>
      </c>
    </row>
    <row r="4182" spans="3:4" x14ac:dyDescent="0.25">
      <c r="C4182" s="71">
        <v>41.36</v>
      </c>
      <c r="D4182" s="70" t="s">
        <v>2312</v>
      </c>
    </row>
    <row r="4183" spans="3:4" x14ac:dyDescent="0.25">
      <c r="C4183" s="69">
        <v>41.37</v>
      </c>
      <c r="D4183" s="70" t="s">
        <v>2313</v>
      </c>
    </row>
    <row r="4184" spans="3:4" x14ac:dyDescent="0.25">
      <c r="C4184" s="71">
        <v>41.38</v>
      </c>
      <c r="D4184" s="70" t="s">
        <v>5300</v>
      </c>
    </row>
    <row r="4185" spans="3:4" x14ac:dyDescent="0.25">
      <c r="C4185" s="69">
        <v>41.39</v>
      </c>
      <c r="D4185" s="70" t="s">
        <v>2314</v>
      </c>
    </row>
    <row r="4186" spans="3:4" x14ac:dyDescent="0.25">
      <c r="C4186" s="71">
        <v>41.4</v>
      </c>
      <c r="D4186" s="70" t="s">
        <v>2315</v>
      </c>
    </row>
    <row r="4187" spans="3:4" x14ac:dyDescent="0.25">
      <c r="C4187" s="69">
        <v>41.41</v>
      </c>
      <c r="D4187" s="70" t="s">
        <v>2316</v>
      </c>
    </row>
    <row r="4188" spans="3:4" x14ac:dyDescent="0.25">
      <c r="C4188" s="71">
        <v>41.42</v>
      </c>
      <c r="D4188" s="70" t="s">
        <v>2317</v>
      </c>
    </row>
    <row r="4189" spans="3:4" x14ac:dyDescent="0.25">
      <c r="C4189" s="69">
        <v>41.43</v>
      </c>
      <c r="D4189" s="70" t="s">
        <v>2318</v>
      </c>
    </row>
    <row r="4190" spans="3:4" x14ac:dyDescent="0.25">
      <c r="C4190" s="71">
        <v>41.44</v>
      </c>
      <c r="D4190" s="70" t="s">
        <v>2319</v>
      </c>
    </row>
    <row r="4191" spans="3:4" x14ac:dyDescent="0.25">
      <c r="C4191" s="69">
        <v>41.45</v>
      </c>
      <c r="D4191" s="70" t="s">
        <v>2320</v>
      </c>
    </row>
    <row r="4192" spans="3:4" x14ac:dyDescent="0.25">
      <c r="C4192" s="71">
        <v>41.46</v>
      </c>
      <c r="D4192" s="70" t="s">
        <v>2321</v>
      </c>
    </row>
    <row r="4193" spans="3:4" x14ac:dyDescent="0.25">
      <c r="C4193" s="69">
        <v>41.47</v>
      </c>
      <c r="D4193" s="70" t="s">
        <v>2322</v>
      </c>
    </row>
    <row r="4194" spans="3:4" x14ac:dyDescent="0.25">
      <c r="C4194" s="71">
        <v>41.48</v>
      </c>
      <c r="D4194" s="70" t="s">
        <v>2323</v>
      </c>
    </row>
    <row r="4195" spans="3:4" x14ac:dyDescent="0.25">
      <c r="C4195" s="69">
        <v>41.49</v>
      </c>
      <c r="D4195" s="70" t="s">
        <v>2324</v>
      </c>
    </row>
    <row r="4196" spans="3:4" x14ac:dyDescent="0.25">
      <c r="C4196" s="71">
        <v>41.5</v>
      </c>
      <c r="D4196" s="70" t="s">
        <v>5302</v>
      </c>
    </row>
    <row r="4197" spans="3:4" x14ac:dyDescent="0.25">
      <c r="C4197" s="69">
        <v>41.51</v>
      </c>
      <c r="D4197" s="70" t="s">
        <v>2325</v>
      </c>
    </row>
    <row r="4198" spans="3:4" x14ac:dyDescent="0.25">
      <c r="C4198" s="71">
        <v>41.52</v>
      </c>
      <c r="D4198" s="70" t="s">
        <v>2326</v>
      </c>
    </row>
    <row r="4199" spans="3:4" x14ac:dyDescent="0.25">
      <c r="C4199" s="69">
        <v>41.53</v>
      </c>
      <c r="D4199" s="70" t="s">
        <v>2327</v>
      </c>
    </row>
    <row r="4200" spans="3:4" x14ac:dyDescent="0.25">
      <c r="C4200" s="71">
        <v>41.54</v>
      </c>
      <c r="D4200" s="70" t="s">
        <v>2328</v>
      </c>
    </row>
    <row r="4201" spans="3:4" x14ac:dyDescent="0.25">
      <c r="C4201" s="69">
        <v>41.55</v>
      </c>
      <c r="D4201" s="70" t="s">
        <v>2329</v>
      </c>
    </row>
    <row r="4202" spans="3:4" x14ac:dyDescent="0.25">
      <c r="C4202" s="71">
        <v>41.56</v>
      </c>
      <c r="D4202" s="70" t="s">
        <v>2330</v>
      </c>
    </row>
    <row r="4203" spans="3:4" x14ac:dyDescent="0.25">
      <c r="C4203" s="69">
        <v>41.57</v>
      </c>
      <c r="D4203" s="70" t="s">
        <v>2331</v>
      </c>
    </row>
    <row r="4204" spans="3:4" x14ac:dyDescent="0.25">
      <c r="C4204" s="71">
        <v>41.58</v>
      </c>
      <c r="D4204" s="70" t="s">
        <v>2332</v>
      </c>
    </row>
    <row r="4205" spans="3:4" x14ac:dyDescent="0.25">
      <c r="C4205" s="69">
        <v>41.59</v>
      </c>
      <c r="D4205" s="70" t="s">
        <v>2333</v>
      </c>
    </row>
    <row r="4206" spans="3:4" x14ac:dyDescent="0.25">
      <c r="C4206" s="71">
        <v>41.6</v>
      </c>
      <c r="D4206" s="70" t="s">
        <v>2334</v>
      </c>
    </row>
    <row r="4207" spans="3:4" x14ac:dyDescent="0.25">
      <c r="C4207" s="69">
        <v>41.61</v>
      </c>
      <c r="D4207" s="70" t="s">
        <v>2335</v>
      </c>
    </row>
    <row r="4208" spans="3:4" x14ac:dyDescent="0.25">
      <c r="C4208" s="71">
        <v>41.62</v>
      </c>
      <c r="D4208" s="70" t="s">
        <v>2336</v>
      </c>
    </row>
    <row r="4209" spans="3:4" x14ac:dyDescent="0.25">
      <c r="C4209" s="69">
        <v>41.63</v>
      </c>
      <c r="D4209" s="70" t="s">
        <v>5304</v>
      </c>
    </row>
    <row r="4210" spans="3:4" x14ac:dyDescent="0.25">
      <c r="C4210" s="71">
        <v>41.64</v>
      </c>
      <c r="D4210" s="70" t="s">
        <v>2337</v>
      </c>
    </row>
    <row r="4211" spans="3:4" x14ac:dyDescent="0.25">
      <c r="C4211" s="69">
        <v>41.65</v>
      </c>
      <c r="D4211" s="70" t="s">
        <v>2338</v>
      </c>
    </row>
    <row r="4212" spans="3:4" x14ac:dyDescent="0.25">
      <c r="C4212" s="71">
        <v>41.66</v>
      </c>
      <c r="D4212" s="70" t="s">
        <v>2339</v>
      </c>
    </row>
    <row r="4213" spans="3:4" x14ac:dyDescent="0.25">
      <c r="C4213" s="69">
        <v>41.67</v>
      </c>
      <c r="D4213" s="70" t="s">
        <v>2340</v>
      </c>
    </row>
    <row r="4214" spans="3:4" x14ac:dyDescent="0.25">
      <c r="C4214" s="71">
        <v>41.68</v>
      </c>
      <c r="D4214" s="70" t="s">
        <v>2341</v>
      </c>
    </row>
    <row r="4215" spans="3:4" x14ac:dyDescent="0.25">
      <c r="C4215" s="69">
        <v>41.69</v>
      </c>
      <c r="D4215" s="70" t="s">
        <v>2342</v>
      </c>
    </row>
    <row r="4216" spans="3:4" x14ac:dyDescent="0.25">
      <c r="C4216" s="71">
        <v>41.7</v>
      </c>
      <c r="D4216" s="70" t="s">
        <v>2343</v>
      </c>
    </row>
    <row r="4217" spans="3:4" x14ac:dyDescent="0.25">
      <c r="C4217" s="69">
        <v>41.71</v>
      </c>
      <c r="D4217" s="70" t="s">
        <v>2344</v>
      </c>
    </row>
    <row r="4218" spans="3:4" x14ac:dyDescent="0.25">
      <c r="C4218" s="71">
        <v>41.72</v>
      </c>
      <c r="D4218" s="70" t="s">
        <v>2345</v>
      </c>
    </row>
    <row r="4219" spans="3:4" x14ac:dyDescent="0.25">
      <c r="C4219" s="69">
        <v>41.73</v>
      </c>
      <c r="D4219" s="70" t="s">
        <v>2346</v>
      </c>
    </row>
    <row r="4220" spans="3:4" x14ac:dyDescent="0.25">
      <c r="C4220" s="71">
        <v>41.74</v>
      </c>
      <c r="D4220" s="70" t="s">
        <v>2347</v>
      </c>
    </row>
    <row r="4221" spans="3:4" x14ac:dyDescent="0.25">
      <c r="C4221" s="69">
        <v>41.75</v>
      </c>
      <c r="D4221" s="70" t="s">
        <v>5306</v>
      </c>
    </row>
    <row r="4222" spans="3:4" x14ac:dyDescent="0.25">
      <c r="C4222" s="71">
        <v>41.76</v>
      </c>
      <c r="D4222" s="70" t="s">
        <v>2348</v>
      </c>
    </row>
    <row r="4223" spans="3:4" x14ac:dyDescent="0.25">
      <c r="C4223" s="69">
        <v>41.77</v>
      </c>
      <c r="D4223" s="70" t="s">
        <v>2349</v>
      </c>
    </row>
    <row r="4224" spans="3:4" x14ac:dyDescent="0.25">
      <c r="C4224" s="71">
        <v>41.78</v>
      </c>
      <c r="D4224" s="70" t="s">
        <v>2350</v>
      </c>
    </row>
    <row r="4225" spans="3:4" x14ac:dyDescent="0.25">
      <c r="C4225" s="69">
        <v>41.79</v>
      </c>
      <c r="D4225" s="70" t="s">
        <v>2351</v>
      </c>
    </row>
    <row r="4226" spans="3:4" x14ac:dyDescent="0.25">
      <c r="C4226" s="71">
        <v>41.8</v>
      </c>
      <c r="D4226" s="70" t="s">
        <v>2352</v>
      </c>
    </row>
    <row r="4227" spans="3:4" x14ac:dyDescent="0.25">
      <c r="C4227" s="69">
        <v>41.81</v>
      </c>
      <c r="D4227" s="70" t="s">
        <v>2353</v>
      </c>
    </row>
    <row r="4228" spans="3:4" x14ac:dyDescent="0.25">
      <c r="C4228" s="71">
        <v>41.82</v>
      </c>
      <c r="D4228" s="70" t="s">
        <v>2354</v>
      </c>
    </row>
    <row r="4229" spans="3:4" x14ac:dyDescent="0.25">
      <c r="C4229" s="69">
        <v>41.83</v>
      </c>
      <c r="D4229" s="70" t="s">
        <v>2355</v>
      </c>
    </row>
    <row r="4230" spans="3:4" x14ac:dyDescent="0.25">
      <c r="C4230" s="71">
        <v>41.84</v>
      </c>
      <c r="D4230" s="70" t="s">
        <v>2356</v>
      </c>
    </row>
    <row r="4231" spans="3:4" x14ac:dyDescent="0.25">
      <c r="C4231" s="69">
        <v>41.85</v>
      </c>
      <c r="D4231" s="70" t="s">
        <v>2357</v>
      </c>
    </row>
    <row r="4232" spans="3:4" x14ac:dyDescent="0.25">
      <c r="C4232" s="71">
        <v>41.86</v>
      </c>
      <c r="D4232" s="70" t="s">
        <v>2358</v>
      </c>
    </row>
    <row r="4233" spans="3:4" x14ac:dyDescent="0.25">
      <c r="C4233" s="69">
        <v>41.87</v>
      </c>
      <c r="D4233" s="70" t="s">
        <v>2359</v>
      </c>
    </row>
    <row r="4234" spans="3:4" x14ac:dyDescent="0.25">
      <c r="C4234" s="71">
        <v>41.88</v>
      </c>
      <c r="D4234" s="70" t="s">
        <v>5308</v>
      </c>
    </row>
    <row r="4235" spans="3:4" x14ac:dyDescent="0.25">
      <c r="C4235" s="69">
        <v>41.89</v>
      </c>
      <c r="D4235" s="70" t="s">
        <v>2360</v>
      </c>
    </row>
    <row r="4236" spans="3:4" x14ac:dyDescent="0.25">
      <c r="C4236" s="71">
        <v>41.9</v>
      </c>
      <c r="D4236" s="70" t="s">
        <v>2361</v>
      </c>
    </row>
    <row r="4237" spans="3:4" x14ac:dyDescent="0.25">
      <c r="C4237" s="69">
        <v>41.91</v>
      </c>
      <c r="D4237" s="70" t="s">
        <v>2362</v>
      </c>
    </row>
    <row r="4238" spans="3:4" x14ac:dyDescent="0.25">
      <c r="C4238" s="71">
        <v>41.92</v>
      </c>
      <c r="D4238" s="70" t="s">
        <v>2363</v>
      </c>
    </row>
    <row r="4239" spans="3:4" x14ac:dyDescent="0.25">
      <c r="C4239" s="69">
        <v>41.93</v>
      </c>
      <c r="D4239" s="70" t="s">
        <v>2364</v>
      </c>
    </row>
    <row r="4240" spans="3:4" x14ac:dyDescent="0.25">
      <c r="C4240" s="71">
        <v>41.94</v>
      </c>
      <c r="D4240" s="70" t="s">
        <v>2365</v>
      </c>
    </row>
    <row r="4241" spans="3:4" x14ac:dyDescent="0.25">
      <c r="C4241" s="69">
        <v>41.95</v>
      </c>
      <c r="D4241" s="70" t="s">
        <v>2366</v>
      </c>
    </row>
    <row r="4242" spans="3:4" x14ac:dyDescent="0.25">
      <c r="C4242" s="71">
        <v>41.96</v>
      </c>
      <c r="D4242" s="70" t="s">
        <v>2367</v>
      </c>
    </row>
    <row r="4243" spans="3:4" x14ac:dyDescent="0.25">
      <c r="C4243" s="69">
        <v>41.97</v>
      </c>
      <c r="D4243" s="70" t="s">
        <v>2368</v>
      </c>
    </row>
    <row r="4244" spans="3:4" x14ac:dyDescent="0.25">
      <c r="C4244" s="71">
        <v>41.98</v>
      </c>
      <c r="D4244" s="70" t="s">
        <v>2369</v>
      </c>
    </row>
    <row r="4245" spans="3:4" x14ac:dyDescent="0.25">
      <c r="C4245" s="69">
        <v>41.99</v>
      </c>
      <c r="D4245" s="70" t="s">
        <v>2370</v>
      </c>
    </row>
    <row r="4246" spans="3:4" x14ac:dyDescent="0.25">
      <c r="C4246" s="71">
        <v>42</v>
      </c>
      <c r="D4246" s="70" t="s">
        <v>5310</v>
      </c>
    </row>
    <row r="4247" spans="3:4" x14ac:dyDescent="0.25">
      <c r="C4247" s="69">
        <v>42.01</v>
      </c>
      <c r="D4247" s="70" t="s">
        <v>2371</v>
      </c>
    </row>
    <row r="4248" spans="3:4" x14ac:dyDescent="0.25">
      <c r="C4248" s="71">
        <v>42.02</v>
      </c>
      <c r="D4248" s="70" t="s">
        <v>2372</v>
      </c>
    </row>
    <row r="4249" spans="3:4" x14ac:dyDescent="0.25">
      <c r="C4249" s="69">
        <v>42.03</v>
      </c>
      <c r="D4249" s="70" t="s">
        <v>2373</v>
      </c>
    </row>
    <row r="4250" spans="3:4" x14ac:dyDescent="0.25">
      <c r="C4250" s="71">
        <v>42.04</v>
      </c>
      <c r="D4250" s="70" t="s">
        <v>2374</v>
      </c>
    </row>
    <row r="4251" spans="3:4" x14ac:dyDescent="0.25">
      <c r="C4251" s="69">
        <v>42.05</v>
      </c>
      <c r="D4251" s="70" t="s">
        <v>2375</v>
      </c>
    </row>
    <row r="4252" spans="3:4" x14ac:dyDescent="0.25">
      <c r="C4252" s="71">
        <v>42.06</v>
      </c>
      <c r="D4252" s="70" t="s">
        <v>2376</v>
      </c>
    </row>
    <row r="4253" spans="3:4" x14ac:dyDescent="0.25">
      <c r="C4253" s="69">
        <v>42.07</v>
      </c>
      <c r="D4253" s="70" t="s">
        <v>2377</v>
      </c>
    </row>
    <row r="4254" spans="3:4" x14ac:dyDescent="0.25">
      <c r="C4254" s="71">
        <v>42.08</v>
      </c>
      <c r="D4254" s="70" t="s">
        <v>2378</v>
      </c>
    </row>
    <row r="4255" spans="3:4" x14ac:dyDescent="0.25">
      <c r="C4255" s="69">
        <v>42.09</v>
      </c>
      <c r="D4255" s="70" t="s">
        <v>2379</v>
      </c>
    </row>
    <row r="4256" spans="3:4" x14ac:dyDescent="0.25">
      <c r="C4256" s="71">
        <v>42.1</v>
      </c>
      <c r="D4256" s="70" t="s">
        <v>2380</v>
      </c>
    </row>
    <row r="4257" spans="3:4" x14ac:dyDescent="0.25">
      <c r="C4257" s="69">
        <v>42.11</v>
      </c>
      <c r="D4257" s="70" t="s">
        <v>2381</v>
      </c>
    </row>
    <row r="4258" spans="3:4" x14ac:dyDescent="0.25">
      <c r="C4258" s="71">
        <v>42.12</v>
      </c>
      <c r="D4258" s="70" t="s">
        <v>2382</v>
      </c>
    </row>
    <row r="4259" spans="3:4" x14ac:dyDescent="0.25">
      <c r="C4259" s="69">
        <v>42.13</v>
      </c>
      <c r="D4259" s="70" t="s">
        <v>5312</v>
      </c>
    </row>
    <row r="4260" spans="3:4" x14ac:dyDescent="0.25">
      <c r="C4260" s="71">
        <v>42.14</v>
      </c>
      <c r="D4260" s="70" t="s">
        <v>2383</v>
      </c>
    </row>
    <row r="4261" spans="3:4" x14ac:dyDescent="0.25">
      <c r="C4261" s="69">
        <v>42.15</v>
      </c>
      <c r="D4261" s="70" t="s">
        <v>2384</v>
      </c>
    </row>
    <row r="4262" spans="3:4" x14ac:dyDescent="0.25">
      <c r="C4262" s="71">
        <v>42.16</v>
      </c>
      <c r="D4262" s="70" t="s">
        <v>2385</v>
      </c>
    </row>
    <row r="4263" spans="3:4" x14ac:dyDescent="0.25">
      <c r="C4263" s="69">
        <v>42.17</v>
      </c>
      <c r="D4263" s="70" t="s">
        <v>2386</v>
      </c>
    </row>
    <row r="4264" spans="3:4" x14ac:dyDescent="0.25">
      <c r="C4264" s="71">
        <v>42.18</v>
      </c>
      <c r="D4264" s="70" t="s">
        <v>2387</v>
      </c>
    </row>
    <row r="4265" spans="3:4" x14ac:dyDescent="0.25">
      <c r="C4265" s="69">
        <v>42.19</v>
      </c>
      <c r="D4265" s="70" t="s">
        <v>2388</v>
      </c>
    </row>
    <row r="4266" spans="3:4" x14ac:dyDescent="0.25">
      <c r="C4266" s="71">
        <v>42.2</v>
      </c>
      <c r="D4266" s="70" t="s">
        <v>2389</v>
      </c>
    </row>
    <row r="4267" spans="3:4" x14ac:dyDescent="0.25">
      <c r="C4267" s="69">
        <v>42.21</v>
      </c>
      <c r="D4267" s="70" t="s">
        <v>2390</v>
      </c>
    </row>
    <row r="4268" spans="3:4" x14ac:dyDescent="0.25">
      <c r="C4268" s="71">
        <v>42.22</v>
      </c>
      <c r="D4268" s="70" t="s">
        <v>2391</v>
      </c>
    </row>
    <row r="4269" spans="3:4" x14ac:dyDescent="0.25">
      <c r="C4269" s="69">
        <v>42.23</v>
      </c>
      <c r="D4269" s="70" t="s">
        <v>2392</v>
      </c>
    </row>
    <row r="4270" spans="3:4" x14ac:dyDescent="0.25">
      <c r="C4270" s="71">
        <v>42.24</v>
      </c>
      <c r="D4270" s="70" t="s">
        <v>2393</v>
      </c>
    </row>
    <row r="4271" spans="3:4" x14ac:dyDescent="0.25">
      <c r="C4271" s="69">
        <v>42.25</v>
      </c>
      <c r="D4271" s="70" t="s">
        <v>5314</v>
      </c>
    </row>
    <row r="4272" spans="3:4" x14ac:dyDescent="0.25">
      <c r="C4272" s="71">
        <v>42.26</v>
      </c>
      <c r="D4272" s="70" t="s">
        <v>2394</v>
      </c>
    </row>
    <row r="4273" spans="3:4" x14ac:dyDescent="0.25">
      <c r="C4273" s="69">
        <v>42.27</v>
      </c>
      <c r="D4273" s="70" t="s">
        <v>2395</v>
      </c>
    </row>
    <row r="4274" spans="3:4" x14ac:dyDescent="0.25">
      <c r="C4274" s="71">
        <v>42.28</v>
      </c>
      <c r="D4274" s="70" t="s">
        <v>2396</v>
      </c>
    </row>
    <row r="4275" spans="3:4" x14ac:dyDescent="0.25">
      <c r="C4275" s="69">
        <v>42.29</v>
      </c>
      <c r="D4275" s="70" t="s">
        <v>2397</v>
      </c>
    </row>
    <row r="4276" spans="3:4" x14ac:dyDescent="0.25">
      <c r="C4276" s="71">
        <v>42.3</v>
      </c>
      <c r="D4276" s="70" t="s">
        <v>2398</v>
      </c>
    </row>
    <row r="4277" spans="3:4" x14ac:dyDescent="0.25">
      <c r="C4277" s="69">
        <v>42.31</v>
      </c>
      <c r="D4277" s="70" t="s">
        <v>2399</v>
      </c>
    </row>
    <row r="4278" spans="3:4" x14ac:dyDescent="0.25">
      <c r="C4278" s="71">
        <v>42.32</v>
      </c>
      <c r="D4278" s="70" t="s">
        <v>2400</v>
      </c>
    </row>
    <row r="4279" spans="3:4" x14ac:dyDescent="0.25">
      <c r="C4279" s="69">
        <v>42.33</v>
      </c>
      <c r="D4279" s="70" t="s">
        <v>2401</v>
      </c>
    </row>
    <row r="4280" spans="3:4" x14ac:dyDescent="0.25">
      <c r="C4280" s="71">
        <v>42.34</v>
      </c>
      <c r="D4280" s="70" t="s">
        <v>2402</v>
      </c>
    </row>
    <row r="4281" spans="3:4" x14ac:dyDescent="0.25">
      <c r="C4281" s="69">
        <v>42.35</v>
      </c>
      <c r="D4281" s="70" t="s">
        <v>2403</v>
      </c>
    </row>
    <row r="4282" spans="3:4" x14ac:dyDescent="0.25">
      <c r="C4282" s="71">
        <v>42.36</v>
      </c>
      <c r="D4282" s="70" t="s">
        <v>2404</v>
      </c>
    </row>
    <row r="4283" spans="3:4" x14ac:dyDescent="0.25">
      <c r="C4283" s="69">
        <v>42.37</v>
      </c>
      <c r="D4283" s="70" t="s">
        <v>2405</v>
      </c>
    </row>
    <row r="4284" spans="3:4" x14ac:dyDescent="0.25">
      <c r="C4284" s="71">
        <v>42.38</v>
      </c>
      <c r="D4284" s="70" t="s">
        <v>5316</v>
      </c>
    </row>
    <row r="4285" spans="3:4" x14ac:dyDescent="0.25">
      <c r="C4285" s="69">
        <v>42.39</v>
      </c>
      <c r="D4285" s="70" t="s">
        <v>2406</v>
      </c>
    </row>
    <row r="4286" spans="3:4" x14ac:dyDescent="0.25">
      <c r="C4286" s="71">
        <v>42.4</v>
      </c>
      <c r="D4286" s="70" t="s">
        <v>2407</v>
      </c>
    </row>
    <row r="4287" spans="3:4" x14ac:dyDescent="0.25">
      <c r="C4287" s="69">
        <v>42.41</v>
      </c>
      <c r="D4287" s="70" t="s">
        <v>2408</v>
      </c>
    </row>
    <row r="4288" spans="3:4" x14ac:dyDescent="0.25">
      <c r="C4288" s="71">
        <v>42.42</v>
      </c>
      <c r="D4288" s="70" t="s">
        <v>2409</v>
      </c>
    </row>
    <row r="4289" spans="3:4" x14ac:dyDescent="0.25">
      <c r="C4289" s="69">
        <v>42.43</v>
      </c>
      <c r="D4289" s="70" t="s">
        <v>2410</v>
      </c>
    </row>
    <row r="4290" spans="3:4" x14ac:dyDescent="0.25">
      <c r="C4290" s="71">
        <v>42.44</v>
      </c>
      <c r="D4290" s="70" t="s">
        <v>2411</v>
      </c>
    </row>
    <row r="4291" spans="3:4" x14ac:dyDescent="0.25">
      <c r="C4291" s="69">
        <v>42.45</v>
      </c>
      <c r="D4291" s="70" t="s">
        <v>2412</v>
      </c>
    </row>
    <row r="4292" spans="3:4" x14ac:dyDescent="0.25">
      <c r="C4292" s="71">
        <v>42.46</v>
      </c>
      <c r="D4292" s="70" t="s">
        <v>2413</v>
      </c>
    </row>
    <row r="4293" spans="3:4" x14ac:dyDescent="0.25">
      <c r="C4293" s="69">
        <v>42.47</v>
      </c>
      <c r="D4293" s="70" t="s">
        <v>2414</v>
      </c>
    </row>
    <row r="4294" spans="3:4" x14ac:dyDescent="0.25">
      <c r="C4294" s="71">
        <v>42.48</v>
      </c>
      <c r="D4294" s="70" t="s">
        <v>2415</v>
      </c>
    </row>
    <row r="4295" spans="3:4" x14ac:dyDescent="0.25">
      <c r="C4295" s="69">
        <v>42.49</v>
      </c>
      <c r="D4295" s="70" t="s">
        <v>2416</v>
      </c>
    </row>
    <row r="4296" spans="3:4" x14ac:dyDescent="0.25">
      <c r="C4296" s="71">
        <v>42.5</v>
      </c>
      <c r="D4296" s="70" t="s">
        <v>5318</v>
      </c>
    </row>
    <row r="4297" spans="3:4" x14ac:dyDescent="0.25">
      <c r="C4297" s="69">
        <v>42.51</v>
      </c>
      <c r="D4297" s="70" t="s">
        <v>2417</v>
      </c>
    </row>
    <row r="4298" spans="3:4" x14ac:dyDescent="0.25">
      <c r="C4298" s="71">
        <v>42.52</v>
      </c>
      <c r="D4298" s="70" t="s">
        <v>2418</v>
      </c>
    </row>
    <row r="4299" spans="3:4" x14ac:dyDescent="0.25">
      <c r="C4299" s="69">
        <v>42.53</v>
      </c>
      <c r="D4299" s="70" t="s">
        <v>2419</v>
      </c>
    </row>
    <row r="4300" spans="3:4" x14ac:dyDescent="0.25">
      <c r="C4300" s="71">
        <v>42.54</v>
      </c>
      <c r="D4300" s="70" t="s">
        <v>2420</v>
      </c>
    </row>
    <row r="4301" spans="3:4" x14ac:dyDescent="0.25">
      <c r="C4301" s="69">
        <v>42.55</v>
      </c>
      <c r="D4301" s="70" t="s">
        <v>2421</v>
      </c>
    </row>
    <row r="4302" spans="3:4" x14ac:dyDescent="0.25">
      <c r="C4302" s="71">
        <v>42.56</v>
      </c>
      <c r="D4302" s="70" t="s">
        <v>2422</v>
      </c>
    </row>
    <row r="4303" spans="3:4" x14ac:dyDescent="0.25">
      <c r="C4303" s="69">
        <v>42.57</v>
      </c>
      <c r="D4303" s="70" t="s">
        <v>2423</v>
      </c>
    </row>
    <row r="4304" spans="3:4" x14ac:dyDescent="0.25">
      <c r="C4304" s="71">
        <v>42.58</v>
      </c>
      <c r="D4304" s="70" t="s">
        <v>2424</v>
      </c>
    </row>
    <row r="4305" spans="3:4" x14ac:dyDescent="0.25">
      <c r="C4305" s="69">
        <v>42.59</v>
      </c>
      <c r="D4305" s="70" t="s">
        <v>2425</v>
      </c>
    </row>
    <row r="4306" spans="3:4" x14ac:dyDescent="0.25">
      <c r="C4306" s="71">
        <v>42.6</v>
      </c>
      <c r="D4306" s="70" t="s">
        <v>2426</v>
      </c>
    </row>
    <row r="4307" spans="3:4" x14ac:dyDescent="0.25">
      <c r="C4307" s="69">
        <v>42.61</v>
      </c>
      <c r="D4307" s="70" t="s">
        <v>2427</v>
      </c>
    </row>
    <row r="4308" spans="3:4" x14ac:dyDescent="0.25">
      <c r="C4308" s="71">
        <v>42.62</v>
      </c>
      <c r="D4308" s="70" t="s">
        <v>2428</v>
      </c>
    </row>
    <row r="4309" spans="3:4" x14ac:dyDescent="0.25">
      <c r="C4309" s="69">
        <v>42.63</v>
      </c>
      <c r="D4309" s="70" t="s">
        <v>5320</v>
      </c>
    </row>
    <row r="4310" spans="3:4" x14ac:dyDescent="0.25">
      <c r="C4310" s="71">
        <v>42.64</v>
      </c>
      <c r="D4310" s="70" t="s">
        <v>2429</v>
      </c>
    </row>
    <row r="4311" spans="3:4" x14ac:dyDescent="0.25">
      <c r="C4311" s="69">
        <v>42.65</v>
      </c>
      <c r="D4311" s="70" t="s">
        <v>2430</v>
      </c>
    </row>
    <row r="4312" spans="3:4" x14ac:dyDescent="0.25">
      <c r="C4312" s="71">
        <v>42.66</v>
      </c>
      <c r="D4312" s="70" t="s">
        <v>2431</v>
      </c>
    </row>
    <row r="4313" spans="3:4" x14ac:dyDescent="0.25">
      <c r="C4313" s="69">
        <v>42.67</v>
      </c>
      <c r="D4313" s="70" t="s">
        <v>2432</v>
      </c>
    </row>
    <row r="4314" spans="3:4" x14ac:dyDescent="0.25">
      <c r="C4314" s="71">
        <v>42.68</v>
      </c>
      <c r="D4314" s="70" t="s">
        <v>2433</v>
      </c>
    </row>
    <row r="4315" spans="3:4" x14ac:dyDescent="0.25">
      <c r="C4315" s="69">
        <v>42.69</v>
      </c>
      <c r="D4315" s="70" t="s">
        <v>2434</v>
      </c>
    </row>
    <row r="4316" spans="3:4" x14ac:dyDescent="0.25">
      <c r="C4316" s="71">
        <v>42.7</v>
      </c>
      <c r="D4316" s="70" t="s">
        <v>2435</v>
      </c>
    </row>
    <row r="4317" spans="3:4" x14ac:dyDescent="0.25">
      <c r="C4317" s="69">
        <v>42.71</v>
      </c>
      <c r="D4317" s="70" t="s">
        <v>2436</v>
      </c>
    </row>
    <row r="4318" spans="3:4" x14ac:dyDescent="0.25">
      <c r="C4318" s="71">
        <v>42.72</v>
      </c>
      <c r="D4318" s="70" t="s">
        <v>2437</v>
      </c>
    </row>
    <row r="4319" spans="3:4" x14ac:dyDescent="0.25">
      <c r="C4319" s="69">
        <v>42.73</v>
      </c>
      <c r="D4319" s="70" t="s">
        <v>2438</v>
      </c>
    </row>
    <row r="4320" spans="3:4" x14ac:dyDescent="0.25">
      <c r="C4320" s="71">
        <v>42.74</v>
      </c>
      <c r="D4320" s="70" t="s">
        <v>2439</v>
      </c>
    </row>
    <row r="4321" spans="3:4" x14ac:dyDescent="0.25">
      <c r="C4321" s="69">
        <v>42.75</v>
      </c>
      <c r="D4321" s="70" t="s">
        <v>5322</v>
      </c>
    </row>
    <row r="4322" spans="3:4" x14ac:dyDescent="0.25">
      <c r="C4322" s="71">
        <v>42.76</v>
      </c>
      <c r="D4322" s="70" t="s">
        <v>2440</v>
      </c>
    </row>
    <row r="4323" spans="3:4" x14ac:dyDescent="0.25">
      <c r="C4323" s="69">
        <v>42.77</v>
      </c>
      <c r="D4323" s="70" t="s">
        <v>2441</v>
      </c>
    </row>
    <row r="4324" spans="3:4" x14ac:dyDescent="0.25">
      <c r="C4324" s="71">
        <v>42.78</v>
      </c>
      <c r="D4324" s="70" t="s">
        <v>2442</v>
      </c>
    </row>
    <row r="4325" spans="3:4" x14ac:dyDescent="0.25">
      <c r="C4325" s="69">
        <v>42.79</v>
      </c>
      <c r="D4325" s="70" t="s">
        <v>2443</v>
      </c>
    </row>
    <row r="4326" spans="3:4" x14ac:dyDescent="0.25">
      <c r="C4326" s="71">
        <v>42.8</v>
      </c>
      <c r="D4326" s="70" t="s">
        <v>2444</v>
      </c>
    </row>
    <row r="4327" spans="3:4" x14ac:dyDescent="0.25">
      <c r="C4327" s="69">
        <v>42.81</v>
      </c>
      <c r="D4327" s="70" t="s">
        <v>2445</v>
      </c>
    </row>
    <row r="4328" spans="3:4" x14ac:dyDescent="0.25">
      <c r="C4328" s="71">
        <v>42.82</v>
      </c>
      <c r="D4328" s="70" t="s">
        <v>2446</v>
      </c>
    </row>
    <row r="4329" spans="3:4" x14ac:dyDescent="0.25">
      <c r="C4329" s="69">
        <v>42.83</v>
      </c>
      <c r="D4329" s="70" t="s">
        <v>2447</v>
      </c>
    </row>
    <row r="4330" spans="3:4" x14ac:dyDescent="0.25">
      <c r="C4330" s="71">
        <v>42.84</v>
      </c>
      <c r="D4330" s="70" t="s">
        <v>2448</v>
      </c>
    </row>
    <row r="4331" spans="3:4" x14ac:dyDescent="0.25">
      <c r="C4331" s="69">
        <v>42.85</v>
      </c>
      <c r="D4331" s="70" t="s">
        <v>2449</v>
      </c>
    </row>
    <row r="4332" spans="3:4" x14ac:dyDescent="0.25">
      <c r="C4332" s="71">
        <v>42.86</v>
      </c>
      <c r="D4332" s="70" t="s">
        <v>2450</v>
      </c>
    </row>
    <row r="4333" spans="3:4" x14ac:dyDescent="0.25">
      <c r="C4333" s="69">
        <v>42.87</v>
      </c>
      <c r="D4333" s="70" t="s">
        <v>2451</v>
      </c>
    </row>
    <row r="4334" spans="3:4" x14ac:dyDescent="0.25">
      <c r="C4334" s="71">
        <v>42.88</v>
      </c>
      <c r="D4334" s="70" t="s">
        <v>5324</v>
      </c>
    </row>
    <row r="4335" spans="3:4" x14ac:dyDescent="0.25">
      <c r="C4335" s="69">
        <v>42.89</v>
      </c>
      <c r="D4335" s="70" t="s">
        <v>2452</v>
      </c>
    </row>
    <row r="4336" spans="3:4" x14ac:dyDescent="0.25">
      <c r="C4336" s="71">
        <v>42.9</v>
      </c>
      <c r="D4336" s="70" t="s">
        <v>2453</v>
      </c>
    </row>
    <row r="4337" spans="3:4" x14ac:dyDescent="0.25">
      <c r="C4337" s="69">
        <v>42.91</v>
      </c>
      <c r="D4337" s="70" t="s">
        <v>2454</v>
      </c>
    </row>
    <row r="4338" spans="3:4" x14ac:dyDescent="0.25">
      <c r="C4338" s="71">
        <v>42.92</v>
      </c>
      <c r="D4338" s="70" t="s">
        <v>2455</v>
      </c>
    </row>
    <row r="4339" spans="3:4" x14ac:dyDescent="0.25">
      <c r="C4339" s="69">
        <v>42.93</v>
      </c>
      <c r="D4339" s="70" t="s">
        <v>2456</v>
      </c>
    </row>
    <row r="4340" spans="3:4" x14ac:dyDescent="0.25">
      <c r="C4340" s="71">
        <v>42.94</v>
      </c>
      <c r="D4340" s="70" t="s">
        <v>2457</v>
      </c>
    </row>
    <row r="4341" spans="3:4" x14ac:dyDescent="0.25">
      <c r="C4341" s="69">
        <v>42.95</v>
      </c>
      <c r="D4341" s="70" t="s">
        <v>2458</v>
      </c>
    </row>
    <row r="4342" spans="3:4" x14ac:dyDescent="0.25">
      <c r="C4342" s="71">
        <v>42.96</v>
      </c>
      <c r="D4342" s="70" t="s">
        <v>2459</v>
      </c>
    </row>
    <row r="4343" spans="3:4" x14ac:dyDescent="0.25">
      <c r="C4343" s="69">
        <v>42.97</v>
      </c>
      <c r="D4343" s="70" t="s">
        <v>2460</v>
      </c>
    </row>
    <row r="4344" spans="3:4" x14ac:dyDescent="0.25">
      <c r="C4344" s="71">
        <v>42.98</v>
      </c>
      <c r="D4344" s="70" t="s">
        <v>2461</v>
      </c>
    </row>
    <row r="4345" spans="3:4" x14ac:dyDescent="0.25">
      <c r="C4345" s="69">
        <v>42.99</v>
      </c>
      <c r="D4345" s="70" t="s">
        <v>2462</v>
      </c>
    </row>
    <row r="4346" spans="3:4" x14ac:dyDescent="0.25">
      <c r="C4346" s="71">
        <v>43</v>
      </c>
      <c r="D4346" s="70" t="s">
        <v>5326</v>
      </c>
    </row>
    <row r="4347" spans="3:4" x14ac:dyDescent="0.25">
      <c r="C4347" s="69">
        <v>43.01</v>
      </c>
      <c r="D4347" s="70" t="s">
        <v>2463</v>
      </c>
    </row>
    <row r="4348" spans="3:4" x14ac:dyDescent="0.25">
      <c r="C4348" s="71">
        <v>43.02</v>
      </c>
      <c r="D4348" s="70" t="s">
        <v>2464</v>
      </c>
    </row>
    <row r="4349" spans="3:4" x14ac:dyDescent="0.25">
      <c r="C4349" s="69">
        <v>43.03</v>
      </c>
      <c r="D4349" s="70" t="s">
        <v>2465</v>
      </c>
    </row>
    <row r="4350" spans="3:4" x14ac:dyDescent="0.25">
      <c r="C4350" s="71">
        <v>43.04</v>
      </c>
      <c r="D4350" s="70" t="s">
        <v>2466</v>
      </c>
    </row>
    <row r="4351" spans="3:4" x14ac:dyDescent="0.25">
      <c r="C4351" s="69">
        <v>43.05</v>
      </c>
      <c r="D4351" s="70" t="s">
        <v>2467</v>
      </c>
    </row>
    <row r="4352" spans="3:4" x14ac:dyDescent="0.25">
      <c r="C4352" s="71">
        <v>43.06</v>
      </c>
      <c r="D4352" s="70" t="s">
        <v>2468</v>
      </c>
    </row>
    <row r="4353" spans="3:4" x14ac:dyDescent="0.25">
      <c r="C4353" s="69">
        <v>43.07</v>
      </c>
      <c r="D4353" s="70" t="s">
        <v>2469</v>
      </c>
    </row>
    <row r="4354" spans="3:4" x14ac:dyDescent="0.25">
      <c r="C4354" s="71">
        <v>43.08</v>
      </c>
      <c r="D4354" s="70" t="s">
        <v>2470</v>
      </c>
    </row>
    <row r="4355" spans="3:4" x14ac:dyDescent="0.25">
      <c r="C4355" s="69">
        <v>43.09</v>
      </c>
      <c r="D4355" s="70" t="s">
        <v>2471</v>
      </c>
    </row>
    <row r="4356" spans="3:4" x14ac:dyDescent="0.25">
      <c r="C4356" s="71">
        <v>43.1</v>
      </c>
      <c r="D4356" s="70" t="s">
        <v>2472</v>
      </c>
    </row>
    <row r="4357" spans="3:4" x14ac:dyDescent="0.25">
      <c r="C4357" s="69">
        <v>43.11</v>
      </c>
      <c r="D4357" s="70" t="s">
        <v>2473</v>
      </c>
    </row>
    <row r="4358" spans="3:4" x14ac:dyDescent="0.25">
      <c r="C4358" s="71">
        <v>43.12</v>
      </c>
      <c r="D4358" s="70" t="s">
        <v>2474</v>
      </c>
    </row>
    <row r="4359" spans="3:4" x14ac:dyDescent="0.25">
      <c r="C4359" s="69">
        <v>43.13</v>
      </c>
      <c r="D4359" s="70" t="s">
        <v>5328</v>
      </c>
    </row>
    <row r="4360" spans="3:4" x14ac:dyDescent="0.25">
      <c r="C4360" s="71">
        <v>43.14</v>
      </c>
      <c r="D4360" s="70" t="s">
        <v>2475</v>
      </c>
    </row>
    <row r="4361" spans="3:4" x14ac:dyDescent="0.25">
      <c r="C4361" s="69">
        <v>43.15</v>
      </c>
      <c r="D4361" s="70" t="s">
        <v>2476</v>
      </c>
    </row>
    <row r="4362" spans="3:4" x14ac:dyDescent="0.25">
      <c r="C4362" s="71">
        <v>43.16</v>
      </c>
      <c r="D4362" s="70" t="s">
        <v>2477</v>
      </c>
    </row>
    <row r="4363" spans="3:4" x14ac:dyDescent="0.25">
      <c r="C4363" s="69">
        <v>43.17</v>
      </c>
      <c r="D4363" s="70" t="s">
        <v>2478</v>
      </c>
    </row>
    <row r="4364" spans="3:4" x14ac:dyDescent="0.25">
      <c r="C4364" s="71">
        <v>43.18</v>
      </c>
      <c r="D4364" s="70" t="s">
        <v>2479</v>
      </c>
    </row>
    <row r="4365" spans="3:4" x14ac:dyDescent="0.25">
      <c r="C4365" s="69">
        <v>43.19</v>
      </c>
      <c r="D4365" s="70" t="s">
        <v>2480</v>
      </c>
    </row>
    <row r="4366" spans="3:4" x14ac:dyDescent="0.25">
      <c r="C4366" s="71">
        <v>43.2</v>
      </c>
      <c r="D4366" s="70" t="s">
        <v>2481</v>
      </c>
    </row>
    <row r="4367" spans="3:4" x14ac:dyDescent="0.25">
      <c r="C4367" s="69">
        <v>43.21</v>
      </c>
      <c r="D4367" s="70" t="s">
        <v>2482</v>
      </c>
    </row>
    <row r="4368" spans="3:4" x14ac:dyDescent="0.25">
      <c r="C4368" s="71">
        <v>43.22</v>
      </c>
      <c r="D4368" s="70" t="s">
        <v>2483</v>
      </c>
    </row>
    <row r="4369" spans="3:4" x14ac:dyDescent="0.25">
      <c r="C4369" s="69">
        <v>43.23</v>
      </c>
      <c r="D4369" s="70" t="s">
        <v>2484</v>
      </c>
    </row>
    <row r="4370" spans="3:4" x14ac:dyDescent="0.25">
      <c r="C4370" s="71">
        <v>43.24</v>
      </c>
      <c r="D4370" s="70" t="s">
        <v>2485</v>
      </c>
    </row>
    <row r="4371" spans="3:4" x14ac:dyDescent="0.25">
      <c r="C4371" s="69">
        <v>43.25</v>
      </c>
      <c r="D4371" s="70" t="s">
        <v>5330</v>
      </c>
    </row>
    <row r="4372" spans="3:4" x14ac:dyDescent="0.25">
      <c r="C4372" s="71">
        <v>43.26</v>
      </c>
      <c r="D4372" s="70" t="s">
        <v>2486</v>
      </c>
    </row>
    <row r="4373" spans="3:4" x14ac:dyDescent="0.25">
      <c r="C4373" s="69">
        <v>43.27</v>
      </c>
      <c r="D4373" s="70" t="s">
        <v>2487</v>
      </c>
    </row>
    <row r="4374" spans="3:4" x14ac:dyDescent="0.25">
      <c r="C4374" s="71">
        <v>43.28</v>
      </c>
      <c r="D4374" s="70" t="s">
        <v>2488</v>
      </c>
    </row>
    <row r="4375" spans="3:4" x14ac:dyDescent="0.25">
      <c r="C4375" s="69">
        <v>43.29</v>
      </c>
      <c r="D4375" s="70" t="s">
        <v>2489</v>
      </c>
    </row>
    <row r="4376" spans="3:4" x14ac:dyDescent="0.25">
      <c r="C4376" s="71">
        <v>43.3</v>
      </c>
      <c r="D4376" s="70" t="s">
        <v>2490</v>
      </c>
    </row>
    <row r="4377" spans="3:4" x14ac:dyDescent="0.25">
      <c r="C4377" s="69">
        <v>43.31</v>
      </c>
      <c r="D4377" s="70" t="s">
        <v>2491</v>
      </c>
    </row>
    <row r="4378" spans="3:4" x14ac:dyDescent="0.25">
      <c r="C4378" s="71">
        <v>43.32</v>
      </c>
      <c r="D4378" s="70" t="s">
        <v>2492</v>
      </c>
    </row>
    <row r="4379" spans="3:4" x14ac:dyDescent="0.25">
      <c r="C4379" s="69">
        <v>43.33</v>
      </c>
      <c r="D4379" s="70" t="s">
        <v>2493</v>
      </c>
    </row>
    <row r="4380" spans="3:4" x14ac:dyDescent="0.25">
      <c r="C4380" s="71">
        <v>43.34</v>
      </c>
      <c r="D4380" s="70" t="s">
        <v>2494</v>
      </c>
    </row>
    <row r="4381" spans="3:4" x14ac:dyDescent="0.25">
      <c r="C4381" s="69">
        <v>43.35</v>
      </c>
      <c r="D4381" s="70" t="s">
        <v>2495</v>
      </c>
    </row>
    <row r="4382" spans="3:4" x14ac:dyDescent="0.25">
      <c r="C4382" s="71">
        <v>43.36</v>
      </c>
      <c r="D4382" s="70" t="s">
        <v>2496</v>
      </c>
    </row>
    <row r="4383" spans="3:4" x14ac:dyDescent="0.25">
      <c r="C4383" s="69">
        <v>43.37</v>
      </c>
      <c r="D4383" s="70" t="s">
        <v>2497</v>
      </c>
    </row>
    <row r="4384" spans="3:4" x14ac:dyDescent="0.25">
      <c r="C4384" s="71">
        <v>43.38</v>
      </c>
      <c r="D4384" s="70" t="s">
        <v>5332</v>
      </c>
    </row>
    <row r="4385" spans="3:4" x14ac:dyDescent="0.25">
      <c r="C4385" s="69">
        <v>43.39</v>
      </c>
      <c r="D4385" s="70" t="s">
        <v>2498</v>
      </c>
    </row>
    <row r="4386" spans="3:4" x14ac:dyDescent="0.25">
      <c r="C4386" s="71">
        <v>43.4</v>
      </c>
      <c r="D4386" s="70" t="s">
        <v>2499</v>
      </c>
    </row>
    <row r="4387" spans="3:4" x14ac:dyDescent="0.25">
      <c r="C4387" s="69">
        <v>43.41</v>
      </c>
      <c r="D4387" s="70" t="s">
        <v>2500</v>
      </c>
    </row>
    <row r="4388" spans="3:4" x14ac:dyDescent="0.25">
      <c r="C4388" s="71">
        <v>43.42</v>
      </c>
      <c r="D4388" s="70" t="s">
        <v>2501</v>
      </c>
    </row>
    <row r="4389" spans="3:4" x14ac:dyDescent="0.25">
      <c r="C4389" s="69">
        <v>43.43</v>
      </c>
      <c r="D4389" s="70" t="s">
        <v>2502</v>
      </c>
    </row>
    <row r="4390" spans="3:4" x14ac:dyDescent="0.25">
      <c r="C4390" s="71">
        <v>43.44</v>
      </c>
      <c r="D4390" s="70" t="s">
        <v>2503</v>
      </c>
    </row>
    <row r="4391" spans="3:4" x14ac:dyDescent="0.25">
      <c r="C4391" s="69">
        <v>43.45</v>
      </c>
      <c r="D4391" s="70" t="s">
        <v>2504</v>
      </c>
    </row>
    <row r="4392" spans="3:4" x14ac:dyDescent="0.25">
      <c r="C4392" s="71">
        <v>43.46</v>
      </c>
      <c r="D4392" s="70" t="s">
        <v>2505</v>
      </c>
    </row>
    <row r="4393" spans="3:4" x14ac:dyDescent="0.25">
      <c r="C4393" s="69">
        <v>43.47</v>
      </c>
      <c r="D4393" s="70" t="s">
        <v>2506</v>
      </c>
    </row>
    <row r="4394" spans="3:4" x14ac:dyDescent="0.25">
      <c r="C4394" s="71">
        <v>43.48</v>
      </c>
      <c r="D4394" s="70" t="s">
        <v>2507</v>
      </c>
    </row>
    <row r="4395" spans="3:4" x14ac:dyDescent="0.25">
      <c r="C4395" s="69">
        <v>43.49</v>
      </c>
      <c r="D4395" s="70" t="s">
        <v>2508</v>
      </c>
    </row>
    <row r="4396" spans="3:4" x14ac:dyDescent="0.25">
      <c r="C4396" s="71">
        <v>43.5</v>
      </c>
      <c r="D4396" s="70" t="s">
        <v>5334</v>
      </c>
    </row>
    <row r="4397" spans="3:4" x14ac:dyDescent="0.25">
      <c r="C4397" s="69">
        <v>43.51</v>
      </c>
      <c r="D4397" s="70" t="s">
        <v>2509</v>
      </c>
    </row>
    <row r="4398" spans="3:4" x14ac:dyDescent="0.25">
      <c r="C4398" s="71">
        <v>43.52</v>
      </c>
      <c r="D4398" s="70" t="s">
        <v>2510</v>
      </c>
    </row>
    <row r="4399" spans="3:4" x14ac:dyDescent="0.25">
      <c r="C4399" s="69">
        <v>43.53</v>
      </c>
      <c r="D4399" s="70" t="s">
        <v>2511</v>
      </c>
    </row>
    <row r="4400" spans="3:4" x14ac:dyDescent="0.25">
      <c r="C4400" s="71">
        <v>43.54</v>
      </c>
      <c r="D4400" s="70" t="s">
        <v>2512</v>
      </c>
    </row>
    <row r="4401" spans="3:4" x14ac:dyDescent="0.25">
      <c r="C4401" s="69">
        <v>43.55</v>
      </c>
      <c r="D4401" s="70" t="s">
        <v>2513</v>
      </c>
    </row>
    <row r="4402" spans="3:4" x14ac:dyDescent="0.25">
      <c r="C4402" s="71">
        <v>43.56</v>
      </c>
      <c r="D4402" s="70" t="s">
        <v>2514</v>
      </c>
    </row>
    <row r="4403" spans="3:4" x14ac:dyDescent="0.25">
      <c r="C4403" s="69">
        <v>43.57</v>
      </c>
      <c r="D4403" s="70" t="s">
        <v>2515</v>
      </c>
    </row>
    <row r="4404" spans="3:4" x14ac:dyDescent="0.25">
      <c r="C4404" s="71">
        <v>43.58</v>
      </c>
      <c r="D4404" s="70" t="s">
        <v>2516</v>
      </c>
    </row>
    <row r="4405" spans="3:4" x14ac:dyDescent="0.25">
      <c r="C4405" s="69">
        <v>43.59</v>
      </c>
      <c r="D4405" s="70" t="s">
        <v>2517</v>
      </c>
    </row>
    <row r="4406" spans="3:4" x14ac:dyDescent="0.25">
      <c r="C4406" s="71">
        <v>43.6</v>
      </c>
      <c r="D4406" s="70" t="s">
        <v>2518</v>
      </c>
    </row>
    <row r="4407" spans="3:4" x14ac:dyDescent="0.25">
      <c r="C4407" s="69">
        <v>43.61</v>
      </c>
      <c r="D4407" s="70" t="s">
        <v>2519</v>
      </c>
    </row>
    <row r="4408" spans="3:4" x14ac:dyDescent="0.25">
      <c r="C4408" s="71">
        <v>43.62</v>
      </c>
      <c r="D4408" s="70" t="s">
        <v>2520</v>
      </c>
    </row>
    <row r="4409" spans="3:4" x14ac:dyDescent="0.25">
      <c r="C4409" s="69">
        <v>43.63</v>
      </c>
      <c r="D4409" s="70" t="s">
        <v>5336</v>
      </c>
    </row>
    <row r="4410" spans="3:4" x14ac:dyDescent="0.25">
      <c r="C4410" s="71">
        <v>43.64</v>
      </c>
      <c r="D4410" s="70" t="s">
        <v>2521</v>
      </c>
    </row>
    <row r="4411" spans="3:4" x14ac:dyDescent="0.25">
      <c r="C4411" s="69">
        <v>43.65</v>
      </c>
      <c r="D4411" s="70" t="s">
        <v>2522</v>
      </c>
    </row>
    <row r="4412" spans="3:4" x14ac:dyDescent="0.25">
      <c r="C4412" s="71">
        <v>43.66</v>
      </c>
      <c r="D4412" s="70" t="s">
        <v>2523</v>
      </c>
    </row>
    <row r="4413" spans="3:4" x14ac:dyDescent="0.25">
      <c r="C4413" s="69">
        <v>43.67</v>
      </c>
      <c r="D4413" s="70" t="s">
        <v>2524</v>
      </c>
    </row>
    <row r="4414" spans="3:4" x14ac:dyDescent="0.25">
      <c r="C4414" s="71">
        <v>43.68</v>
      </c>
      <c r="D4414" s="70" t="s">
        <v>2525</v>
      </c>
    </row>
    <row r="4415" spans="3:4" x14ac:dyDescent="0.25">
      <c r="C4415" s="69">
        <v>43.69</v>
      </c>
      <c r="D4415" s="70" t="s">
        <v>2526</v>
      </c>
    </row>
    <row r="4416" spans="3:4" x14ac:dyDescent="0.25">
      <c r="C4416" s="71">
        <v>43.7</v>
      </c>
      <c r="D4416" s="70" t="s">
        <v>2527</v>
      </c>
    </row>
    <row r="4417" spans="3:4" x14ac:dyDescent="0.25">
      <c r="C4417" s="69">
        <v>43.71</v>
      </c>
      <c r="D4417" s="70" t="s">
        <v>2528</v>
      </c>
    </row>
    <row r="4418" spans="3:4" x14ac:dyDescent="0.25">
      <c r="C4418" s="71">
        <v>43.72</v>
      </c>
      <c r="D4418" s="70" t="s">
        <v>2529</v>
      </c>
    </row>
    <row r="4419" spans="3:4" x14ac:dyDescent="0.25">
      <c r="C4419" s="69">
        <v>43.73</v>
      </c>
      <c r="D4419" s="70" t="s">
        <v>2530</v>
      </c>
    </row>
    <row r="4420" spans="3:4" x14ac:dyDescent="0.25">
      <c r="C4420" s="71">
        <v>43.74</v>
      </c>
      <c r="D4420" s="70" t="s">
        <v>2531</v>
      </c>
    </row>
    <row r="4421" spans="3:4" x14ac:dyDescent="0.25">
      <c r="C4421" s="69">
        <v>43.75</v>
      </c>
      <c r="D4421" s="70" t="s">
        <v>5338</v>
      </c>
    </row>
    <row r="4422" spans="3:4" x14ac:dyDescent="0.25">
      <c r="C4422" s="71">
        <v>43.76</v>
      </c>
      <c r="D4422" s="70" t="s">
        <v>2532</v>
      </c>
    </row>
    <row r="4423" spans="3:4" x14ac:dyDescent="0.25">
      <c r="C4423" s="69">
        <v>43.77</v>
      </c>
      <c r="D4423" s="70" t="s">
        <v>2533</v>
      </c>
    </row>
    <row r="4424" spans="3:4" x14ac:dyDescent="0.25">
      <c r="C4424" s="71">
        <v>43.78</v>
      </c>
      <c r="D4424" s="70" t="s">
        <v>2534</v>
      </c>
    </row>
    <row r="4425" spans="3:4" x14ac:dyDescent="0.25">
      <c r="C4425" s="69">
        <v>43.79</v>
      </c>
      <c r="D4425" s="70" t="s">
        <v>2535</v>
      </c>
    </row>
    <row r="4426" spans="3:4" x14ac:dyDescent="0.25">
      <c r="C4426" s="71">
        <v>43.8</v>
      </c>
      <c r="D4426" s="70" t="s">
        <v>2536</v>
      </c>
    </row>
    <row r="4427" spans="3:4" x14ac:dyDescent="0.25">
      <c r="C4427" s="69">
        <v>43.81</v>
      </c>
      <c r="D4427" s="70" t="s">
        <v>2537</v>
      </c>
    </row>
    <row r="4428" spans="3:4" x14ac:dyDescent="0.25">
      <c r="C4428" s="71">
        <v>43.82</v>
      </c>
      <c r="D4428" s="70" t="s">
        <v>2538</v>
      </c>
    </row>
    <row r="4429" spans="3:4" x14ac:dyDescent="0.25">
      <c r="C4429" s="69">
        <v>43.83</v>
      </c>
      <c r="D4429" s="70" t="s">
        <v>2539</v>
      </c>
    </row>
    <row r="4430" spans="3:4" x14ac:dyDescent="0.25">
      <c r="C4430" s="71">
        <v>43.84</v>
      </c>
      <c r="D4430" s="70" t="s">
        <v>2540</v>
      </c>
    </row>
    <row r="4431" spans="3:4" x14ac:dyDescent="0.25">
      <c r="C4431" s="69">
        <v>43.85</v>
      </c>
      <c r="D4431" s="70" t="s">
        <v>2541</v>
      </c>
    </row>
    <row r="4432" spans="3:4" x14ac:dyDescent="0.25">
      <c r="C4432" s="71">
        <v>43.86</v>
      </c>
      <c r="D4432" s="70" t="s">
        <v>2542</v>
      </c>
    </row>
    <row r="4433" spans="3:4" x14ac:dyDescent="0.25">
      <c r="C4433" s="69">
        <v>43.87</v>
      </c>
      <c r="D4433" s="70" t="s">
        <v>2543</v>
      </c>
    </row>
    <row r="4434" spans="3:4" x14ac:dyDescent="0.25">
      <c r="C4434" s="71">
        <v>43.88</v>
      </c>
      <c r="D4434" s="70" t="s">
        <v>5340</v>
      </c>
    </row>
    <row r="4435" spans="3:4" x14ac:dyDescent="0.25">
      <c r="C4435" s="69">
        <v>43.89</v>
      </c>
      <c r="D4435" s="70" t="s">
        <v>2544</v>
      </c>
    </row>
    <row r="4436" spans="3:4" x14ac:dyDescent="0.25">
      <c r="C4436" s="71">
        <v>43.9</v>
      </c>
      <c r="D4436" s="70" t="s">
        <v>2545</v>
      </c>
    </row>
    <row r="4437" spans="3:4" x14ac:dyDescent="0.25">
      <c r="C4437" s="69">
        <v>43.91</v>
      </c>
      <c r="D4437" s="70" t="s">
        <v>2546</v>
      </c>
    </row>
    <row r="4438" spans="3:4" x14ac:dyDescent="0.25">
      <c r="C4438" s="71">
        <v>43.92</v>
      </c>
      <c r="D4438" s="70" t="s">
        <v>2547</v>
      </c>
    </row>
    <row r="4439" spans="3:4" x14ac:dyDescent="0.25">
      <c r="C4439" s="69">
        <v>43.93</v>
      </c>
      <c r="D4439" s="70" t="s">
        <v>2548</v>
      </c>
    </row>
    <row r="4440" spans="3:4" x14ac:dyDescent="0.25">
      <c r="C4440" s="71">
        <v>43.94</v>
      </c>
      <c r="D4440" s="70" t="s">
        <v>2549</v>
      </c>
    </row>
    <row r="4441" spans="3:4" x14ac:dyDescent="0.25">
      <c r="C4441" s="69">
        <v>43.95</v>
      </c>
      <c r="D4441" s="70" t="s">
        <v>2550</v>
      </c>
    </row>
    <row r="4442" spans="3:4" x14ac:dyDescent="0.25">
      <c r="C4442" s="71">
        <v>43.96</v>
      </c>
      <c r="D4442" s="70" t="s">
        <v>2551</v>
      </c>
    </row>
    <row r="4443" spans="3:4" x14ac:dyDescent="0.25">
      <c r="C4443" s="69">
        <v>43.97</v>
      </c>
      <c r="D4443" s="70" t="s">
        <v>2552</v>
      </c>
    </row>
    <row r="4444" spans="3:4" x14ac:dyDescent="0.25">
      <c r="C4444" s="71">
        <v>43.98</v>
      </c>
      <c r="D4444" s="70" t="s">
        <v>2553</v>
      </c>
    </row>
    <row r="4445" spans="3:4" x14ac:dyDescent="0.25">
      <c r="C4445" s="69">
        <v>43.99</v>
      </c>
      <c r="D4445" s="70" t="s">
        <v>2554</v>
      </c>
    </row>
    <row r="4446" spans="3:4" x14ac:dyDescent="0.25">
      <c r="C4446" s="71">
        <v>44</v>
      </c>
      <c r="D4446" s="70" t="s">
        <v>5342</v>
      </c>
    </row>
    <row r="4447" spans="3:4" x14ac:dyDescent="0.25">
      <c r="C4447" s="69">
        <v>44.01</v>
      </c>
      <c r="D4447" s="70" t="s">
        <v>2555</v>
      </c>
    </row>
    <row r="4448" spans="3:4" x14ac:dyDescent="0.25">
      <c r="C4448" s="71">
        <v>44.02</v>
      </c>
      <c r="D4448" s="70" t="s">
        <v>2556</v>
      </c>
    </row>
    <row r="4449" spans="3:4" x14ac:dyDescent="0.25">
      <c r="C4449" s="69">
        <v>44.03</v>
      </c>
      <c r="D4449" s="70" t="s">
        <v>2557</v>
      </c>
    </row>
    <row r="4450" spans="3:4" x14ac:dyDescent="0.25">
      <c r="C4450" s="71">
        <v>44.04</v>
      </c>
      <c r="D4450" s="70" t="s">
        <v>2558</v>
      </c>
    </row>
    <row r="4451" spans="3:4" x14ac:dyDescent="0.25">
      <c r="C4451" s="69">
        <v>44.05</v>
      </c>
      <c r="D4451" s="70" t="s">
        <v>2559</v>
      </c>
    </row>
    <row r="4452" spans="3:4" x14ac:dyDescent="0.25">
      <c r="C4452" s="71">
        <v>44.06</v>
      </c>
      <c r="D4452" s="70" t="s">
        <v>2560</v>
      </c>
    </row>
    <row r="4453" spans="3:4" x14ac:dyDescent="0.25">
      <c r="C4453" s="69">
        <v>44.07</v>
      </c>
      <c r="D4453" s="70" t="s">
        <v>2561</v>
      </c>
    </row>
    <row r="4454" spans="3:4" x14ac:dyDescent="0.25">
      <c r="C4454" s="71">
        <v>44.08</v>
      </c>
      <c r="D4454" s="70" t="s">
        <v>2562</v>
      </c>
    </row>
    <row r="4455" spans="3:4" x14ac:dyDescent="0.25">
      <c r="C4455" s="69">
        <v>44.09</v>
      </c>
      <c r="D4455" s="70" t="s">
        <v>2563</v>
      </c>
    </row>
    <row r="4456" spans="3:4" x14ac:dyDescent="0.25">
      <c r="C4456" s="71">
        <v>44.1</v>
      </c>
      <c r="D4456" s="70" t="s">
        <v>2564</v>
      </c>
    </row>
    <row r="4457" spans="3:4" x14ac:dyDescent="0.25">
      <c r="C4457" s="69">
        <v>44.11</v>
      </c>
      <c r="D4457" s="70" t="s">
        <v>2565</v>
      </c>
    </row>
    <row r="4458" spans="3:4" x14ac:dyDescent="0.25">
      <c r="C4458" s="71">
        <v>44.12</v>
      </c>
      <c r="D4458" s="70" t="s">
        <v>2566</v>
      </c>
    </row>
    <row r="4459" spans="3:4" x14ac:dyDescent="0.25">
      <c r="C4459" s="69">
        <v>44.13</v>
      </c>
      <c r="D4459" s="70" t="s">
        <v>5344</v>
      </c>
    </row>
    <row r="4460" spans="3:4" x14ac:dyDescent="0.25">
      <c r="C4460" s="71">
        <v>44.14</v>
      </c>
      <c r="D4460" s="70" t="s">
        <v>2567</v>
      </c>
    </row>
    <row r="4461" spans="3:4" x14ac:dyDescent="0.25">
      <c r="C4461" s="69">
        <v>44.15</v>
      </c>
      <c r="D4461" s="70" t="s">
        <v>2568</v>
      </c>
    </row>
    <row r="4462" spans="3:4" x14ac:dyDescent="0.25">
      <c r="C4462" s="71">
        <v>44.16</v>
      </c>
      <c r="D4462" s="70" t="s">
        <v>2569</v>
      </c>
    </row>
    <row r="4463" spans="3:4" x14ac:dyDescent="0.25">
      <c r="C4463" s="69">
        <v>44.17</v>
      </c>
      <c r="D4463" s="70" t="s">
        <v>2570</v>
      </c>
    </row>
    <row r="4464" spans="3:4" x14ac:dyDescent="0.25">
      <c r="C4464" s="71">
        <v>44.18</v>
      </c>
      <c r="D4464" s="70" t="s">
        <v>2571</v>
      </c>
    </row>
    <row r="4465" spans="3:4" x14ac:dyDescent="0.25">
      <c r="C4465" s="69">
        <v>44.19</v>
      </c>
      <c r="D4465" s="70" t="s">
        <v>2572</v>
      </c>
    </row>
    <row r="4466" spans="3:4" x14ac:dyDescent="0.25">
      <c r="C4466" s="71">
        <v>44.2</v>
      </c>
      <c r="D4466" s="70" t="s">
        <v>2573</v>
      </c>
    </row>
    <row r="4467" spans="3:4" x14ac:dyDescent="0.25">
      <c r="C4467" s="69">
        <v>44.21</v>
      </c>
      <c r="D4467" s="70" t="s">
        <v>2574</v>
      </c>
    </row>
    <row r="4468" spans="3:4" x14ac:dyDescent="0.25">
      <c r="C4468" s="71">
        <v>44.22</v>
      </c>
      <c r="D4468" s="70" t="s">
        <v>2575</v>
      </c>
    </row>
    <row r="4469" spans="3:4" x14ac:dyDescent="0.25">
      <c r="C4469" s="69">
        <v>44.23</v>
      </c>
      <c r="D4469" s="70" t="s">
        <v>2576</v>
      </c>
    </row>
    <row r="4470" spans="3:4" x14ac:dyDescent="0.25">
      <c r="C4470" s="71">
        <v>44.24</v>
      </c>
      <c r="D4470" s="70" t="s">
        <v>2577</v>
      </c>
    </row>
    <row r="4471" spans="3:4" x14ac:dyDescent="0.25">
      <c r="C4471" s="69">
        <v>44.25</v>
      </c>
      <c r="D4471" s="70" t="s">
        <v>5346</v>
      </c>
    </row>
    <row r="4472" spans="3:4" x14ac:dyDescent="0.25">
      <c r="C4472" s="71">
        <v>44.26</v>
      </c>
      <c r="D4472" s="70" t="s">
        <v>2578</v>
      </c>
    </row>
    <row r="4473" spans="3:4" x14ac:dyDescent="0.25">
      <c r="C4473" s="69">
        <v>44.27</v>
      </c>
      <c r="D4473" s="70" t="s">
        <v>2579</v>
      </c>
    </row>
    <row r="4474" spans="3:4" x14ac:dyDescent="0.25">
      <c r="C4474" s="71">
        <v>44.28</v>
      </c>
      <c r="D4474" s="70" t="s">
        <v>2580</v>
      </c>
    </row>
    <row r="4475" spans="3:4" x14ac:dyDescent="0.25">
      <c r="C4475" s="69">
        <v>44.29</v>
      </c>
      <c r="D4475" s="70" t="s">
        <v>2581</v>
      </c>
    </row>
    <row r="4476" spans="3:4" x14ac:dyDescent="0.25">
      <c r="C4476" s="71">
        <v>44.3</v>
      </c>
      <c r="D4476" s="70" t="s">
        <v>4888</v>
      </c>
    </row>
    <row r="4477" spans="3:4" x14ac:dyDescent="0.25">
      <c r="C4477" s="69">
        <v>44.31</v>
      </c>
      <c r="D4477" s="70" t="s">
        <v>4889</v>
      </c>
    </row>
    <row r="4478" spans="3:4" x14ac:dyDescent="0.25">
      <c r="C4478" s="71">
        <v>44.32</v>
      </c>
      <c r="D4478" s="70" t="s">
        <v>4890</v>
      </c>
    </row>
    <row r="4479" spans="3:4" x14ac:dyDescent="0.25">
      <c r="C4479" s="69">
        <v>44.33</v>
      </c>
      <c r="D4479" s="70" t="s">
        <v>4891</v>
      </c>
    </row>
    <row r="4480" spans="3:4" x14ac:dyDescent="0.25">
      <c r="C4480" s="71">
        <v>44.34</v>
      </c>
      <c r="D4480" s="70" t="s">
        <v>4892</v>
      </c>
    </row>
    <row r="4481" spans="3:4" x14ac:dyDescent="0.25">
      <c r="C4481" s="69">
        <v>44.35</v>
      </c>
      <c r="D4481" s="70" t="s">
        <v>4893</v>
      </c>
    </row>
    <row r="4482" spans="3:4" x14ac:dyDescent="0.25">
      <c r="C4482" s="71">
        <v>44.36</v>
      </c>
      <c r="D4482" s="70" t="s">
        <v>4894</v>
      </c>
    </row>
    <row r="4483" spans="3:4" x14ac:dyDescent="0.25">
      <c r="C4483" s="69">
        <v>44.37</v>
      </c>
      <c r="D4483" s="70" t="s">
        <v>4895</v>
      </c>
    </row>
    <row r="4484" spans="3:4" x14ac:dyDescent="0.25">
      <c r="C4484" s="71">
        <v>44.38</v>
      </c>
      <c r="D4484" s="70" t="s">
        <v>5348</v>
      </c>
    </row>
    <row r="4485" spans="3:4" x14ac:dyDescent="0.25">
      <c r="C4485" s="69">
        <v>44.39</v>
      </c>
      <c r="D4485" s="70" t="s">
        <v>4896</v>
      </c>
    </row>
    <row r="4486" spans="3:4" x14ac:dyDescent="0.25">
      <c r="C4486" s="71">
        <v>44.4</v>
      </c>
      <c r="D4486" s="70" t="s">
        <v>4897</v>
      </c>
    </row>
    <row r="4487" spans="3:4" x14ac:dyDescent="0.25">
      <c r="C4487" s="69">
        <v>44.41</v>
      </c>
      <c r="D4487" s="70" t="s">
        <v>4898</v>
      </c>
    </row>
    <row r="4488" spans="3:4" x14ac:dyDescent="0.25">
      <c r="C4488" s="71">
        <v>44.42</v>
      </c>
      <c r="D4488" s="70" t="s">
        <v>4899</v>
      </c>
    </row>
    <row r="4489" spans="3:4" x14ac:dyDescent="0.25">
      <c r="C4489" s="69">
        <v>44.43</v>
      </c>
      <c r="D4489" s="70" t="s">
        <v>4900</v>
      </c>
    </row>
    <row r="4490" spans="3:4" x14ac:dyDescent="0.25">
      <c r="C4490" s="71">
        <v>44.44</v>
      </c>
      <c r="D4490" s="70" t="s">
        <v>4901</v>
      </c>
    </row>
    <row r="4491" spans="3:4" x14ac:dyDescent="0.25">
      <c r="C4491" s="69">
        <v>44.45</v>
      </c>
      <c r="D4491" s="70" t="s">
        <v>4902</v>
      </c>
    </row>
    <row r="4492" spans="3:4" x14ac:dyDescent="0.25">
      <c r="C4492" s="71">
        <v>44.46</v>
      </c>
      <c r="D4492" s="70" t="s">
        <v>4903</v>
      </c>
    </row>
    <row r="4493" spans="3:4" x14ac:dyDescent="0.25">
      <c r="C4493" s="69">
        <v>44.47</v>
      </c>
      <c r="D4493" s="70" t="s">
        <v>4904</v>
      </c>
    </row>
    <row r="4494" spans="3:4" x14ac:dyDescent="0.25">
      <c r="C4494" s="71">
        <v>44.48</v>
      </c>
      <c r="D4494" s="70" t="s">
        <v>4905</v>
      </c>
    </row>
    <row r="4495" spans="3:4" x14ac:dyDescent="0.25">
      <c r="C4495" s="69">
        <v>44.49</v>
      </c>
      <c r="D4495" s="70" t="s">
        <v>4906</v>
      </c>
    </row>
    <row r="4496" spans="3:4" x14ac:dyDescent="0.25">
      <c r="C4496" s="71">
        <v>44.5</v>
      </c>
      <c r="D4496" s="70" t="s">
        <v>5350</v>
      </c>
    </row>
    <row r="4497" spans="3:4" x14ac:dyDescent="0.25">
      <c r="C4497" s="69">
        <v>44.51</v>
      </c>
      <c r="D4497" s="70" t="s">
        <v>4907</v>
      </c>
    </row>
    <row r="4498" spans="3:4" x14ac:dyDescent="0.25">
      <c r="C4498" s="71">
        <v>44.52</v>
      </c>
      <c r="D4498" s="70" t="s">
        <v>4908</v>
      </c>
    </row>
    <row r="4499" spans="3:4" x14ac:dyDescent="0.25">
      <c r="C4499" s="69">
        <v>44.53</v>
      </c>
      <c r="D4499" s="70" t="s">
        <v>4909</v>
      </c>
    </row>
    <row r="4500" spans="3:4" x14ac:dyDescent="0.25">
      <c r="C4500" s="71">
        <v>44.54</v>
      </c>
      <c r="D4500" s="70" t="s">
        <v>4910</v>
      </c>
    </row>
    <row r="4501" spans="3:4" x14ac:dyDescent="0.25">
      <c r="C4501" s="69">
        <v>44.55</v>
      </c>
      <c r="D4501" s="70" t="s">
        <v>4911</v>
      </c>
    </row>
    <row r="4502" spans="3:4" x14ac:dyDescent="0.25">
      <c r="C4502" s="71">
        <v>44.56</v>
      </c>
      <c r="D4502" s="70" t="s">
        <v>4912</v>
      </c>
    </row>
    <row r="4503" spans="3:4" x14ac:dyDescent="0.25">
      <c r="C4503" s="69">
        <v>44.57</v>
      </c>
      <c r="D4503" s="70" t="s">
        <v>4913</v>
      </c>
    </row>
    <row r="4504" spans="3:4" x14ac:dyDescent="0.25">
      <c r="C4504" s="71">
        <v>44.58</v>
      </c>
      <c r="D4504" s="70" t="s">
        <v>4914</v>
      </c>
    </row>
    <row r="4505" spans="3:4" x14ac:dyDescent="0.25">
      <c r="C4505" s="69">
        <v>44.59</v>
      </c>
      <c r="D4505" s="70" t="s">
        <v>4915</v>
      </c>
    </row>
    <row r="4506" spans="3:4" x14ac:dyDescent="0.25">
      <c r="C4506" s="71">
        <v>44.6</v>
      </c>
      <c r="D4506" s="70" t="s">
        <v>4916</v>
      </c>
    </row>
    <row r="4507" spans="3:4" x14ac:dyDescent="0.25">
      <c r="C4507" s="69">
        <v>44.61</v>
      </c>
      <c r="D4507" s="70" t="s">
        <v>4917</v>
      </c>
    </row>
    <row r="4508" spans="3:4" x14ac:dyDescent="0.25">
      <c r="C4508" s="71">
        <v>44.62</v>
      </c>
      <c r="D4508" s="70" t="s">
        <v>4918</v>
      </c>
    </row>
    <row r="4509" spans="3:4" x14ac:dyDescent="0.25">
      <c r="C4509" s="69">
        <v>44.63</v>
      </c>
      <c r="D4509" s="70" t="s">
        <v>5352</v>
      </c>
    </row>
    <row r="4510" spans="3:4" x14ac:dyDescent="0.25">
      <c r="C4510" s="71">
        <v>44.64</v>
      </c>
      <c r="D4510" s="70" t="s">
        <v>4919</v>
      </c>
    </row>
    <row r="4511" spans="3:4" x14ac:dyDescent="0.25">
      <c r="C4511" s="69">
        <v>44.65</v>
      </c>
      <c r="D4511" s="70" t="s">
        <v>4920</v>
      </c>
    </row>
    <row r="4512" spans="3:4" x14ac:dyDescent="0.25">
      <c r="C4512" s="71">
        <v>44.66</v>
      </c>
      <c r="D4512" s="70" t="s">
        <v>4921</v>
      </c>
    </row>
    <row r="4513" spans="3:4" x14ac:dyDescent="0.25">
      <c r="C4513" s="69">
        <v>44.67</v>
      </c>
      <c r="D4513" s="70" t="s">
        <v>4922</v>
      </c>
    </row>
    <row r="4514" spans="3:4" x14ac:dyDescent="0.25">
      <c r="C4514" s="71">
        <v>44.68</v>
      </c>
      <c r="D4514" s="70" t="s">
        <v>4923</v>
      </c>
    </row>
    <row r="4515" spans="3:4" x14ac:dyDescent="0.25">
      <c r="C4515" s="69">
        <v>44.69</v>
      </c>
      <c r="D4515" s="70" t="s">
        <v>4924</v>
      </c>
    </row>
    <row r="4516" spans="3:4" x14ac:dyDescent="0.25">
      <c r="C4516" s="71">
        <v>44.7</v>
      </c>
      <c r="D4516" s="70" t="s">
        <v>4925</v>
      </c>
    </row>
    <row r="4517" spans="3:4" x14ac:dyDescent="0.25">
      <c r="C4517" s="69">
        <v>44.71</v>
      </c>
      <c r="D4517" s="70" t="s">
        <v>4926</v>
      </c>
    </row>
    <row r="4518" spans="3:4" x14ac:dyDescent="0.25">
      <c r="C4518" s="71">
        <v>44.72</v>
      </c>
      <c r="D4518" s="70" t="s">
        <v>4927</v>
      </c>
    </row>
    <row r="4519" spans="3:4" x14ac:dyDescent="0.25">
      <c r="C4519" s="69">
        <v>44.73</v>
      </c>
      <c r="D4519" s="70" t="s">
        <v>4928</v>
      </c>
    </row>
    <row r="4520" spans="3:4" x14ac:dyDescent="0.25">
      <c r="C4520" s="71">
        <v>44.74</v>
      </c>
      <c r="D4520" s="70" t="s">
        <v>4929</v>
      </c>
    </row>
    <row r="4521" spans="3:4" x14ac:dyDescent="0.25">
      <c r="C4521" s="69">
        <v>44.75</v>
      </c>
      <c r="D4521" s="70" t="s">
        <v>5354</v>
      </c>
    </row>
    <row r="4522" spans="3:4" x14ac:dyDescent="0.25">
      <c r="C4522" s="71">
        <v>44.76</v>
      </c>
      <c r="D4522" s="70" t="s">
        <v>4930</v>
      </c>
    </row>
    <row r="4523" spans="3:4" x14ac:dyDescent="0.25">
      <c r="C4523" s="69">
        <v>44.77</v>
      </c>
      <c r="D4523" s="70" t="s">
        <v>4931</v>
      </c>
    </row>
    <row r="4524" spans="3:4" x14ac:dyDescent="0.25">
      <c r="C4524" s="71">
        <v>44.78</v>
      </c>
      <c r="D4524" s="70" t="s">
        <v>4932</v>
      </c>
    </row>
    <row r="4525" spans="3:4" x14ac:dyDescent="0.25">
      <c r="C4525" s="69">
        <v>44.79</v>
      </c>
      <c r="D4525" s="70" t="s">
        <v>4933</v>
      </c>
    </row>
    <row r="4526" spans="3:4" x14ac:dyDescent="0.25">
      <c r="C4526" s="71">
        <v>44.8</v>
      </c>
      <c r="D4526" s="70" t="s">
        <v>4934</v>
      </c>
    </row>
    <row r="4527" spans="3:4" x14ac:dyDescent="0.25">
      <c r="C4527" s="69">
        <v>44.81</v>
      </c>
      <c r="D4527" s="70" t="s">
        <v>4935</v>
      </c>
    </row>
    <row r="4528" spans="3:4" x14ac:dyDescent="0.25">
      <c r="C4528" s="71">
        <v>44.82</v>
      </c>
      <c r="D4528" s="70" t="s">
        <v>4936</v>
      </c>
    </row>
    <row r="4529" spans="3:4" x14ac:dyDescent="0.25">
      <c r="C4529" s="69">
        <v>44.83</v>
      </c>
      <c r="D4529" s="70" t="s">
        <v>4937</v>
      </c>
    </row>
    <row r="4530" spans="3:4" x14ac:dyDescent="0.25">
      <c r="C4530" s="71">
        <v>44.84</v>
      </c>
      <c r="D4530" s="70" t="s">
        <v>4938</v>
      </c>
    </row>
    <row r="4531" spans="3:4" x14ac:dyDescent="0.25">
      <c r="C4531" s="69">
        <v>44.85</v>
      </c>
      <c r="D4531" s="70" t="s">
        <v>4939</v>
      </c>
    </row>
    <row r="4532" spans="3:4" x14ac:dyDescent="0.25">
      <c r="C4532" s="71">
        <v>44.86</v>
      </c>
      <c r="D4532" s="70" t="s">
        <v>4940</v>
      </c>
    </row>
    <row r="4533" spans="3:4" x14ac:dyDescent="0.25">
      <c r="C4533" s="69">
        <v>44.87</v>
      </c>
      <c r="D4533" s="70" t="s">
        <v>4941</v>
      </c>
    </row>
    <row r="4534" spans="3:4" x14ac:dyDescent="0.25">
      <c r="C4534" s="71">
        <v>44.88</v>
      </c>
      <c r="D4534" s="70" t="s">
        <v>5356</v>
      </c>
    </row>
    <row r="4535" spans="3:4" x14ac:dyDescent="0.25">
      <c r="C4535" s="69">
        <v>44.89</v>
      </c>
      <c r="D4535" s="70" t="s">
        <v>4942</v>
      </c>
    </row>
    <row r="4536" spans="3:4" x14ac:dyDescent="0.25">
      <c r="C4536" s="71">
        <v>44.9</v>
      </c>
      <c r="D4536" s="70" t="s">
        <v>4943</v>
      </c>
    </row>
    <row r="4537" spans="3:4" x14ac:dyDescent="0.25">
      <c r="C4537" s="69">
        <v>44.91</v>
      </c>
      <c r="D4537" s="70" t="s">
        <v>4944</v>
      </c>
    </row>
    <row r="4538" spans="3:4" x14ac:dyDescent="0.25">
      <c r="C4538" s="71">
        <v>44.92</v>
      </c>
      <c r="D4538" s="70" t="s">
        <v>4945</v>
      </c>
    </row>
    <row r="4539" spans="3:4" x14ac:dyDescent="0.25">
      <c r="C4539" s="69">
        <v>44.93</v>
      </c>
      <c r="D4539" s="70" t="s">
        <v>4946</v>
      </c>
    </row>
    <row r="4540" spans="3:4" x14ac:dyDescent="0.25">
      <c r="C4540" s="71">
        <v>44.94</v>
      </c>
      <c r="D4540" s="70" t="s">
        <v>4947</v>
      </c>
    </row>
    <row r="4541" spans="3:4" x14ac:dyDescent="0.25">
      <c r="C4541" s="69">
        <v>44.95</v>
      </c>
      <c r="D4541" s="70" t="s">
        <v>4948</v>
      </c>
    </row>
    <row r="4542" spans="3:4" x14ac:dyDescent="0.25">
      <c r="C4542" s="71">
        <v>44.96</v>
      </c>
      <c r="D4542" s="70" t="s">
        <v>4949</v>
      </c>
    </row>
    <row r="4543" spans="3:4" x14ac:dyDescent="0.25">
      <c r="C4543" s="69">
        <v>44.97</v>
      </c>
      <c r="D4543" s="70" t="s">
        <v>4950</v>
      </c>
    </row>
    <row r="4544" spans="3:4" x14ac:dyDescent="0.25">
      <c r="C4544" s="71">
        <v>44.98</v>
      </c>
      <c r="D4544" s="70" t="s">
        <v>4951</v>
      </c>
    </row>
    <row r="4545" spans="3:4" x14ac:dyDescent="0.25">
      <c r="C4545" s="69">
        <v>44.99</v>
      </c>
      <c r="D4545" s="70" t="s">
        <v>4952</v>
      </c>
    </row>
    <row r="4546" spans="3:4" x14ac:dyDescent="0.25">
      <c r="C4546" s="71">
        <v>45</v>
      </c>
      <c r="D4546" s="70" t="s">
        <v>5358</v>
      </c>
    </row>
    <row r="4547" spans="3:4" x14ac:dyDescent="0.25">
      <c r="C4547" s="69">
        <v>45.01</v>
      </c>
      <c r="D4547" s="70" t="s">
        <v>4953</v>
      </c>
    </row>
    <row r="4548" spans="3:4" x14ac:dyDescent="0.25">
      <c r="C4548" s="71">
        <v>45.02</v>
      </c>
      <c r="D4548" s="70" t="s">
        <v>4954</v>
      </c>
    </row>
    <row r="4549" spans="3:4" x14ac:dyDescent="0.25">
      <c r="C4549" s="69">
        <v>45.03</v>
      </c>
      <c r="D4549" s="70" t="s">
        <v>4955</v>
      </c>
    </row>
    <row r="4550" spans="3:4" x14ac:dyDescent="0.25">
      <c r="C4550" s="71">
        <v>45.04</v>
      </c>
      <c r="D4550" s="70" t="s">
        <v>4956</v>
      </c>
    </row>
    <row r="4551" spans="3:4" x14ac:dyDescent="0.25">
      <c r="C4551" s="69">
        <v>45.05</v>
      </c>
      <c r="D4551" s="70" t="s">
        <v>4957</v>
      </c>
    </row>
    <row r="4552" spans="3:4" x14ac:dyDescent="0.25">
      <c r="C4552" s="71">
        <v>45.06</v>
      </c>
      <c r="D4552" s="70" t="s">
        <v>4958</v>
      </c>
    </row>
    <row r="4553" spans="3:4" x14ac:dyDescent="0.25">
      <c r="C4553" s="69">
        <v>45.07</v>
      </c>
      <c r="D4553" s="70" t="s">
        <v>4959</v>
      </c>
    </row>
    <row r="4554" spans="3:4" x14ac:dyDescent="0.25">
      <c r="C4554" s="71">
        <v>45.08</v>
      </c>
      <c r="D4554" s="70" t="s">
        <v>4960</v>
      </c>
    </row>
    <row r="4555" spans="3:4" x14ac:dyDescent="0.25">
      <c r="C4555" s="69">
        <v>45.09</v>
      </c>
      <c r="D4555" s="70" t="s">
        <v>4961</v>
      </c>
    </row>
    <row r="4556" spans="3:4" x14ac:dyDescent="0.25">
      <c r="C4556" s="71">
        <v>45.1</v>
      </c>
      <c r="D4556" s="70" t="s">
        <v>4962</v>
      </c>
    </row>
    <row r="4557" spans="3:4" x14ac:dyDescent="0.25">
      <c r="C4557" s="69">
        <v>45.11</v>
      </c>
      <c r="D4557" s="70" t="s">
        <v>4963</v>
      </c>
    </row>
    <row r="4558" spans="3:4" x14ac:dyDescent="0.25">
      <c r="C4558" s="71">
        <v>45.12</v>
      </c>
      <c r="D4558" s="70" t="s">
        <v>4964</v>
      </c>
    </row>
    <row r="4559" spans="3:4" x14ac:dyDescent="0.25">
      <c r="C4559" s="69">
        <v>45.13</v>
      </c>
      <c r="D4559" s="70" t="s">
        <v>5360</v>
      </c>
    </row>
    <row r="4560" spans="3:4" x14ac:dyDescent="0.25">
      <c r="C4560" s="71">
        <v>45.14</v>
      </c>
      <c r="D4560" s="70" t="s">
        <v>4965</v>
      </c>
    </row>
    <row r="4561" spans="3:4" x14ac:dyDescent="0.25">
      <c r="C4561" s="69">
        <v>45.15</v>
      </c>
      <c r="D4561" s="70" t="s">
        <v>4966</v>
      </c>
    </row>
    <row r="4562" spans="3:4" x14ac:dyDescent="0.25">
      <c r="C4562" s="71">
        <v>45.16</v>
      </c>
      <c r="D4562" s="70" t="s">
        <v>4967</v>
      </c>
    </row>
    <row r="4563" spans="3:4" x14ac:dyDescent="0.25">
      <c r="C4563" s="69">
        <v>45.17</v>
      </c>
      <c r="D4563" s="70" t="s">
        <v>4968</v>
      </c>
    </row>
    <row r="4564" spans="3:4" x14ac:dyDescent="0.25">
      <c r="C4564" s="71">
        <v>45.18</v>
      </c>
      <c r="D4564" s="70" t="s">
        <v>4969</v>
      </c>
    </row>
    <row r="4565" spans="3:4" x14ac:dyDescent="0.25">
      <c r="C4565" s="69">
        <v>45.19</v>
      </c>
      <c r="D4565" s="70" t="s">
        <v>4970</v>
      </c>
    </row>
    <row r="4566" spans="3:4" x14ac:dyDescent="0.25">
      <c r="C4566" s="71">
        <v>45.2</v>
      </c>
      <c r="D4566" s="70" t="s">
        <v>4971</v>
      </c>
    </row>
    <row r="4567" spans="3:4" x14ac:dyDescent="0.25">
      <c r="C4567" s="69">
        <v>45.21</v>
      </c>
      <c r="D4567" s="70" t="s">
        <v>4972</v>
      </c>
    </row>
    <row r="4568" spans="3:4" x14ac:dyDescent="0.25">
      <c r="C4568" s="71">
        <v>45.22</v>
      </c>
      <c r="D4568" s="70" t="s">
        <v>4973</v>
      </c>
    </row>
    <row r="4569" spans="3:4" x14ac:dyDescent="0.25">
      <c r="C4569" s="69">
        <v>45.23</v>
      </c>
      <c r="D4569" s="70" t="s">
        <v>4974</v>
      </c>
    </row>
    <row r="4570" spans="3:4" x14ac:dyDescent="0.25">
      <c r="C4570" s="71">
        <v>45.24</v>
      </c>
      <c r="D4570" s="70" t="s">
        <v>4975</v>
      </c>
    </row>
    <row r="4571" spans="3:4" x14ac:dyDescent="0.25">
      <c r="C4571" s="69">
        <v>45.25</v>
      </c>
      <c r="D4571" s="70" t="s">
        <v>5362</v>
      </c>
    </row>
    <row r="4572" spans="3:4" x14ac:dyDescent="0.25">
      <c r="C4572" s="71">
        <v>45.26</v>
      </c>
      <c r="D4572" s="70" t="s">
        <v>4976</v>
      </c>
    </row>
    <row r="4573" spans="3:4" x14ac:dyDescent="0.25">
      <c r="C4573" s="69">
        <v>45.27</v>
      </c>
      <c r="D4573" s="70" t="s">
        <v>4977</v>
      </c>
    </row>
    <row r="4574" spans="3:4" x14ac:dyDescent="0.25">
      <c r="C4574" s="71">
        <v>45.28</v>
      </c>
      <c r="D4574" s="70" t="s">
        <v>4978</v>
      </c>
    </row>
    <row r="4575" spans="3:4" x14ac:dyDescent="0.25">
      <c r="C4575" s="69">
        <v>45.29</v>
      </c>
      <c r="D4575" s="70" t="s">
        <v>4979</v>
      </c>
    </row>
    <row r="4576" spans="3:4" x14ac:dyDescent="0.25">
      <c r="C4576" s="71">
        <v>45.3</v>
      </c>
      <c r="D4576" s="70" t="s">
        <v>4980</v>
      </c>
    </row>
    <row r="4577" spans="3:4" x14ac:dyDescent="0.25">
      <c r="C4577" s="69">
        <v>45.31</v>
      </c>
      <c r="D4577" s="70" t="s">
        <v>4981</v>
      </c>
    </row>
    <row r="4578" spans="3:4" x14ac:dyDescent="0.25">
      <c r="C4578" s="71">
        <v>45.32</v>
      </c>
      <c r="D4578" s="70" t="s">
        <v>4982</v>
      </c>
    </row>
    <row r="4579" spans="3:4" x14ac:dyDescent="0.25">
      <c r="C4579" s="69">
        <v>45.33</v>
      </c>
      <c r="D4579" s="70" t="s">
        <v>4983</v>
      </c>
    </row>
    <row r="4580" spans="3:4" x14ac:dyDescent="0.25">
      <c r="C4580" s="71">
        <v>45.34</v>
      </c>
      <c r="D4580" s="70" t="s">
        <v>4984</v>
      </c>
    </row>
    <row r="4581" spans="3:4" x14ac:dyDescent="0.25">
      <c r="C4581" s="69">
        <v>45.35</v>
      </c>
      <c r="D4581" s="70" t="s">
        <v>4985</v>
      </c>
    </row>
    <row r="4582" spans="3:4" x14ac:dyDescent="0.25">
      <c r="C4582" s="71">
        <v>45.36</v>
      </c>
      <c r="D4582" s="70" t="s">
        <v>4986</v>
      </c>
    </row>
    <row r="4583" spans="3:4" x14ac:dyDescent="0.25">
      <c r="C4583" s="69">
        <v>45.37</v>
      </c>
      <c r="D4583" s="70" t="s">
        <v>4987</v>
      </c>
    </row>
    <row r="4584" spans="3:4" x14ac:dyDescent="0.25">
      <c r="C4584" s="71">
        <v>45.38</v>
      </c>
      <c r="D4584" s="70" t="s">
        <v>5364</v>
      </c>
    </row>
    <row r="4585" spans="3:4" x14ac:dyDescent="0.25">
      <c r="C4585" s="69">
        <v>45.39</v>
      </c>
      <c r="D4585" s="70" t="s">
        <v>4988</v>
      </c>
    </row>
    <row r="4586" spans="3:4" x14ac:dyDescent="0.25">
      <c r="C4586" s="71">
        <v>45.4</v>
      </c>
      <c r="D4586" s="70" t="s">
        <v>4989</v>
      </c>
    </row>
    <row r="4587" spans="3:4" x14ac:dyDescent="0.25">
      <c r="C4587" s="69">
        <v>45.41</v>
      </c>
      <c r="D4587" s="70" t="s">
        <v>4990</v>
      </c>
    </row>
    <row r="4588" spans="3:4" x14ac:dyDescent="0.25">
      <c r="C4588" s="71">
        <v>45.42</v>
      </c>
      <c r="D4588" s="70" t="s">
        <v>4991</v>
      </c>
    </row>
    <row r="4589" spans="3:4" x14ac:dyDescent="0.25">
      <c r="C4589" s="69">
        <v>45.43</v>
      </c>
      <c r="D4589" s="70" t="s">
        <v>4992</v>
      </c>
    </row>
    <row r="4590" spans="3:4" x14ac:dyDescent="0.25">
      <c r="C4590" s="71">
        <v>45.44</v>
      </c>
      <c r="D4590" s="70" t="s">
        <v>4993</v>
      </c>
    </row>
    <row r="4591" spans="3:4" x14ac:dyDescent="0.25">
      <c r="C4591" s="69">
        <v>45.45</v>
      </c>
      <c r="D4591" s="70" t="s">
        <v>4994</v>
      </c>
    </row>
    <row r="4592" spans="3:4" x14ac:dyDescent="0.25">
      <c r="C4592" s="71">
        <v>45.46</v>
      </c>
      <c r="D4592" s="70" t="s">
        <v>4995</v>
      </c>
    </row>
    <row r="4593" spans="3:4" x14ac:dyDescent="0.25">
      <c r="C4593" s="69">
        <v>45.47</v>
      </c>
      <c r="D4593" s="70" t="s">
        <v>4996</v>
      </c>
    </row>
    <row r="4594" spans="3:4" x14ac:dyDescent="0.25">
      <c r="C4594" s="71">
        <v>45.48</v>
      </c>
      <c r="D4594" s="70" t="s">
        <v>4997</v>
      </c>
    </row>
    <row r="4595" spans="3:4" x14ac:dyDescent="0.25">
      <c r="C4595" s="69">
        <v>45.49</v>
      </c>
      <c r="D4595" s="70" t="s">
        <v>4998</v>
      </c>
    </row>
    <row r="4596" spans="3:4" x14ac:dyDescent="0.25">
      <c r="C4596" s="71">
        <v>45.5</v>
      </c>
      <c r="D4596" s="70" t="s">
        <v>5366</v>
      </c>
    </row>
    <row r="4597" spans="3:4" x14ac:dyDescent="0.25">
      <c r="C4597" s="69">
        <v>45.51</v>
      </c>
      <c r="D4597" s="70" t="s">
        <v>4999</v>
      </c>
    </row>
    <row r="4598" spans="3:4" x14ac:dyDescent="0.25">
      <c r="C4598" s="71">
        <v>45.52</v>
      </c>
      <c r="D4598" s="70" t="s">
        <v>5000</v>
      </c>
    </row>
    <row r="4599" spans="3:4" x14ac:dyDescent="0.25">
      <c r="C4599" s="69">
        <v>45.53</v>
      </c>
      <c r="D4599" s="70" t="s">
        <v>5001</v>
      </c>
    </row>
    <row r="4600" spans="3:4" x14ac:dyDescent="0.25">
      <c r="C4600" s="71">
        <v>45.54</v>
      </c>
      <c r="D4600" s="70" t="s">
        <v>5002</v>
      </c>
    </row>
    <row r="4601" spans="3:4" x14ac:dyDescent="0.25">
      <c r="C4601" s="69">
        <v>45.55</v>
      </c>
      <c r="D4601" s="70" t="s">
        <v>5003</v>
      </c>
    </row>
    <row r="4602" spans="3:4" x14ac:dyDescent="0.25">
      <c r="C4602" s="71">
        <v>45.56</v>
      </c>
      <c r="D4602" s="70" t="s">
        <v>5004</v>
      </c>
    </row>
    <row r="4603" spans="3:4" x14ac:dyDescent="0.25">
      <c r="C4603" s="69">
        <v>45.57</v>
      </c>
      <c r="D4603" s="70" t="s">
        <v>5005</v>
      </c>
    </row>
    <row r="4604" spans="3:4" x14ac:dyDescent="0.25">
      <c r="C4604" s="71">
        <v>45.58</v>
      </c>
      <c r="D4604" s="70" t="s">
        <v>5006</v>
      </c>
    </row>
    <row r="4605" spans="3:4" x14ac:dyDescent="0.25">
      <c r="C4605" s="69">
        <v>45.59</v>
      </c>
      <c r="D4605" s="70" t="s">
        <v>5007</v>
      </c>
    </row>
    <row r="4606" spans="3:4" x14ac:dyDescent="0.25">
      <c r="C4606" s="71">
        <v>45.6</v>
      </c>
      <c r="D4606" s="70" t="s">
        <v>5008</v>
      </c>
    </row>
    <row r="4607" spans="3:4" x14ac:dyDescent="0.25">
      <c r="C4607" s="69">
        <v>45.61</v>
      </c>
      <c r="D4607" s="70" t="s">
        <v>5009</v>
      </c>
    </row>
    <row r="4608" spans="3:4" x14ac:dyDescent="0.25">
      <c r="C4608" s="71">
        <v>45.62</v>
      </c>
      <c r="D4608" s="70" t="s">
        <v>5010</v>
      </c>
    </row>
    <row r="4609" spans="3:4" x14ac:dyDescent="0.25">
      <c r="C4609" s="69">
        <v>45.63</v>
      </c>
      <c r="D4609" s="70" t="s">
        <v>5368</v>
      </c>
    </row>
    <row r="4610" spans="3:4" x14ac:dyDescent="0.25">
      <c r="C4610" s="71">
        <v>45.64</v>
      </c>
      <c r="D4610" s="70" t="s">
        <v>5011</v>
      </c>
    </row>
    <row r="4611" spans="3:4" x14ac:dyDescent="0.25">
      <c r="C4611" s="69">
        <v>45.65</v>
      </c>
      <c r="D4611" s="70" t="s">
        <v>5012</v>
      </c>
    </row>
    <row r="4612" spans="3:4" x14ac:dyDescent="0.25">
      <c r="C4612" s="71">
        <v>45.66</v>
      </c>
      <c r="D4612" s="70" t="s">
        <v>5013</v>
      </c>
    </row>
    <row r="4613" spans="3:4" x14ac:dyDescent="0.25">
      <c r="C4613" s="69">
        <v>45.67</v>
      </c>
      <c r="D4613" s="70" t="s">
        <v>5014</v>
      </c>
    </row>
    <row r="4614" spans="3:4" x14ac:dyDescent="0.25">
      <c r="C4614" s="71">
        <v>45.68</v>
      </c>
      <c r="D4614" s="70" t="s">
        <v>5015</v>
      </c>
    </row>
    <row r="4615" spans="3:4" x14ac:dyDescent="0.25">
      <c r="C4615" s="69">
        <v>45.69</v>
      </c>
      <c r="D4615" s="70" t="s">
        <v>5016</v>
      </c>
    </row>
    <row r="4616" spans="3:4" x14ac:dyDescent="0.25">
      <c r="C4616" s="71">
        <v>45.7</v>
      </c>
      <c r="D4616" s="70" t="s">
        <v>5017</v>
      </c>
    </row>
    <row r="4617" spans="3:4" x14ac:dyDescent="0.25">
      <c r="C4617" s="69">
        <v>45.71</v>
      </c>
      <c r="D4617" s="70" t="s">
        <v>5018</v>
      </c>
    </row>
    <row r="4618" spans="3:4" x14ac:dyDescent="0.25">
      <c r="C4618" s="71">
        <v>45.72</v>
      </c>
      <c r="D4618" s="70" t="s">
        <v>1434</v>
      </c>
    </row>
    <row r="4619" spans="3:4" x14ac:dyDescent="0.25">
      <c r="C4619" s="69">
        <v>45.73</v>
      </c>
      <c r="D4619" s="70" t="s">
        <v>1435</v>
      </c>
    </row>
    <row r="4620" spans="3:4" x14ac:dyDescent="0.25">
      <c r="C4620" s="71">
        <v>45.74</v>
      </c>
      <c r="D4620" s="70" t="s">
        <v>1436</v>
      </c>
    </row>
    <row r="4621" spans="3:4" x14ac:dyDescent="0.25">
      <c r="C4621" s="69">
        <v>45.75</v>
      </c>
      <c r="D4621" s="70" t="s">
        <v>5370</v>
      </c>
    </row>
    <row r="4622" spans="3:4" x14ac:dyDescent="0.25">
      <c r="C4622" s="71">
        <v>45.76</v>
      </c>
      <c r="D4622" s="70" t="s">
        <v>1437</v>
      </c>
    </row>
    <row r="4623" spans="3:4" x14ac:dyDescent="0.25">
      <c r="C4623" s="69">
        <v>45.77</v>
      </c>
      <c r="D4623" s="70" t="s">
        <v>1438</v>
      </c>
    </row>
    <row r="4624" spans="3:4" x14ac:dyDescent="0.25">
      <c r="C4624" s="71">
        <v>45.78</v>
      </c>
      <c r="D4624" s="70" t="s">
        <v>1439</v>
      </c>
    </row>
    <row r="4625" spans="3:4" x14ac:dyDescent="0.25">
      <c r="C4625" s="69">
        <v>45.79</v>
      </c>
      <c r="D4625" s="70" t="s">
        <v>1440</v>
      </c>
    </row>
    <row r="4626" spans="3:4" x14ac:dyDescent="0.25">
      <c r="C4626" s="71">
        <v>45.8</v>
      </c>
      <c r="D4626" s="70" t="s">
        <v>1441</v>
      </c>
    </row>
    <row r="4627" spans="3:4" x14ac:dyDescent="0.25">
      <c r="C4627" s="69">
        <v>45.81</v>
      </c>
      <c r="D4627" s="70" t="s">
        <v>1442</v>
      </c>
    </row>
    <row r="4628" spans="3:4" x14ac:dyDescent="0.25">
      <c r="C4628" s="71">
        <v>45.82</v>
      </c>
      <c r="D4628" s="70" t="s">
        <v>1443</v>
      </c>
    </row>
    <row r="4629" spans="3:4" x14ac:dyDescent="0.25">
      <c r="C4629" s="69">
        <v>45.83</v>
      </c>
      <c r="D4629" s="70" t="s">
        <v>1444</v>
      </c>
    </row>
    <row r="4630" spans="3:4" x14ac:dyDescent="0.25">
      <c r="C4630" s="71">
        <v>45.84</v>
      </c>
      <c r="D4630" s="70" t="s">
        <v>1445</v>
      </c>
    </row>
    <row r="4631" spans="3:4" x14ac:dyDescent="0.25">
      <c r="C4631" s="69">
        <v>45.85</v>
      </c>
      <c r="D4631" s="70" t="s">
        <v>1446</v>
      </c>
    </row>
    <row r="4632" spans="3:4" x14ac:dyDescent="0.25">
      <c r="C4632" s="71">
        <v>45.86</v>
      </c>
      <c r="D4632" s="70" t="s">
        <v>1447</v>
      </c>
    </row>
    <row r="4633" spans="3:4" x14ac:dyDescent="0.25">
      <c r="C4633" s="69">
        <v>45.87</v>
      </c>
      <c r="D4633" s="70" t="s">
        <v>1448</v>
      </c>
    </row>
    <row r="4634" spans="3:4" x14ac:dyDescent="0.25">
      <c r="C4634" s="71">
        <v>45.88</v>
      </c>
      <c r="D4634" s="70" t="s">
        <v>5372</v>
      </c>
    </row>
    <row r="4635" spans="3:4" x14ac:dyDescent="0.25">
      <c r="C4635" s="69">
        <v>45.89</v>
      </c>
      <c r="D4635" s="70" t="s">
        <v>1449</v>
      </c>
    </row>
    <row r="4636" spans="3:4" x14ac:dyDescent="0.25">
      <c r="C4636" s="71">
        <v>45.9</v>
      </c>
      <c r="D4636" s="70" t="s">
        <v>1450</v>
      </c>
    </row>
    <row r="4637" spans="3:4" x14ac:dyDescent="0.25">
      <c r="C4637" s="69">
        <v>45.91</v>
      </c>
      <c r="D4637" s="70" t="s">
        <v>1451</v>
      </c>
    </row>
    <row r="4638" spans="3:4" x14ac:dyDescent="0.25">
      <c r="C4638" s="71">
        <v>45.92</v>
      </c>
      <c r="D4638" s="70" t="s">
        <v>1452</v>
      </c>
    </row>
    <row r="4639" spans="3:4" x14ac:dyDescent="0.25">
      <c r="C4639" s="69">
        <v>45.93</v>
      </c>
      <c r="D4639" s="70" t="s">
        <v>1453</v>
      </c>
    </row>
    <row r="4640" spans="3:4" x14ac:dyDescent="0.25">
      <c r="C4640" s="71">
        <v>45.94</v>
      </c>
      <c r="D4640" s="70" t="s">
        <v>1454</v>
      </c>
    </row>
    <row r="4641" spans="3:4" x14ac:dyDescent="0.25">
      <c r="C4641" s="69">
        <v>45.95</v>
      </c>
      <c r="D4641" s="70" t="s">
        <v>1455</v>
      </c>
    </row>
    <row r="4642" spans="3:4" x14ac:dyDescent="0.25">
      <c r="C4642" s="71">
        <v>45.96</v>
      </c>
      <c r="D4642" s="70" t="s">
        <v>1456</v>
      </c>
    </row>
    <row r="4643" spans="3:4" x14ac:dyDescent="0.25">
      <c r="C4643" s="69">
        <v>45.97</v>
      </c>
      <c r="D4643" s="70" t="s">
        <v>1457</v>
      </c>
    </row>
    <row r="4644" spans="3:4" x14ac:dyDescent="0.25">
      <c r="C4644" s="71">
        <v>45.98</v>
      </c>
      <c r="D4644" s="70" t="s">
        <v>1458</v>
      </c>
    </row>
    <row r="4645" spans="3:4" x14ac:dyDescent="0.25">
      <c r="C4645" s="69">
        <v>45.99</v>
      </c>
      <c r="D4645" s="70" t="s">
        <v>1459</v>
      </c>
    </row>
    <row r="4646" spans="3:4" x14ac:dyDescent="0.25">
      <c r="C4646" s="71">
        <v>46</v>
      </c>
      <c r="D4646" s="70" t="s">
        <v>5374</v>
      </c>
    </row>
    <row r="4647" spans="3:4" x14ac:dyDescent="0.25">
      <c r="C4647" s="69">
        <v>46.01</v>
      </c>
      <c r="D4647" s="70" t="s">
        <v>1460</v>
      </c>
    </row>
    <row r="4648" spans="3:4" x14ac:dyDescent="0.25">
      <c r="C4648" s="71">
        <v>46.02</v>
      </c>
      <c r="D4648" s="70" t="s">
        <v>1461</v>
      </c>
    </row>
    <row r="4649" spans="3:4" x14ac:dyDescent="0.25">
      <c r="C4649" s="69">
        <v>46.03</v>
      </c>
      <c r="D4649" s="70" t="s">
        <v>1462</v>
      </c>
    </row>
    <row r="4650" spans="3:4" x14ac:dyDescent="0.25">
      <c r="C4650" s="71">
        <v>46.04</v>
      </c>
      <c r="D4650" s="70" t="s">
        <v>1463</v>
      </c>
    </row>
    <row r="4651" spans="3:4" x14ac:dyDescent="0.25">
      <c r="C4651" s="69">
        <v>46.05</v>
      </c>
      <c r="D4651" s="70" t="s">
        <v>1464</v>
      </c>
    </row>
    <row r="4652" spans="3:4" x14ac:dyDescent="0.25">
      <c r="C4652" s="71">
        <v>46.06</v>
      </c>
      <c r="D4652" s="70" t="s">
        <v>1465</v>
      </c>
    </row>
    <row r="4653" spans="3:4" x14ac:dyDescent="0.25">
      <c r="C4653" s="69">
        <v>46.07</v>
      </c>
      <c r="D4653" s="70" t="s">
        <v>1466</v>
      </c>
    </row>
    <row r="4654" spans="3:4" x14ac:dyDescent="0.25">
      <c r="C4654" s="71">
        <v>46.08</v>
      </c>
      <c r="D4654" s="70" t="s">
        <v>1467</v>
      </c>
    </row>
    <row r="4655" spans="3:4" x14ac:dyDescent="0.25">
      <c r="C4655" s="69">
        <v>46.09</v>
      </c>
      <c r="D4655" s="70" t="s">
        <v>1468</v>
      </c>
    </row>
    <row r="4656" spans="3:4" x14ac:dyDescent="0.25">
      <c r="C4656" s="71">
        <v>46.1</v>
      </c>
      <c r="D4656" s="70" t="s">
        <v>1469</v>
      </c>
    </row>
    <row r="4657" spans="3:4" x14ac:dyDescent="0.25">
      <c r="C4657" s="69">
        <v>46.11</v>
      </c>
      <c r="D4657" s="70" t="s">
        <v>1470</v>
      </c>
    </row>
    <row r="4658" spans="3:4" x14ac:dyDescent="0.25">
      <c r="C4658" s="71">
        <v>46.12</v>
      </c>
      <c r="D4658" s="70" t="s">
        <v>1471</v>
      </c>
    </row>
    <row r="4659" spans="3:4" x14ac:dyDescent="0.25">
      <c r="C4659" s="69">
        <v>46.13</v>
      </c>
      <c r="D4659" s="70" t="s">
        <v>5375</v>
      </c>
    </row>
    <row r="4660" spans="3:4" x14ac:dyDescent="0.25">
      <c r="C4660" s="71">
        <v>46.14</v>
      </c>
      <c r="D4660" s="70" t="s">
        <v>1472</v>
      </c>
    </row>
    <row r="4661" spans="3:4" x14ac:dyDescent="0.25">
      <c r="C4661" s="69">
        <v>46.15</v>
      </c>
      <c r="D4661" s="70" t="s">
        <v>1473</v>
      </c>
    </row>
    <row r="4662" spans="3:4" x14ac:dyDescent="0.25">
      <c r="C4662" s="71">
        <v>46.16</v>
      </c>
      <c r="D4662" s="70" t="s">
        <v>1474</v>
      </c>
    </row>
    <row r="4663" spans="3:4" x14ac:dyDescent="0.25">
      <c r="C4663" s="69">
        <v>46.17</v>
      </c>
      <c r="D4663" s="70" t="s">
        <v>1475</v>
      </c>
    </row>
    <row r="4664" spans="3:4" x14ac:dyDescent="0.25">
      <c r="C4664" s="71">
        <v>46.18</v>
      </c>
      <c r="D4664" s="70" t="s">
        <v>1476</v>
      </c>
    </row>
    <row r="4665" spans="3:4" x14ac:dyDescent="0.25">
      <c r="C4665" s="69">
        <v>46.19</v>
      </c>
      <c r="D4665" s="70" t="s">
        <v>1477</v>
      </c>
    </row>
    <row r="4666" spans="3:4" x14ac:dyDescent="0.25">
      <c r="C4666" s="71">
        <v>46.2</v>
      </c>
      <c r="D4666" s="70" t="s">
        <v>1478</v>
      </c>
    </row>
    <row r="4667" spans="3:4" x14ac:dyDescent="0.25">
      <c r="C4667" s="69">
        <v>46.21</v>
      </c>
      <c r="D4667" s="70" t="s">
        <v>1479</v>
      </c>
    </row>
    <row r="4668" spans="3:4" x14ac:dyDescent="0.25">
      <c r="C4668" s="71">
        <v>46.22</v>
      </c>
      <c r="D4668" s="70" t="s">
        <v>1480</v>
      </c>
    </row>
    <row r="4669" spans="3:4" x14ac:dyDescent="0.25">
      <c r="C4669" s="69">
        <v>46.23</v>
      </c>
      <c r="D4669" s="70" t="s">
        <v>1481</v>
      </c>
    </row>
    <row r="4670" spans="3:4" x14ac:dyDescent="0.25">
      <c r="C4670" s="71">
        <v>46.24</v>
      </c>
      <c r="D4670" s="70" t="s">
        <v>1482</v>
      </c>
    </row>
    <row r="4671" spans="3:4" x14ac:dyDescent="0.25">
      <c r="C4671" s="69">
        <v>46.25</v>
      </c>
      <c r="D4671" s="70" t="s">
        <v>5377</v>
      </c>
    </row>
    <row r="4672" spans="3:4" x14ac:dyDescent="0.25">
      <c r="C4672" s="71">
        <v>46.26</v>
      </c>
      <c r="D4672" s="70" t="s">
        <v>1483</v>
      </c>
    </row>
    <row r="4673" spans="3:4" x14ac:dyDescent="0.25">
      <c r="C4673" s="69">
        <v>46.27</v>
      </c>
      <c r="D4673" s="70" t="s">
        <v>1484</v>
      </c>
    </row>
    <row r="4674" spans="3:4" x14ac:dyDescent="0.25">
      <c r="C4674" s="71">
        <v>46.28</v>
      </c>
      <c r="D4674" s="70" t="s">
        <v>1485</v>
      </c>
    </row>
    <row r="4675" spans="3:4" x14ac:dyDescent="0.25">
      <c r="C4675" s="69">
        <v>46.29</v>
      </c>
      <c r="D4675" s="70" t="s">
        <v>1486</v>
      </c>
    </row>
    <row r="4676" spans="3:4" x14ac:dyDescent="0.25">
      <c r="C4676" s="71">
        <v>46.3</v>
      </c>
      <c r="D4676" s="70" t="s">
        <v>1487</v>
      </c>
    </row>
    <row r="4677" spans="3:4" x14ac:dyDescent="0.25">
      <c r="C4677" s="69">
        <v>46.31</v>
      </c>
      <c r="D4677" s="70" t="s">
        <v>1488</v>
      </c>
    </row>
    <row r="4678" spans="3:4" x14ac:dyDescent="0.25">
      <c r="C4678" s="71">
        <v>46.32</v>
      </c>
      <c r="D4678" s="70" t="s">
        <v>1489</v>
      </c>
    </row>
    <row r="4679" spans="3:4" x14ac:dyDescent="0.25">
      <c r="C4679" s="69">
        <v>46.33</v>
      </c>
      <c r="D4679" s="70" t="s">
        <v>1490</v>
      </c>
    </row>
    <row r="4680" spans="3:4" x14ac:dyDescent="0.25">
      <c r="C4680" s="71">
        <v>46.34</v>
      </c>
      <c r="D4680" s="70" t="s">
        <v>1491</v>
      </c>
    </row>
    <row r="4681" spans="3:4" x14ac:dyDescent="0.25">
      <c r="C4681" s="69">
        <v>46.35</v>
      </c>
      <c r="D4681" s="70" t="s">
        <v>1492</v>
      </c>
    </row>
    <row r="4682" spans="3:4" x14ac:dyDescent="0.25">
      <c r="C4682" s="71">
        <v>46.36</v>
      </c>
      <c r="D4682" s="70" t="s">
        <v>1493</v>
      </c>
    </row>
    <row r="4683" spans="3:4" x14ac:dyDescent="0.25">
      <c r="C4683" s="69">
        <v>46.37</v>
      </c>
      <c r="D4683" s="70" t="s">
        <v>1494</v>
      </c>
    </row>
    <row r="4684" spans="3:4" x14ac:dyDescent="0.25">
      <c r="C4684" s="71">
        <v>46.38</v>
      </c>
      <c r="D4684" s="70" t="s">
        <v>5379</v>
      </c>
    </row>
    <row r="4685" spans="3:4" x14ac:dyDescent="0.25">
      <c r="C4685" s="69">
        <v>46.39</v>
      </c>
      <c r="D4685" s="70" t="s">
        <v>1495</v>
      </c>
    </row>
    <row r="4686" spans="3:4" x14ac:dyDescent="0.25">
      <c r="C4686" s="71">
        <v>46.4</v>
      </c>
      <c r="D4686" s="70" t="s">
        <v>1496</v>
      </c>
    </row>
    <row r="4687" spans="3:4" x14ac:dyDescent="0.25">
      <c r="C4687" s="69">
        <v>46.41</v>
      </c>
      <c r="D4687" s="70" t="s">
        <v>1497</v>
      </c>
    </row>
    <row r="4688" spans="3:4" x14ac:dyDescent="0.25">
      <c r="C4688" s="71">
        <v>46.42</v>
      </c>
      <c r="D4688" s="70" t="s">
        <v>1498</v>
      </c>
    </row>
    <row r="4689" spans="3:4" x14ac:dyDescent="0.25">
      <c r="C4689" s="69">
        <v>46.43</v>
      </c>
      <c r="D4689" s="70" t="s">
        <v>1499</v>
      </c>
    </row>
    <row r="4690" spans="3:4" x14ac:dyDescent="0.25">
      <c r="C4690" s="71">
        <v>46.44</v>
      </c>
      <c r="D4690" s="70" t="s">
        <v>1500</v>
      </c>
    </row>
    <row r="4691" spans="3:4" x14ac:dyDescent="0.25">
      <c r="C4691" s="69">
        <v>46.45</v>
      </c>
      <c r="D4691" s="70" t="s">
        <v>1501</v>
      </c>
    </row>
    <row r="4692" spans="3:4" x14ac:dyDescent="0.25">
      <c r="C4692" s="71">
        <v>46.46</v>
      </c>
      <c r="D4692" s="70" t="s">
        <v>1502</v>
      </c>
    </row>
    <row r="4693" spans="3:4" x14ac:dyDescent="0.25">
      <c r="C4693" s="69">
        <v>46.47</v>
      </c>
      <c r="D4693" s="70" t="s">
        <v>1503</v>
      </c>
    </row>
    <row r="4694" spans="3:4" x14ac:dyDescent="0.25">
      <c r="C4694" s="71">
        <v>46.48</v>
      </c>
      <c r="D4694" s="70" t="s">
        <v>1504</v>
      </c>
    </row>
    <row r="4695" spans="3:4" x14ac:dyDescent="0.25">
      <c r="C4695" s="69">
        <v>46.49</v>
      </c>
      <c r="D4695" s="70" t="s">
        <v>1505</v>
      </c>
    </row>
    <row r="4696" spans="3:4" x14ac:dyDescent="0.25">
      <c r="C4696" s="71">
        <v>46.5</v>
      </c>
      <c r="D4696" s="70" t="s">
        <v>5381</v>
      </c>
    </row>
    <row r="4697" spans="3:4" x14ac:dyDescent="0.25">
      <c r="C4697" s="69">
        <v>46.51</v>
      </c>
      <c r="D4697" s="70" t="s">
        <v>1506</v>
      </c>
    </row>
    <row r="4698" spans="3:4" x14ac:dyDescent="0.25">
      <c r="C4698" s="71">
        <v>46.52</v>
      </c>
      <c r="D4698" s="70" t="s">
        <v>1507</v>
      </c>
    </row>
    <row r="4699" spans="3:4" x14ac:dyDescent="0.25">
      <c r="C4699" s="69">
        <v>46.53</v>
      </c>
      <c r="D4699" s="70" t="s">
        <v>1508</v>
      </c>
    </row>
    <row r="4700" spans="3:4" x14ac:dyDescent="0.25">
      <c r="C4700" s="71">
        <v>46.54</v>
      </c>
      <c r="D4700" s="70" t="s">
        <v>1509</v>
      </c>
    </row>
    <row r="4701" spans="3:4" x14ac:dyDescent="0.25">
      <c r="C4701" s="69">
        <v>46.55</v>
      </c>
      <c r="D4701" s="70" t="s">
        <v>1510</v>
      </c>
    </row>
    <row r="4702" spans="3:4" x14ac:dyDescent="0.25">
      <c r="C4702" s="71">
        <v>46.56</v>
      </c>
      <c r="D4702" s="70" t="s">
        <v>1511</v>
      </c>
    </row>
    <row r="4703" spans="3:4" x14ac:dyDescent="0.25">
      <c r="C4703" s="69">
        <v>46.57</v>
      </c>
      <c r="D4703" s="70" t="s">
        <v>1512</v>
      </c>
    </row>
    <row r="4704" spans="3:4" x14ac:dyDescent="0.25">
      <c r="C4704" s="71">
        <v>46.58</v>
      </c>
      <c r="D4704" s="70" t="s">
        <v>1513</v>
      </c>
    </row>
    <row r="4705" spans="3:4" x14ac:dyDescent="0.25">
      <c r="C4705" s="69">
        <v>46.59</v>
      </c>
      <c r="D4705" s="70" t="s">
        <v>1514</v>
      </c>
    </row>
    <row r="4706" spans="3:4" x14ac:dyDescent="0.25">
      <c r="C4706" s="71">
        <v>46.6</v>
      </c>
      <c r="D4706" s="70" t="s">
        <v>1515</v>
      </c>
    </row>
    <row r="4707" spans="3:4" x14ac:dyDescent="0.25">
      <c r="C4707" s="69">
        <v>46.61</v>
      </c>
      <c r="D4707" s="70" t="s">
        <v>1516</v>
      </c>
    </row>
    <row r="4708" spans="3:4" x14ac:dyDescent="0.25">
      <c r="C4708" s="71">
        <v>46.62</v>
      </c>
      <c r="D4708" s="70" t="s">
        <v>1517</v>
      </c>
    </row>
    <row r="4709" spans="3:4" x14ac:dyDescent="0.25">
      <c r="C4709" s="69">
        <v>46.63</v>
      </c>
      <c r="D4709" s="70" t="s">
        <v>5383</v>
      </c>
    </row>
    <row r="4710" spans="3:4" x14ac:dyDescent="0.25">
      <c r="C4710" s="71">
        <v>46.64</v>
      </c>
      <c r="D4710" s="70" t="s">
        <v>1518</v>
      </c>
    </row>
    <row r="4711" spans="3:4" x14ac:dyDescent="0.25">
      <c r="C4711" s="69">
        <v>46.65</v>
      </c>
      <c r="D4711" s="70" t="s">
        <v>1519</v>
      </c>
    </row>
    <row r="4712" spans="3:4" x14ac:dyDescent="0.25">
      <c r="C4712" s="71">
        <v>46.66</v>
      </c>
      <c r="D4712" s="70" t="s">
        <v>1520</v>
      </c>
    </row>
    <row r="4713" spans="3:4" x14ac:dyDescent="0.25">
      <c r="C4713" s="69">
        <v>46.67</v>
      </c>
      <c r="D4713" s="70" t="s">
        <v>1521</v>
      </c>
    </row>
    <row r="4714" spans="3:4" x14ac:dyDescent="0.25">
      <c r="C4714" s="71">
        <v>46.68</v>
      </c>
      <c r="D4714" s="70" t="s">
        <v>1522</v>
      </c>
    </row>
    <row r="4715" spans="3:4" x14ac:dyDescent="0.25">
      <c r="C4715" s="69">
        <v>46.69</v>
      </c>
      <c r="D4715" s="70" t="s">
        <v>1523</v>
      </c>
    </row>
    <row r="4716" spans="3:4" x14ac:dyDescent="0.25">
      <c r="C4716" s="71">
        <v>46.7</v>
      </c>
      <c r="D4716" s="70" t="s">
        <v>1524</v>
      </c>
    </row>
    <row r="4717" spans="3:4" x14ac:dyDescent="0.25">
      <c r="C4717" s="69">
        <v>46.71</v>
      </c>
      <c r="D4717" s="70" t="s">
        <v>1525</v>
      </c>
    </row>
    <row r="4718" spans="3:4" x14ac:dyDescent="0.25">
      <c r="C4718" s="71">
        <v>46.72</v>
      </c>
      <c r="D4718" s="70" t="s">
        <v>1526</v>
      </c>
    </row>
    <row r="4719" spans="3:4" x14ac:dyDescent="0.25">
      <c r="C4719" s="69">
        <v>46.73</v>
      </c>
      <c r="D4719" s="70" t="s">
        <v>1527</v>
      </c>
    </row>
    <row r="4720" spans="3:4" x14ac:dyDescent="0.25">
      <c r="C4720" s="71">
        <v>46.74</v>
      </c>
      <c r="D4720" s="70" t="s">
        <v>1528</v>
      </c>
    </row>
    <row r="4721" spans="3:4" x14ac:dyDescent="0.25">
      <c r="C4721" s="69">
        <v>46.75</v>
      </c>
      <c r="D4721" s="70" t="s">
        <v>5385</v>
      </c>
    </row>
    <row r="4722" spans="3:4" x14ac:dyDescent="0.25">
      <c r="C4722" s="71">
        <v>46.76</v>
      </c>
      <c r="D4722" s="70" t="s">
        <v>1529</v>
      </c>
    </row>
    <row r="4723" spans="3:4" x14ac:dyDescent="0.25">
      <c r="C4723" s="69">
        <v>46.77</v>
      </c>
      <c r="D4723" s="70" t="s">
        <v>1530</v>
      </c>
    </row>
    <row r="4724" spans="3:4" x14ac:dyDescent="0.25">
      <c r="C4724" s="71">
        <v>46.78</v>
      </c>
      <c r="D4724" s="70" t="s">
        <v>1531</v>
      </c>
    </row>
    <row r="4725" spans="3:4" x14ac:dyDescent="0.25">
      <c r="C4725" s="69">
        <v>46.79</v>
      </c>
      <c r="D4725" s="70" t="s">
        <v>1532</v>
      </c>
    </row>
    <row r="4726" spans="3:4" x14ac:dyDescent="0.25">
      <c r="C4726" s="71">
        <v>46.8</v>
      </c>
      <c r="D4726" s="70" t="s">
        <v>1533</v>
      </c>
    </row>
    <row r="4727" spans="3:4" x14ac:dyDescent="0.25">
      <c r="C4727" s="69">
        <v>46.81</v>
      </c>
      <c r="D4727" s="70" t="s">
        <v>1534</v>
      </c>
    </row>
    <row r="4728" spans="3:4" x14ac:dyDescent="0.25">
      <c r="C4728" s="71">
        <v>46.82</v>
      </c>
      <c r="D4728" s="70" t="s">
        <v>1535</v>
      </c>
    </row>
    <row r="4729" spans="3:4" x14ac:dyDescent="0.25">
      <c r="C4729" s="69">
        <v>46.83</v>
      </c>
      <c r="D4729" s="70" t="s">
        <v>1536</v>
      </c>
    </row>
    <row r="4730" spans="3:4" x14ac:dyDescent="0.25">
      <c r="C4730" s="71">
        <v>46.84</v>
      </c>
      <c r="D4730" s="70" t="s">
        <v>1537</v>
      </c>
    </row>
    <row r="4731" spans="3:4" x14ac:dyDescent="0.25">
      <c r="C4731" s="69">
        <v>46.85</v>
      </c>
      <c r="D4731" s="70" t="s">
        <v>1538</v>
      </c>
    </row>
    <row r="4732" spans="3:4" x14ac:dyDescent="0.25">
      <c r="C4732" s="71">
        <v>46.86</v>
      </c>
      <c r="D4732" s="70" t="s">
        <v>1539</v>
      </c>
    </row>
    <row r="4733" spans="3:4" x14ac:dyDescent="0.25">
      <c r="C4733" s="69">
        <v>46.87</v>
      </c>
      <c r="D4733" s="70" t="s">
        <v>1540</v>
      </c>
    </row>
    <row r="4734" spans="3:4" x14ac:dyDescent="0.25">
      <c r="C4734" s="71">
        <v>46.88</v>
      </c>
      <c r="D4734" s="70" t="s">
        <v>5387</v>
      </c>
    </row>
    <row r="4735" spans="3:4" x14ac:dyDescent="0.25">
      <c r="C4735" s="69">
        <v>46.89</v>
      </c>
      <c r="D4735" s="70" t="s">
        <v>1541</v>
      </c>
    </row>
    <row r="4736" spans="3:4" x14ac:dyDescent="0.25">
      <c r="C4736" s="71">
        <v>46.9</v>
      </c>
      <c r="D4736" s="70" t="s">
        <v>1542</v>
      </c>
    </row>
    <row r="4737" spans="3:4" x14ac:dyDescent="0.25">
      <c r="C4737" s="69">
        <v>46.91</v>
      </c>
      <c r="D4737" s="70" t="s">
        <v>1543</v>
      </c>
    </row>
    <row r="4738" spans="3:4" x14ac:dyDescent="0.25">
      <c r="C4738" s="71">
        <v>46.92</v>
      </c>
      <c r="D4738" s="70" t="s">
        <v>1544</v>
      </c>
    </row>
    <row r="4739" spans="3:4" x14ac:dyDescent="0.25">
      <c r="C4739" s="69">
        <v>46.93</v>
      </c>
      <c r="D4739" s="70" t="s">
        <v>1545</v>
      </c>
    </row>
    <row r="4740" spans="3:4" x14ac:dyDescent="0.25">
      <c r="C4740" s="71">
        <v>46.94</v>
      </c>
      <c r="D4740" s="70" t="s">
        <v>1546</v>
      </c>
    </row>
    <row r="4741" spans="3:4" x14ac:dyDescent="0.25">
      <c r="C4741" s="69">
        <v>46.95</v>
      </c>
      <c r="D4741" s="70" t="s">
        <v>1547</v>
      </c>
    </row>
    <row r="4742" spans="3:4" x14ac:dyDescent="0.25">
      <c r="C4742" s="71">
        <v>46.96</v>
      </c>
      <c r="D4742" s="70" t="s">
        <v>1548</v>
      </c>
    </row>
    <row r="4743" spans="3:4" x14ac:dyDescent="0.25">
      <c r="C4743" s="69">
        <v>46.97</v>
      </c>
      <c r="D4743" s="70" t="s">
        <v>1549</v>
      </c>
    </row>
    <row r="4744" spans="3:4" x14ac:dyDescent="0.25">
      <c r="C4744" s="71">
        <v>46.98</v>
      </c>
      <c r="D4744" s="70" t="s">
        <v>1550</v>
      </c>
    </row>
    <row r="4745" spans="3:4" x14ac:dyDescent="0.25">
      <c r="C4745" s="69">
        <v>46.99</v>
      </c>
      <c r="D4745" s="70" t="s">
        <v>1551</v>
      </c>
    </row>
    <row r="4746" spans="3:4" x14ac:dyDescent="0.25">
      <c r="C4746" s="71">
        <v>47</v>
      </c>
      <c r="D4746" s="70" t="s">
        <v>3206</v>
      </c>
    </row>
    <row r="4747" spans="3:4" x14ac:dyDescent="0.25">
      <c r="C4747" s="69">
        <v>47.01</v>
      </c>
      <c r="D4747" s="70" t="s">
        <v>1552</v>
      </c>
    </row>
    <row r="4748" spans="3:4" x14ac:dyDescent="0.25">
      <c r="C4748" s="71">
        <v>47.02</v>
      </c>
      <c r="D4748" s="70" t="s">
        <v>1553</v>
      </c>
    </row>
    <row r="4749" spans="3:4" x14ac:dyDescent="0.25">
      <c r="C4749" s="69">
        <v>47.03</v>
      </c>
      <c r="D4749" s="70" t="s">
        <v>1554</v>
      </c>
    </row>
    <row r="4750" spans="3:4" x14ac:dyDescent="0.25">
      <c r="C4750" s="71">
        <v>47.04</v>
      </c>
      <c r="D4750" s="70" t="s">
        <v>1555</v>
      </c>
    </row>
    <row r="4751" spans="3:4" x14ac:dyDescent="0.25">
      <c r="C4751" s="69">
        <v>47.05</v>
      </c>
      <c r="D4751" s="70" t="s">
        <v>1556</v>
      </c>
    </row>
    <row r="4752" spans="3:4" x14ac:dyDescent="0.25">
      <c r="C4752" s="71">
        <v>47.06</v>
      </c>
      <c r="D4752" s="70" t="s">
        <v>1557</v>
      </c>
    </row>
    <row r="4753" spans="3:4" x14ac:dyDescent="0.25">
      <c r="C4753" s="69">
        <v>47.07</v>
      </c>
      <c r="D4753" s="70" t="s">
        <v>1558</v>
      </c>
    </row>
    <row r="4754" spans="3:4" x14ac:dyDescent="0.25">
      <c r="C4754" s="71">
        <v>47.08</v>
      </c>
      <c r="D4754" s="70" t="s">
        <v>1559</v>
      </c>
    </row>
    <row r="4755" spans="3:4" x14ac:dyDescent="0.25">
      <c r="C4755" s="69">
        <v>47.09</v>
      </c>
      <c r="D4755" s="70" t="s">
        <v>3867</v>
      </c>
    </row>
    <row r="4756" spans="3:4" x14ac:dyDescent="0.25">
      <c r="C4756" s="71">
        <v>47.1</v>
      </c>
      <c r="D4756" s="70" t="s">
        <v>3868</v>
      </c>
    </row>
    <row r="4757" spans="3:4" x14ac:dyDescent="0.25">
      <c r="C4757" s="69">
        <v>47.11</v>
      </c>
      <c r="D4757" s="70" t="s">
        <v>3869</v>
      </c>
    </row>
    <row r="4758" spans="3:4" x14ac:dyDescent="0.25">
      <c r="C4758" s="71">
        <v>47.12</v>
      </c>
      <c r="D4758" s="70" t="s">
        <v>3870</v>
      </c>
    </row>
    <row r="4759" spans="3:4" x14ac:dyDescent="0.25">
      <c r="C4759" s="69">
        <v>47.13</v>
      </c>
      <c r="D4759" s="70" t="s">
        <v>3208</v>
      </c>
    </row>
    <row r="4760" spans="3:4" x14ac:dyDescent="0.25">
      <c r="C4760" s="71">
        <v>47.14</v>
      </c>
      <c r="D4760" s="70" t="s">
        <v>3871</v>
      </c>
    </row>
    <row r="4761" spans="3:4" x14ac:dyDescent="0.25">
      <c r="C4761" s="69">
        <v>47.15</v>
      </c>
      <c r="D4761" s="70" t="s">
        <v>3872</v>
      </c>
    </row>
    <row r="4762" spans="3:4" x14ac:dyDescent="0.25">
      <c r="C4762" s="71">
        <v>47.16</v>
      </c>
      <c r="D4762" s="70" t="s">
        <v>3873</v>
      </c>
    </row>
    <row r="4763" spans="3:4" x14ac:dyDescent="0.25">
      <c r="C4763" s="69">
        <v>47.17</v>
      </c>
      <c r="D4763" s="70" t="s">
        <v>3874</v>
      </c>
    </row>
    <row r="4764" spans="3:4" x14ac:dyDescent="0.25">
      <c r="C4764" s="71">
        <v>47.18</v>
      </c>
      <c r="D4764" s="70" t="s">
        <v>3875</v>
      </c>
    </row>
    <row r="4765" spans="3:4" x14ac:dyDescent="0.25">
      <c r="C4765" s="69">
        <v>47.19</v>
      </c>
      <c r="D4765" s="70" t="s">
        <v>3876</v>
      </c>
    </row>
    <row r="4766" spans="3:4" x14ac:dyDescent="0.25">
      <c r="C4766" s="71">
        <v>47.2</v>
      </c>
      <c r="D4766" s="70" t="s">
        <v>3877</v>
      </c>
    </row>
    <row r="4767" spans="3:4" x14ac:dyDescent="0.25">
      <c r="C4767" s="69">
        <v>47.21</v>
      </c>
      <c r="D4767" s="70" t="s">
        <v>3878</v>
      </c>
    </row>
    <row r="4768" spans="3:4" x14ac:dyDescent="0.25">
      <c r="C4768" s="71">
        <v>47.22</v>
      </c>
      <c r="D4768" s="70" t="s">
        <v>3879</v>
      </c>
    </row>
    <row r="4769" spans="3:4" x14ac:dyDescent="0.25">
      <c r="C4769" s="69">
        <v>47.23</v>
      </c>
      <c r="D4769" s="70" t="s">
        <v>3880</v>
      </c>
    </row>
    <row r="4770" spans="3:4" x14ac:dyDescent="0.25">
      <c r="C4770" s="71">
        <v>47.24</v>
      </c>
      <c r="D4770" s="70" t="s">
        <v>3881</v>
      </c>
    </row>
    <row r="4771" spans="3:4" x14ac:dyDescent="0.25">
      <c r="C4771" s="69">
        <v>47.25</v>
      </c>
      <c r="D4771" s="70" t="s">
        <v>3210</v>
      </c>
    </row>
    <row r="4772" spans="3:4" x14ac:dyDescent="0.25">
      <c r="C4772" s="71">
        <v>47.26</v>
      </c>
      <c r="D4772" s="70" t="s">
        <v>3882</v>
      </c>
    </row>
    <row r="4773" spans="3:4" x14ac:dyDescent="0.25">
      <c r="C4773" s="69">
        <v>47.27</v>
      </c>
      <c r="D4773" s="70" t="s">
        <v>3883</v>
      </c>
    </row>
    <row r="4774" spans="3:4" x14ac:dyDescent="0.25">
      <c r="C4774" s="71">
        <v>47.28</v>
      </c>
      <c r="D4774" s="70" t="s">
        <v>3884</v>
      </c>
    </row>
    <row r="4775" spans="3:4" x14ac:dyDescent="0.25">
      <c r="C4775" s="69">
        <v>47.29</v>
      </c>
      <c r="D4775" s="70" t="s">
        <v>3885</v>
      </c>
    </row>
    <row r="4776" spans="3:4" x14ac:dyDescent="0.25">
      <c r="C4776" s="71">
        <v>47.3</v>
      </c>
      <c r="D4776" s="70" t="s">
        <v>3886</v>
      </c>
    </row>
    <row r="4777" spans="3:4" x14ac:dyDescent="0.25">
      <c r="C4777" s="69">
        <v>47.31</v>
      </c>
      <c r="D4777" s="70" t="s">
        <v>3887</v>
      </c>
    </row>
    <row r="4778" spans="3:4" x14ac:dyDescent="0.25">
      <c r="C4778" s="71">
        <v>47.32</v>
      </c>
      <c r="D4778" s="70" t="s">
        <v>3888</v>
      </c>
    </row>
    <row r="4779" spans="3:4" x14ac:dyDescent="0.25">
      <c r="C4779" s="69">
        <v>47.33</v>
      </c>
      <c r="D4779" s="70" t="s">
        <v>3889</v>
      </c>
    </row>
    <row r="4780" spans="3:4" x14ac:dyDescent="0.25">
      <c r="C4780" s="71">
        <v>47.34</v>
      </c>
      <c r="D4780" s="70" t="s">
        <v>3890</v>
      </c>
    </row>
    <row r="4781" spans="3:4" x14ac:dyDescent="0.25">
      <c r="C4781" s="69">
        <v>47.35</v>
      </c>
      <c r="D4781" s="70" t="s">
        <v>3891</v>
      </c>
    </row>
    <row r="4782" spans="3:4" x14ac:dyDescent="0.25">
      <c r="C4782" s="71">
        <v>47.36</v>
      </c>
      <c r="D4782" s="70" t="s">
        <v>3892</v>
      </c>
    </row>
    <row r="4783" spans="3:4" x14ac:dyDescent="0.25">
      <c r="C4783" s="69">
        <v>47.37</v>
      </c>
      <c r="D4783" s="70" t="s">
        <v>3893</v>
      </c>
    </row>
    <row r="4784" spans="3:4" x14ac:dyDescent="0.25">
      <c r="C4784" s="71">
        <v>47.38</v>
      </c>
      <c r="D4784" s="70" t="s">
        <v>3212</v>
      </c>
    </row>
    <row r="4785" spans="3:4" x14ac:dyDescent="0.25">
      <c r="C4785" s="69">
        <v>47.39</v>
      </c>
      <c r="D4785" s="70" t="s">
        <v>3894</v>
      </c>
    </row>
    <row r="4786" spans="3:4" x14ac:dyDescent="0.25">
      <c r="C4786" s="71">
        <v>47.4</v>
      </c>
      <c r="D4786" s="70" t="s">
        <v>3895</v>
      </c>
    </row>
    <row r="4787" spans="3:4" x14ac:dyDescent="0.25">
      <c r="C4787" s="69">
        <v>47.41</v>
      </c>
      <c r="D4787" s="70" t="s">
        <v>3896</v>
      </c>
    </row>
    <row r="4788" spans="3:4" x14ac:dyDescent="0.25">
      <c r="C4788" s="71">
        <v>47.42</v>
      </c>
      <c r="D4788" s="70" t="s">
        <v>3897</v>
      </c>
    </row>
    <row r="4789" spans="3:4" x14ac:dyDescent="0.25">
      <c r="C4789" s="69">
        <v>47.43</v>
      </c>
      <c r="D4789" s="70" t="s">
        <v>3898</v>
      </c>
    </row>
    <row r="4790" spans="3:4" x14ac:dyDescent="0.25">
      <c r="C4790" s="71">
        <v>47.44</v>
      </c>
      <c r="D4790" s="70" t="s">
        <v>3899</v>
      </c>
    </row>
    <row r="4791" spans="3:4" x14ac:dyDescent="0.25">
      <c r="C4791" s="69">
        <v>47.45</v>
      </c>
      <c r="D4791" s="70" t="s">
        <v>3900</v>
      </c>
    </row>
    <row r="4792" spans="3:4" x14ac:dyDescent="0.25">
      <c r="C4792" s="71">
        <v>47.46</v>
      </c>
      <c r="D4792" s="70" t="s">
        <v>3901</v>
      </c>
    </row>
    <row r="4793" spans="3:4" x14ac:dyDescent="0.25">
      <c r="C4793" s="69">
        <v>47.47</v>
      </c>
      <c r="D4793" s="70" t="s">
        <v>3902</v>
      </c>
    </row>
    <row r="4794" spans="3:4" x14ac:dyDescent="0.25">
      <c r="C4794" s="71">
        <v>47.48</v>
      </c>
      <c r="D4794" s="70" t="s">
        <v>3903</v>
      </c>
    </row>
    <row r="4795" spans="3:4" x14ac:dyDescent="0.25">
      <c r="C4795" s="69">
        <v>47.49</v>
      </c>
      <c r="D4795" s="70" t="s">
        <v>3904</v>
      </c>
    </row>
    <row r="4796" spans="3:4" x14ac:dyDescent="0.25">
      <c r="C4796" s="71">
        <v>47.5</v>
      </c>
      <c r="D4796" s="70" t="s">
        <v>3214</v>
      </c>
    </row>
    <row r="4797" spans="3:4" x14ac:dyDescent="0.25">
      <c r="C4797" s="69">
        <v>47.51</v>
      </c>
      <c r="D4797" s="70" t="s">
        <v>3905</v>
      </c>
    </row>
    <row r="4798" spans="3:4" x14ac:dyDescent="0.25">
      <c r="C4798" s="71">
        <v>47.52</v>
      </c>
      <c r="D4798" s="70" t="s">
        <v>3906</v>
      </c>
    </row>
    <row r="4799" spans="3:4" x14ac:dyDescent="0.25">
      <c r="C4799" s="69">
        <v>47.53</v>
      </c>
      <c r="D4799" s="70" t="s">
        <v>3907</v>
      </c>
    </row>
    <row r="4800" spans="3:4" x14ac:dyDescent="0.25">
      <c r="C4800" s="71">
        <v>47.54</v>
      </c>
      <c r="D4800" s="70" t="s">
        <v>3908</v>
      </c>
    </row>
    <row r="4801" spans="3:4" x14ac:dyDescent="0.25">
      <c r="C4801" s="69">
        <v>47.55</v>
      </c>
      <c r="D4801" s="70" t="s">
        <v>3909</v>
      </c>
    </row>
    <row r="4802" spans="3:4" x14ac:dyDescent="0.25">
      <c r="C4802" s="71">
        <v>47.56</v>
      </c>
      <c r="D4802" s="70" t="s">
        <v>3910</v>
      </c>
    </row>
    <row r="4803" spans="3:4" x14ac:dyDescent="0.25">
      <c r="C4803" s="69">
        <v>47.57</v>
      </c>
      <c r="D4803" s="70" t="s">
        <v>3911</v>
      </c>
    </row>
    <row r="4804" spans="3:4" x14ac:dyDescent="0.25">
      <c r="C4804" s="71">
        <v>47.58</v>
      </c>
      <c r="D4804" s="70" t="s">
        <v>3912</v>
      </c>
    </row>
    <row r="4805" spans="3:4" x14ac:dyDescent="0.25">
      <c r="C4805" s="69">
        <v>47.59</v>
      </c>
      <c r="D4805" s="70" t="s">
        <v>3913</v>
      </c>
    </row>
    <row r="4806" spans="3:4" x14ac:dyDescent="0.25">
      <c r="C4806" s="71">
        <v>47.6</v>
      </c>
      <c r="D4806" s="70" t="s">
        <v>3914</v>
      </c>
    </row>
    <row r="4807" spans="3:4" x14ac:dyDescent="0.25">
      <c r="C4807" s="69">
        <v>47.61</v>
      </c>
      <c r="D4807" s="70" t="s">
        <v>3915</v>
      </c>
    </row>
    <row r="4808" spans="3:4" x14ac:dyDescent="0.25">
      <c r="C4808" s="71">
        <v>47.62</v>
      </c>
      <c r="D4808" s="70" t="s">
        <v>3916</v>
      </c>
    </row>
    <row r="4809" spans="3:4" x14ac:dyDescent="0.25">
      <c r="C4809" s="69">
        <v>47.63</v>
      </c>
      <c r="D4809" s="70" t="s">
        <v>3216</v>
      </c>
    </row>
    <row r="4810" spans="3:4" x14ac:dyDescent="0.25">
      <c r="C4810" s="71">
        <v>47.64</v>
      </c>
      <c r="D4810" s="70" t="s">
        <v>3917</v>
      </c>
    </row>
    <row r="4811" spans="3:4" x14ac:dyDescent="0.25">
      <c r="C4811" s="69">
        <v>47.65</v>
      </c>
      <c r="D4811" s="70" t="s">
        <v>3918</v>
      </c>
    </row>
    <row r="4812" spans="3:4" x14ac:dyDescent="0.25">
      <c r="C4812" s="71">
        <v>47.66</v>
      </c>
      <c r="D4812" s="70" t="s">
        <v>3919</v>
      </c>
    </row>
    <row r="4813" spans="3:4" x14ac:dyDescent="0.25">
      <c r="C4813" s="69">
        <v>47.67</v>
      </c>
      <c r="D4813" s="70" t="s">
        <v>3920</v>
      </c>
    </row>
    <row r="4814" spans="3:4" x14ac:dyDescent="0.25">
      <c r="C4814" s="71">
        <v>47.68</v>
      </c>
      <c r="D4814" s="70" t="s">
        <v>3921</v>
      </c>
    </row>
    <row r="4815" spans="3:4" x14ac:dyDescent="0.25">
      <c r="C4815" s="69">
        <v>47.69</v>
      </c>
      <c r="D4815" s="70" t="s">
        <v>3922</v>
      </c>
    </row>
    <row r="4816" spans="3:4" x14ac:dyDescent="0.25">
      <c r="C4816" s="71">
        <v>47.7</v>
      </c>
      <c r="D4816" s="70" t="s">
        <v>3923</v>
      </c>
    </row>
    <row r="4817" spans="3:4" x14ac:dyDescent="0.25">
      <c r="C4817" s="69">
        <v>47.71</v>
      </c>
      <c r="D4817" s="70" t="s">
        <v>3924</v>
      </c>
    </row>
    <row r="4818" spans="3:4" x14ac:dyDescent="0.25">
      <c r="C4818" s="71">
        <v>47.72</v>
      </c>
      <c r="D4818" s="70" t="s">
        <v>3925</v>
      </c>
    </row>
    <row r="4819" spans="3:4" x14ac:dyDescent="0.25">
      <c r="C4819" s="69">
        <v>47.73</v>
      </c>
      <c r="D4819" s="70" t="s">
        <v>3926</v>
      </c>
    </row>
    <row r="4820" spans="3:4" x14ac:dyDescent="0.25">
      <c r="C4820" s="71">
        <v>47.74</v>
      </c>
      <c r="D4820" s="70" t="s">
        <v>3927</v>
      </c>
    </row>
    <row r="4821" spans="3:4" x14ac:dyDescent="0.25">
      <c r="C4821" s="69">
        <v>47.75</v>
      </c>
      <c r="D4821" s="70" t="s">
        <v>3218</v>
      </c>
    </row>
    <row r="4822" spans="3:4" x14ac:dyDescent="0.25">
      <c r="C4822" s="71">
        <v>47.76</v>
      </c>
      <c r="D4822" s="70" t="s">
        <v>3928</v>
      </c>
    </row>
    <row r="4823" spans="3:4" x14ac:dyDescent="0.25">
      <c r="C4823" s="69">
        <v>47.77</v>
      </c>
      <c r="D4823" s="70" t="s">
        <v>3929</v>
      </c>
    </row>
    <row r="4824" spans="3:4" x14ac:dyDescent="0.25">
      <c r="C4824" s="71">
        <v>47.78</v>
      </c>
      <c r="D4824" s="70" t="s">
        <v>3930</v>
      </c>
    </row>
    <row r="4825" spans="3:4" x14ac:dyDescent="0.25">
      <c r="C4825" s="69">
        <v>47.79</v>
      </c>
      <c r="D4825" s="70" t="s">
        <v>3931</v>
      </c>
    </row>
    <row r="4826" spans="3:4" x14ac:dyDescent="0.25">
      <c r="C4826" s="71">
        <v>47.8</v>
      </c>
      <c r="D4826" s="70" t="s">
        <v>3932</v>
      </c>
    </row>
    <row r="4827" spans="3:4" x14ac:dyDescent="0.25">
      <c r="C4827" s="69">
        <v>47.81</v>
      </c>
      <c r="D4827" s="70" t="s">
        <v>3933</v>
      </c>
    </row>
    <row r="4828" spans="3:4" x14ac:dyDescent="0.25">
      <c r="C4828" s="71">
        <v>47.82</v>
      </c>
      <c r="D4828" s="70" t="s">
        <v>3934</v>
      </c>
    </row>
    <row r="4829" spans="3:4" x14ac:dyDescent="0.25">
      <c r="C4829" s="69">
        <v>47.83</v>
      </c>
      <c r="D4829" s="70" t="s">
        <v>3935</v>
      </c>
    </row>
    <row r="4830" spans="3:4" x14ac:dyDescent="0.25">
      <c r="C4830" s="71">
        <v>47.84</v>
      </c>
      <c r="D4830" s="70" t="s">
        <v>3936</v>
      </c>
    </row>
    <row r="4831" spans="3:4" x14ac:dyDescent="0.25">
      <c r="C4831" s="69">
        <v>47.85</v>
      </c>
      <c r="D4831" s="70" t="s">
        <v>3937</v>
      </c>
    </row>
    <row r="4832" spans="3:4" x14ac:dyDescent="0.25">
      <c r="C4832" s="71">
        <v>47.86</v>
      </c>
      <c r="D4832" s="70" t="s">
        <v>3938</v>
      </c>
    </row>
    <row r="4833" spans="3:4" x14ac:dyDescent="0.25">
      <c r="C4833" s="69">
        <v>47.87</v>
      </c>
      <c r="D4833" s="70" t="s">
        <v>3939</v>
      </c>
    </row>
    <row r="4834" spans="3:4" x14ac:dyDescent="0.25">
      <c r="C4834" s="71">
        <v>47.88</v>
      </c>
      <c r="D4834" s="70" t="s">
        <v>3220</v>
      </c>
    </row>
    <row r="4835" spans="3:4" x14ac:dyDescent="0.25">
      <c r="C4835" s="69">
        <v>47.89</v>
      </c>
      <c r="D4835" s="70" t="s">
        <v>3940</v>
      </c>
    </row>
    <row r="4836" spans="3:4" x14ac:dyDescent="0.25">
      <c r="C4836" s="71">
        <v>47.9</v>
      </c>
      <c r="D4836" s="70" t="s">
        <v>3941</v>
      </c>
    </row>
    <row r="4837" spans="3:4" x14ac:dyDescent="0.25">
      <c r="C4837" s="69">
        <v>47.91</v>
      </c>
      <c r="D4837" s="70" t="s">
        <v>3942</v>
      </c>
    </row>
    <row r="4838" spans="3:4" x14ac:dyDescent="0.25">
      <c r="C4838" s="71">
        <v>47.92</v>
      </c>
      <c r="D4838" s="70" t="s">
        <v>3943</v>
      </c>
    </row>
    <row r="4839" spans="3:4" x14ac:dyDescent="0.25">
      <c r="C4839" s="69">
        <v>47.93</v>
      </c>
      <c r="D4839" s="70" t="s">
        <v>3944</v>
      </c>
    </row>
    <row r="4840" spans="3:4" x14ac:dyDescent="0.25">
      <c r="C4840" s="71">
        <v>47.94</v>
      </c>
      <c r="D4840" s="70" t="s">
        <v>3945</v>
      </c>
    </row>
    <row r="4841" spans="3:4" x14ac:dyDescent="0.25">
      <c r="C4841" s="69">
        <v>47.95</v>
      </c>
      <c r="D4841" s="70" t="s">
        <v>3946</v>
      </c>
    </row>
    <row r="4842" spans="3:4" x14ac:dyDescent="0.25">
      <c r="C4842" s="71">
        <v>47.96</v>
      </c>
      <c r="D4842" s="70" t="s">
        <v>3947</v>
      </c>
    </row>
    <row r="4843" spans="3:4" x14ac:dyDescent="0.25">
      <c r="C4843" s="69">
        <v>47.97</v>
      </c>
      <c r="D4843" s="70" t="s">
        <v>3948</v>
      </c>
    </row>
    <row r="4844" spans="3:4" x14ac:dyDescent="0.25">
      <c r="C4844" s="71">
        <v>47.98</v>
      </c>
      <c r="D4844" s="70" t="s">
        <v>3949</v>
      </c>
    </row>
    <row r="4845" spans="3:4" x14ac:dyDescent="0.25">
      <c r="C4845" s="69">
        <v>47.99</v>
      </c>
      <c r="D4845" s="70" t="s">
        <v>3950</v>
      </c>
    </row>
    <row r="4846" spans="3:4" x14ac:dyDescent="0.25">
      <c r="C4846" s="71">
        <v>48</v>
      </c>
      <c r="D4846" s="70" t="s">
        <v>3222</v>
      </c>
    </row>
    <row r="4847" spans="3:4" x14ac:dyDescent="0.25">
      <c r="C4847" s="69">
        <v>48.01</v>
      </c>
      <c r="D4847" s="70" t="s">
        <v>3951</v>
      </c>
    </row>
    <row r="4848" spans="3:4" x14ac:dyDescent="0.25">
      <c r="C4848" s="71">
        <v>48.02</v>
      </c>
      <c r="D4848" s="70" t="s">
        <v>3952</v>
      </c>
    </row>
    <row r="4849" spans="3:4" x14ac:dyDescent="0.25">
      <c r="C4849" s="69">
        <v>48.03</v>
      </c>
      <c r="D4849" s="70" t="s">
        <v>3953</v>
      </c>
    </row>
    <row r="4850" spans="3:4" x14ac:dyDescent="0.25">
      <c r="C4850" s="71">
        <v>48.04</v>
      </c>
      <c r="D4850" s="70" t="s">
        <v>3954</v>
      </c>
    </row>
    <row r="4851" spans="3:4" x14ac:dyDescent="0.25">
      <c r="C4851" s="69">
        <v>48.05</v>
      </c>
      <c r="D4851" s="70" t="s">
        <v>3955</v>
      </c>
    </row>
    <row r="4852" spans="3:4" x14ac:dyDescent="0.25">
      <c r="C4852" s="71">
        <v>48.06</v>
      </c>
      <c r="D4852" s="70" t="s">
        <v>3956</v>
      </c>
    </row>
    <row r="4853" spans="3:4" x14ac:dyDescent="0.25">
      <c r="C4853" s="69">
        <v>48.07</v>
      </c>
      <c r="D4853" s="70" t="s">
        <v>3957</v>
      </c>
    </row>
    <row r="4854" spans="3:4" x14ac:dyDescent="0.25">
      <c r="C4854" s="71">
        <v>48.08</v>
      </c>
      <c r="D4854" s="70" t="s">
        <v>3958</v>
      </c>
    </row>
    <row r="4855" spans="3:4" x14ac:dyDescent="0.25">
      <c r="C4855" s="69">
        <v>48.09</v>
      </c>
      <c r="D4855" s="70" t="s">
        <v>3959</v>
      </c>
    </row>
    <row r="4856" spans="3:4" x14ac:dyDescent="0.25">
      <c r="C4856" s="71">
        <v>48.1</v>
      </c>
      <c r="D4856" s="70" t="s">
        <v>3960</v>
      </c>
    </row>
    <row r="4857" spans="3:4" x14ac:dyDescent="0.25">
      <c r="C4857" s="69">
        <v>48.11</v>
      </c>
      <c r="D4857" s="70" t="s">
        <v>3961</v>
      </c>
    </row>
    <row r="4858" spans="3:4" x14ac:dyDescent="0.25">
      <c r="C4858" s="71">
        <v>48.12</v>
      </c>
      <c r="D4858" s="70" t="s">
        <v>3962</v>
      </c>
    </row>
    <row r="4859" spans="3:4" x14ac:dyDescent="0.25">
      <c r="C4859" s="69">
        <v>48.13</v>
      </c>
      <c r="D4859" s="70" t="s">
        <v>3224</v>
      </c>
    </row>
    <row r="4860" spans="3:4" x14ac:dyDescent="0.25">
      <c r="C4860" s="71">
        <v>48.14</v>
      </c>
      <c r="D4860" s="70" t="s">
        <v>3963</v>
      </c>
    </row>
    <row r="4861" spans="3:4" x14ac:dyDescent="0.25">
      <c r="C4861" s="69">
        <v>48.15</v>
      </c>
      <c r="D4861" s="70" t="s">
        <v>3964</v>
      </c>
    </row>
    <row r="4862" spans="3:4" x14ac:dyDescent="0.25">
      <c r="C4862" s="71">
        <v>48.16</v>
      </c>
      <c r="D4862" s="70" t="s">
        <v>3965</v>
      </c>
    </row>
    <row r="4863" spans="3:4" x14ac:dyDescent="0.25">
      <c r="C4863" s="69">
        <v>48.17</v>
      </c>
      <c r="D4863" s="70" t="s">
        <v>3966</v>
      </c>
    </row>
    <row r="4864" spans="3:4" x14ac:dyDescent="0.25">
      <c r="C4864" s="71">
        <v>48.18</v>
      </c>
      <c r="D4864" s="70" t="s">
        <v>3967</v>
      </c>
    </row>
    <row r="4865" spans="3:4" x14ac:dyDescent="0.25">
      <c r="C4865" s="69">
        <v>48.19</v>
      </c>
      <c r="D4865" s="70" t="s">
        <v>3968</v>
      </c>
    </row>
    <row r="4866" spans="3:4" x14ac:dyDescent="0.25">
      <c r="C4866" s="71">
        <v>48.2</v>
      </c>
      <c r="D4866" s="70" t="s">
        <v>3969</v>
      </c>
    </row>
    <row r="4867" spans="3:4" x14ac:dyDescent="0.25">
      <c r="C4867" s="69">
        <v>48.21</v>
      </c>
      <c r="D4867" s="70" t="s">
        <v>3970</v>
      </c>
    </row>
    <row r="4868" spans="3:4" x14ac:dyDescent="0.25">
      <c r="C4868" s="71">
        <v>48.22</v>
      </c>
      <c r="D4868" s="70" t="s">
        <v>3971</v>
      </c>
    </row>
    <row r="4869" spans="3:4" x14ac:dyDescent="0.25">
      <c r="C4869" s="69">
        <v>48.23</v>
      </c>
      <c r="D4869" s="70" t="s">
        <v>3972</v>
      </c>
    </row>
    <row r="4870" spans="3:4" x14ac:dyDescent="0.25">
      <c r="C4870" s="71">
        <v>48.24</v>
      </c>
      <c r="D4870" s="70" t="s">
        <v>3973</v>
      </c>
    </row>
    <row r="4871" spans="3:4" x14ac:dyDescent="0.25">
      <c r="C4871" s="69">
        <v>48.25</v>
      </c>
      <c r="D4871" s="70" t="s">
        <v>3226</v>
      </c>
    </row>
    <row r="4872" spans="3:4" x14ac:dyDescent="0.25">
      <c r="C4872" s="71">
        <v>48.26</v>
      </c>
      <c r="D4872" s="70" t="s">
        <v>3974</v>
      </c>
    </row>
    <row r="4873" spans="3:4" x14ac:dyDescent="0.25">
      <c r="C4873" s="69">
        <v>48.27</v>
      </c>
      <c r="D4873" s="70" t="s">
        <v>3975</v>
      </c>
    </row>
    <row r="4874" spans="3:4" x14ac:dyDescent="0.25">
      <c r="C4874" s="71">
        <v>48.28</v>
      </c>
      <c r="D4874" s="70" t="s">
        <v>3976</v>
      </c>
    </row>
    <row r="4875" spans="3:4" x14ac:dyDescent="0.25">
      <c r="C4875" s="69">
        <v>48.29</v>
      </c>
      <c r="D4875" s="70" t="s">
        <v>3977</v>
      </c>
    </row>
    <row r="4876" spans="3:4" x14ac:dyDescent="0.25">
      <c r="C4876" s="71">
        <v>48.3</v>
      </c>
      <c r="D4876" s="70" t="s">
        <v>3978</v>
      </c>
    </row>
    <row r="4877" spans="3:4" x14ac:dyDescent="0.25">
      <c r="C4877" s="69">
        <v>48.31</v>
      </c>
      <c r="D4877" s="70" t="s">
        <v>3979</v>
      </c>
    </row>
    <row r="4878" spans="3:4" x14ac:dyDescent="0.25">
      <c r="C4878" s="71">
        <v>48.32</v>
      </c>
      <c r="D4878" s="70" t="s">
        <v>3980</v>
      </c>
    </row>
    <row r="4879" spans="3:4" x14ac:dyDescent="0.25">
      <c r="C4879" s="69">
        <v>48.33</v>
      </c>
      <c r="D4879" s="70" t="s">
        <v>3981</v>
      </c>
    </row>
    <row r="4880" spans="3:4" x14ac:dyDescent="0.25">
      <c r="C4880" s="71">
        <v>48.34</v>
      </c>
      <c r="D4880" s="70" t="s">
        <v>3982</v>
      </c>
    </row>
    <row r="4881" spans="3:4" x14ac:dyDescent="0.25">
      <c r="C4881" s="69">
        <v>48.35</v>
      </c>
      <c r="D4881" s="70" t="s">
        <v>3983</v>
      </c>
    </row>
    <row r="4882" spans="3:4" x14ac:dyDescent="0.25">
      <c r="C4882" s="71">
        <v>48.36</v>
      </c>
      <c r="D4882" s="70" t="s">
        <v>3984</v>
      </c>
    </row>
    <row r="4883" spans="3:4" x14ac:dyDescent="0.25">
      <c r="C4883" s="69">
        <v>48.37</v>
      </c>
      <c r="D4883" s="70" t="s">
        <v>3985</v>
      </c>
    </row>
    <row r="4884" spans="3:4" x14ac:dyDescent="0.25">
      <c r="C4884" s="71">
        <v>48.38</v>
      </c>
      <c r="D4884" s="70" t="s">
        <v>3227</v>
      </c>
    </row>
    <row r="4885" spans="3:4" x14ac:dyDescent="0.25">
      <c r="C4885" s="69">
        <v>48.39</v>
      </c>
      <c r="D4885" s="70" t="s">
        <v>3986</v>
      </c>
    </row>
    <row r="4886" spans="3:4" x14ac:dyDescent="0.25">
      <c r="C4886" s="71">
        <v>48.4</v>
      </c>
      <c r="D4886" s="70" t="s">
        <v>3987</v>
      </c>
    </row>
    <row r="4887" spans="3:4" x14ac:dyDescent="0.25">
      <c r="C4887" s="69">
        <v>48.41</v>
      </c>
      <c r="D4887" s="70" t="s">
        <v>3988</v>
      </c>
    </row>
    <row r="4888" spans="3:4" x14ac:dyDescent="0.25">
      <c r="C4888" s="71">
        <v>48.42</v>
      </c>
      <c r="D4888" s="70" t="s">
        <v>3989</v>
      </c>
    </row>
    <row r="4889" spans="3:4" x14ac:dyDescent="0.25">
      <c r="C4889" s="69">
        <v>48.43</v>
      </c>
      <c r="D4889" s="70" t="s">
        <v>3990</v>
      </c>
    </row>
    <row r="4890" spans="3:4" x14ac:dyDescent="0.25">
      <c r="C4890" s="71">
        <v>48.44</v>
      </c>
      <c r="D4890" s="70" t="s">
        <v>3991</v>
      </c>
    </row>
    <row r="4891" spans="3:4" x14ac:dyDescent="0.25">
      <c r="C4891" s="69">
        <v>48.45</v>
      </c>
      <c r="D4891" s="70" t="s">
        <v>3992</v>
      </c>
    </row>
    <row r="4892" spans="3:4" x14ac:dyDescent="0.25">
      <c r="C4892" s="71">
        <v>48.46</v>
      </c>
      <c r="D4892" s="70" t="s">
        <v>3993</v>
      </c>
    </row>
    <row r="4893" spans="3:4" x14ac:dyDescent="0.25">
      <c r="C4893" s="69">
        <v>48.47</v>
      </c>
      <c r="D4893" s="70" t="s">
        <v>3994</v>
      </c>
    </row>
    <row r="4894" spans="3:4" x14ac:dyDescent="0.25">
      <c r="C4894" s="71">
        <v>48.48</v>
      </c>
      <c r="D4894" s="70" t="s">
        <v>3995</v>
      </c>
    </row>
    <row r="4895" spans="3:4" x14ac:dyDescent="0.25">
      <c r="C4895" s="69">
        <v>48.49</v>
      </c>
      <c r="D4895" s="70" t="s">
        <v>3996</v>
      </c>
    </row>
    <row r="4896" spans="3:4" x14ac:dyDescent="0.25">
      <c r="C4896" s="71">
        <v>48.5</v>
      </c>
      <c r="D4896" s="70" t="s">
        <v>3228</v>
      </c>
    </row>
    <row r="4897" spans="3:4" x14ac:dyDescent="0.25">
      <c r="C4897" s="69">
        <v>48.51</v>
      </c>
      <c r="D4897" s="70" t="s">
        <v>3997</v>
      </c>
    </row>
    <row r="4898" spans="3:4" x14ac:dyDescent="0.25">
      <c r="C4898" s="71">
        <v>48.52</v>
      </c>
      <c r="D4898" s="70" t="s">
        <v>3998</v>
      </c>
    </row>
    <row r="4899" spans="3:4" x14ac:dyDescent="0.25">
      <c r="C4899" s="69">
        <v>48.53</v>
      </c>
      <c r="D4899" s="70" t="s">
        <v>3999</v>
      </c>
    </row>
    <row r="4900" spans="3:4" x14ac:dyDescent="0.25">
      <c r="C4900" s="71">
        <v>48.54</v>
      </c>
      <c r="D4900" s="70" t="s">
        <v>4000</v>
      </c>
    </row>
    <row r="4901" spans="3:4" x14ac:dyDescent="0.25">
      <c r="C4901" s="69">
        <v>48.55</v>
      </c>
      <c r="D4901" s="70" t="s">
        <v>4001</v>
      </c>
    </row>
    <row r="4902" spans="3:4" x14ac:dyDescent="0.25">
      <c r="C4902" s="71">
        <v>48.56</v>
      </c>
      <c r="D4902" s="70" t="s">
        <v>4002</v>
      </c>
    </row>
    <row r="4903" spans="3:4" x14ac:dyDescent="0.25">
      <c r="C4903" s="69">
        <v>48.57</v>
      </c>
      <c r="D4903" s="70" t="s">
        <v>4003</v>
      </c>
    </row>
    <row r="4904" spans="3:4" x14ac:dyDescent="0.25">
      <c r="C4904" s="71">
        <v>48.58</v>
      </c>
      <c r="D4904" s="70" t="s">
        <v>4004</v>
      </c>
    </row>
    <row r="4905" spans="3:4" x14ac:dyDescent="0.25">
      <c r="C4905" s="69">
        <v>48.59</v>
      </c>
      <c r="D4905" s="70" t="s">
        <v>4005</v>
      </c>
    </row>
    <row r="4906" spans="3:4" x14ac:dyDescent="0.25">
      <c r="C4906" s="71">
        <v>48.6</v>
      </c>
      <c r="D4906" s="70" t="s">
        <v>4006</v>
      </c>
    </row>
    <row r="4907" spans="3:4" x14ac:dyDescent="0.25">
      <c r="C4907" s="69">
        <v>48.61</v>
      </c>
      <c r="D4907" s="70" t="s">
        <v>4007</v>
      </c>
    </row>
    <row r="4908" spans="3:4" x14ac:dyDescent="0.25">
      <c r="C4908" s="71">
        <v>48.62</v>
      </c>
      <c r="D4908" s="70" t="s">
        <v>4008</v>
      </c>
    </row>
    <row r="4909" spans="3:4" x14ac:dyDescent="0.25">
      <c r="C4909" s="69">
        <v>48.63</v>
      </c>
      <c r="D4909" s="70" t="s">
        <v>3229</v>
      </c>
    </row>
    <row r="4910" spans="3:4" x14ac:dyDescent="0.25">
      <c r="C4910" s="71">
        <v>48.64</v>
      </c>
      <c r="D4910" s="70" t="s">
        <v>4009</v>
      </c>
    </row>
    <row r="4911" spans="3:4" x14ac:dyDescent="0.25">
      <c r="C4911" s="69">
        <v>48.65</v>
      </c>
      <c r="D4911" s="70" t="s">
        <v>4010</v>
      </c>
    </row>
    <row r="4912" spans="3:4" x14ac:dyDescent="0.25">
      <c r="C4912" s="71">
        <v>48.66</v>
      </c>
      <c r="D4912" s="70" t="s">
        <v>4011</v>
      </c>
    </row>
    <row r="4913" spans="3:4" x14ac:dyDescent="0.25">
      <c r="C4913" s="69">
        <v>48.67</v>
      </c>
      <c r="D4913" s="70" t="s">
        <v>4012</v>
      </c>
    </row>
    <row r="4914" spans="3:4" x14ac:dyDescent="0.25">
      <c r="C4914" s="71">
        <v>48.68</v>
      </c>
      <c r="D4914" s="70" t="s">
        <v>4013</v>
      </c>
    </row>
    <row r="4915" spans="3:4" x14ac:dyDescent="0.25">
      <c r="C4915" s="69">
        <v>48.69</v>
      </c>
      <c r="D4915" s="70" t="s">
        <v>4014</v>
      </c>
    </row>
    <row r="4916" spans="3:4" x14ac:dyDescent="0.25">
      <c r="C4916" s="71">
        <v>48.7</v>
      </c>
      <c r="D4916" s="70" t="s">
        <v>4015</v>
      </c>
    </row>
    <row r="4917" spans="3:4" x14ac:dyDescent="0.25">
      <c r="C4917" s="69">
        <v>48.71</v>
      </c>
      <c r="D4917" s="70" t="s">
        <v>4016</v>
      </c>
    </row>
    <row r="4918" spans="3:4" x14ac:dyDescent="0.25">
      <c r="C4918" s="71">
        <v>48.72</v>
      </c>
      <c r="D4918" s="70" t="s">
        <v>4017</v>
      </c>
    </row>
    <row r="4919" spans="3:4" x14ac:dyDescent="0.25">
      <c r="C4919" s="69">
        <v>48.73</v>
      </c>
      <c r="D4919" s="70" t="s">
        <v>4018</v>
      </c>
    </row>
    <row r="4920" spans="3:4" x14ac:dyDescent="0.25">
      <c r="C4920" s="71">
        <v>48.74</v>
      </c>
      <c r="D4920" s="70" t="s">
        <v>4019</v>
      </c>
    </row>
    <row r="4921" spans="3:4" x14ac:dyDescent="0.25">
      <c r="C4921" s="69">
        <v>48.75</v>
      </c>
      <c r="D4921" s="70" t="s">
        <v>3230</v>
      </c>
    </row>
    <row r="4922" spans="3:4" x14ac:dyDescent="0.25">
      <c r="C4922" s="71">
        <v>48.76</v>
      </c>
      <c r="D4922" s="70" t="s">
        <v>4020</v>
      </c>
    </row>
    <row r="4923" spans="3:4" x14ac:dyDescent="0.25">
      <c r="C4923" s="69">
        <v>48.77</v>
      </c>
      <c r="D4923" s="70" t="s">
        <v>4021</v>
      </c>
    </row>
    <row r="4924" spans="3:4" x14ac:dyDescent="0.25">
      <c r="C4924" s="71">
        <v>48.78</v>
      </c>
      <c r="D4924" s="70" t="s">
        <v>4022</v>
      </c>
    </row>
    <row r="4925" spans="3:4" x14ac:dyDescent="0.25">
      <c r="C4925" s="69">
        <v>48.79</v>
      </c>
      <c r="D4925" s="70" t="s">
        <v>4023</v>
      </c>
    </row>
    <row r="4926" spans="3:4" x14ac:dyDescent="0.25">
      <c r="C4926" s="71">
        <v>48.8</v>
      </c>
      <c r="D4926" s="70" t="s">
        <v>4024</v>
      </c>
    </row>
    <row r="4927" spans="3:4" x14ac:dyDescent="0.25">
      <c r="C4927" s="69">
        <v>48.81</v>
      </c>
      <c r="D4927" s="70" t="s">
        <v>4025</v>
      </c>
    </row>
    <row r="4928" spans="3:4" x14ac:dyDescent="0.25">
      <c r="C4928" s="71">
        <v>48.82</v>
      </c>
      <c r="D4928" s="70" t="s">
        <v>4026</v>
      </c>
    </row>
    <row r="4929" spans="3:4" x14ac:dyDescent="0.25">
      <c r="C4929" s="69">
        <v>48.83</v>
      </c>
      <c r="D4929" s="70" t="s">
        <v>4027</v>
      </c>
    </row>
    <row r="4930" spans="3:4" x14ac:dyDescent="0.25">
      <c r="C4930" s="71">
        <v>48.84</v>
      </c>
      <c r="D4930" s="70" t="s">
        <v>4028</v>
      </c>
    </row>
    <row r="4931" spans="3:4" x14ac:dyDescent="0.25">
      <c r="C4931" s="69">
        <v>48.85</v>
      </c>
      <c r="D4931" s="70" t="s">
        <v>4029</v>
      </c>
    </row>
    <row r="4932" spans="3:4" x14ac:dyDescent="0.25">
      <c r="C4932" s="71">
        <v>48.86</v>
      </c>
      <c r="D4932" s="70" t="s">
        <v>4030</v>
      </c>
    </row>
    <row r="4933" spans="3:4" x14ac:dyDescent="0.25">
      <c r="C4933" s="69">
        <v>48.87</v>
      </c>
      <c r="D4933" s="70" t="s">
        <v>4031</v>
      </c>
    </row>
    <row r="4934" spans="3:4" x14ac:dyDescent="0.25">
      <c r="C4934" s="71">
        <v>48.88</v>
      </c>
      <c r="D4934" s="70" t="s">
        <v>3231</v>
      </c>
    </row>
    <row r="4935" spans="3:4" x14ac:dyDescent="0.25">
      <c r="C4935" s="69">
        <v>48.89</v>
      </c>
      <c r="D4935" s="70" t="s">
        <v>4032</v>
      </c>
    </row>
    <row r="4936" spans="3:4" x14ac:dyDescent="0.25">
      <c r="C4936" s="71">
        <v>48.9</v>
      </c>
      <c r="D4936" s="70" t="s">
        <v>4033</v>
      </c>
    </row>
    <row r="4937" spans="3:4" x14ac:dyDescent="0.25">
      <c r="C4937" s="69">
        <v>48.91</v>
      </c>
      <c r="D4937" s="70" t="s">
        <v>4034</v>
      </c>
    </row>
    <row r="4938" spans="3:4" x14ac:dyDescent="0.25">
      <c r="C4938" s="71">
        <v>48.92</v>
      </c>
      <c r="D4938" s="70" t="s">
        <v>4035</v>
      </c>
    </row>
    <row r="4939" spans="3:4" x14ac:dyDescent="0.25">
      <c r="C4939" s="69">
        <v>48.93</v>
      </c>
      <c r="D4939" s="70" t="s">
        <v>4036</v>
      </c>
    </row>
    <row r="4940" spans="3:4" x14ac:dyDescent="0.25">
      <c r="C4940" s="71">
        <v>48.94</v>
      </c>
      <c r="D4940" s="70" t="s">
        <v>4037</v>
      </c>
    </row>
    <row r="4941" spans="3:4" x14ac:dyDescent="0.25">
      <c r="C4941" s="69">
        <v>48.95</v>
      </c>
      <c r="D4941" s="70" t="s">
        <v>4038</v>
      </c>
    </row>
    <row r="4942" spans="3:4" x14ac:dyDescent="0.25">
      <c r="C4942" s="71">
        <v>48.96</v>
      </c>
      <c r="D4942" s="70" t="s">
        <v>4039</v>
      </c>
    </row>
    <row r="4943" spans="3:4" x14ac:dyDescent="0.25">
      <c r="C4943" s="69">
        <v>48.97</v>
      </c>
      <c r="D4943" s="70" t="s">
        <v>4040</v>
      </c>
    </row>
    <row r="4944" spans="3:4" x14ac:dyDescent="0.25">
      <c r="C4944" s="71">
        <v>48.98</v>
      </c>
      <c r="D4944" s="70" t="s">
        <v>4041</v>
      </c>
    </row>
    <row r="4945" spans="3:4" x14ac:dyDescent="0.25">
      <c r="C4945" s="69">
        <v>48.99</v>
      </c>
      <c r="D4945" s="70" t="s">
        <v>4042</v>
      </c>
    </row>
    <row r="4946" spans="3:4" x14ac:dyDescent="0.25">
      <c r="C4946" s="71">
        <v>49</v>
      </c>
      <c r="D4946" s="70" t="s">
        <v>3232</v>
      </c>
    </row>
    <row r="4947" spans="3:4" x14ac:dyDescent="0.25">
      <c r="C4947" s="69">
        <v>49.01</v>
      </c>
      <c r="D4947" s="70" t="s">
        <v>4043</v>
      </c>
    </row>
    <row r="4948" spans="3:4" x14ac:dyDescent="0.25">
      <c r="C4948" s="71">
        <v>49.02</v>
      </c>
      <c r="D4948" s="70" t="s">
        <v>4044</v>
      </c>
    </row>
    <row r="4949" spans="3:4" x14ac:dyDescent="0.25">
      <c r="C4949" s="69">
        <v>49.03</v>
      </c>
      <c r="D4949" s="70" t="s">
        <v>4045</v>
      </c>
    </row>
    <row r="4950" spans="3:4" x14ac:dyDescent="0.25">
      <c r="C4950" s="71">
        <v>49.04</v>
      </c>
      <c r="D4950" s="70" t="s">
        <v>4046</v>
      </c>
    </row>
    <row r="4951" spans="3:4" x14ac:dyDescent="0.25">
      <c r="C4951" s="69">
        <v>49.05</v>
      </c>
      <c r="D4951" s="70" t="s">
        <v>4047</v>
      </c>
    </row>
    <row r="4952" spans="3:4" x14ac:dyDescent="0.25">
      <c r="C4952" s="71">
        <v>49.06</v>
      </c>
      <c r="D4952" s="70" t="s">
        <v>4048</v>
      </c>
    </row>
    <row r="4953" spans="3:4" x14ac:dyDescent="0.25">
      <c r="C4953" s="69">
        <v>49.07</v>
      </c>
      <c r="D4953" s="70" t="s">
        <v>4049</v>
      </c>
    </row>
    <row r="4954" spans="3:4" x14ac:dyDescent="0.25">
      <c r="C4954" s="71">
        <v>49.08</v>
      </c>
      <c r="D4954" s="70" t="s">
        <v>4050</v>
      </c>
    </row>
    <row r="4955" spans="3:4" x14ac:dyDescent="0.25">
      <c r="C4955" s="69">
        <v>49.09</v>
      </c>
      <c r="D4955" s="70" t="s">
        <v>4051</v>
      </c>
    </row>
    <row r="4956" spans="3:4" x14ac:dyDescent="0.25">
      <c r="C4956" s="71">
        <v>49.1</v>
      </c>
      <c r="D4956" s="70" t="s">
        <v>4052</v>
      </c>
    </row>
    <row r="4957" spans="3:4" x14ac:dyDescent="0.25">
      <c r="C4957" s="69">
        <v>49.11</v>
      </c>
      <c r="D4957" s="70" t="s">
        <v>4053</v>
      </c>
    </row>
    <row r="4958" spans="3:4" x14ac:dyDescent="0.25">
      <c r="C4958" s="71">
        <v>49.12</v>
      </c>
      <c r="D4958" s="70" t="s">
        <v>4054</v>
      </c>
    </row>
    <row r="4959" spans="3:4" x14ac:dyDescent="0.25">
      <c r="C4959" s="69">
        <v>49.13</v>
      </c>
      <c r="D4959" s="70" t="s">
        <v>3233</v>
      </c>
    </row>
    <row r="4960" spans="3:4" x14ac:dyDescent="0.25">
      <c r="C4960" s="71">
        <v>49.14</v>
      </c>
      <c r="D4960" s="70" t="s">
        <v>4055</v>
      </c>
    </row>
    <row r="4961" spans="3:4" x14ac:dyDescent="0.25">
      <c r="C4961" s="69">
        <v>49.15</v>
      </c>
      <c r="D4961" s="70" t="s">
        <v>4056</v>
      </c>
    </row>
    <row r="4962" spans="3:4" x14ac:dyDescent="0.25">
      <c r="C4962" s="71">
        <v>49.16</v>
      </c>
      <c r="D4962" s="70" t="s">
        <v>4057</v>
      </c>
    </row>
    <row r="4963" spans="3:4" x14ac:dyDescent="0.25">
      <c r="C4963" s="69">
        <v>49.17</v>
      </c>
      <c r="D4963" s="70" t="s">
        <v>4058</v>
      </c>
    </row>
    <row r="4964" spans="3:4" x14ac:dyDescent="0.25">
      <c r="C4964" s="71">
        <v>49.18</v>
      </c>
      <c r="D4964" s="70" t="s">
        <v>4059</v>
      </c>
    </row>
    <row r="4965" spans="3:4" x14ac:dyDescent="0.25">
      <c r="C4965" s="69">
        <v>49.19</v>
      </c>
      <c r="D4965" s="70" t="s">
        <v>4060</v>
      </c>
    </row>
    <row r="4966" spans="3:4" x14ac:dyDescent="0.25">
      <c r="C4966" s="71">
        <v>49.2</v>
      </c>
      <c r="D4966" s="70" t="s">
        <v>4061</v>
      </c>
    </row>
    <row r="4967" spans="3:4" x14ac:dyDescent="0.25">
      <c r="C4967" s="69">
        <v>49.21</v>
      </c>
      <c r="D4967" s="70" t="s">
        <v>4062</v>
      </c>
    </row>
    <row r="4968" spans="3:4" x14ac:dyDescent="0.25">
      <c r="C4968" s="71">
        <v>49.22</v>
      </c>
      <c r="D4968" s="70" t="s">
        <v>4063</v>
      </c>
    </row>
    <row r="4969" spans="3:4" x14ac:dyDescent="0.25">
      <c r="C4969" s="69">
        <v>49.23</v>
      </c>
      <c r="D4969" s="70" t="s">
        <v>4064</v>
      </c>
    </row>
    <row r="4970" spans="3:4" x14ac:dyDescent="0.25">
      <c r="C4970" s="71">
        <v>49.24</v>
      </c>
      <c r="D4970" s="70" t="s">
        <v>4065</v>
      </c>
    </row>
    <row r="4971" spans="3:4" x14ac:dyDescent="0.25">
      <c r="C4971" s="69">
        <v>49.25</v>
      </c>
      <c r="D4971" s="70" t="s">
        <v>3234</v>
      </c>
    </row>
    <row r="4972" spans="3:4" x14ac:dyDescent="0.25">
      <c r="C4972" s="71">
        <v>49.26</v>
      </c>
      <c r="D4972" s="70" t="s">
        <v>4066</v>
      </c>
    </row>
    <row r="4973" spans="3:4" x14ac:dyDescent="0.25">
      <c r="C4973" s="69">
        <v>49.27</v>
      </c>
      <c r="D4973" s="70" t="s">
        <v>4067</v>
      </c>
    </row>
    <row r="4974" spans="3:4" x14ac:dyDescent="0.25">
      <c r="C4974" s="71">
        <v>49.28</v>
      </c>
      <c r="D4974" s="70" t="s">
        <v>4068</v>
      </c>
    </row>
    <row r="4975" spans="3:4" x14ac:dyDescent="0.25">
      <c r="C4975" s="69">
        <v>49.29</v>
      </c>
      <c r="D4975" s="70" t="s">
        <v>4069</v>
      </c>
    </row>
    <row r="4976" spans="3:4" x14ac:dyDescent="0.25">
      <c r="C4976" s="71">
        <v>49.3</v>
      </c>
      <c r="D4976" s="70" t="s">
        <v>4070</v>
      </c>
    </row>
    <row r="4977" spans="3:4" x14ac:dyDescent="0.25">
      <c r="C4977" s="69">
        <v>49.31</v>
      </c>
      <c r="D4977" s="70" t="s">
        <v>4071</v>
      </c>
    </row>
    <row r="4978" spans="3:4" x14ac:dyDescent="0.25">
      <c r="C4978" s="71">
        <v>49.32</v>
      </c>
      <c r="D4978" s="70" t="s">
        <v>4072</v>
      </c>
    </row>
    <row r="4979" spans="3:4" x14ac:dyDescent="0.25">
      <c r="C4979" s="69">
        <v>49.33</v>
      </c>
      <c r="D4979" s="70" t="s">
        <v>4073</v>
      </c>
    </row>
    <row r="4980" spans="3:4" x14ac:dyDescent="0.25">
      <c r="C4980" s="71">
        <v>49.34</v>
      </c>
      <c r="D4980" s="70" t="s">
        <v>4074</v>
      </c>
    </row>
    <row r="4981" spans="3:4" x14ac:dyDescent="0.25">
      <c r="C4981" s="69">
        <v>49.35</v>
      </c>
      <c r="D4981" s="70" t="s">
        <v>4075</v>
      </c>
    </row>
    <row r="4982" spans="3:4" x14ac:dyDescent="0.25">
      <c r="C4982" s="71">
        <v>49.36</v>
      </c>
      <c r="D4982" s="70" t="s">
        <v>4076</v>
      </c>
    </row>
    <row r="4983" spans="3:4" x14ac:dyDescent="0.25">
      <c r="C4983" s="69">
        <v>49.37</v>
      </c>
      <c r="D4983" s="70" t="s">
        <v>4077</v>
      </c>
    </row>
    <row r="4984" spans="3:4" x14ac:dyDescent="0.25">
      <c r="C4984" s="71">
        <v>49.38</v>
      </c>
      <c r="D4984" s="70" t="s">
        <v>3235</v>
      </c>
    </row>
    <row r="4985" spans="3:4" x14ac:dyDescent="0.25">
      <c r="C4985" s="69">
        <v>49.39</v>
      </c>
      <c r="D4985" s="70" t="s">
        <v>4078</v>
      </c>
    </row>
    <row r="4986" spans="3:4" x14ac:dyDescent="0.25">
      <c r="C4986" s="71">
        <v>49.4</v>
      </c>
      <c r="D4986" s="70" t="s">
        <v>4079</v>
      </c>
    </row>
    <row r="4987" spans="3:4" x14ac:dyDescent="0.25">
      <c r="C4987" s="69">
        <v>49.41</v>
      </c>
      <c r="D4987" s="70" t="s">
        <v>4080</v>
      </c>
    </row>
    <row r="4988" spans="3:4" x14ac:dyDescent="0.25">
      <c r="C4988" s="71">
        <v>49.42</v>
      </c>
      <c r="D4988" s="70" t="s">
        <v>4081</v>
      </c>
    </row>
    <row r="4989" spans="3:4" x14ac:dyDescent="0.25">
      <c r="C4989" s="69">
        <v>49.43</v>
      </c>
      <c r="D4989" s="70" t="s">
        <v>4082</v>
      </c>
    </row>
    <row r="4990" spans="3:4" x14ac:dyDescent="0.25">
      <c r="C4990" s="71">
        <v>49.44</v>
      </c>
      <c r="D4990" s="70" t="s">
        <v>4083</v>
      </c>
    </row>
    <row r="4991" spans="3:4" x14ac:dyDescent="0.25">
      <c r="C4991" s="69">
        <v>49.45</v>
      </c>
      <c r="D4991" s="70" t="s">
        <v>4084</v>
      </c>
    </row>
    <row r="4992" spans="3:4" x14ac:dyDescent="0.25">
      <c r="C4992" s="71">
        <v>49.46</v>
      </c>
      <c r="D4992" s="70" t="s">
        <v>4085</v>
      </c>
    </row>
    <row r="4993" spans="3:4" x14ac:dyDescent="0.25">
      <c r="C4993" s="69">
        <v>49.47</v>
      </c>
      <c r="D4993" s="70" t="s">
        <v>4086</v>
      </c>
    </row>
    <row r="4994" spans="3:4" x14ac:dyDescent="0.25">
      <c r="C4994" s="71">
        <v>49.48</v>
      </c>
      <c r="D4994" s="70" t="s">
        <v>4087</v>
      </c>
    </row>
    <row r="4995" spans="3:4" x14ac:dyDescent="0.25">
      <c r="C4995" s="69">
        <v>49.49</v>
      </c>
      <c r="D4995" s="70" t="s">
        <v>4088</v>
      </c>
    </row>
    <row r="4996" spans="3:4" x14ac:dyDescent="0.25">
      <c r="C4996" s="71">
        <v>49.5</v>
      </c>
      <c r="D4996" s="70" t="s">
        <v>3236</v>
      </c>
    </row>
    <row r="4997" spans="3:4" x14ac:dyDescent="0.25">
      <c r="C4997" s="69">
        <v>49.51</v>
      </c>
      <c r="D4997" s="70" t="s">
        <v>4089</v>
      </c>
    </row>
    <row r="4998" spans="3:4" x14ac:dyDescent="0.25">
      <c r="C4998" s="71">
        <v>49.52</v>
      </c>
      <c r="D4998" s="70" t="s">
        <v>4090</v>
      </c>
    </row>
    <row r="4999" spans="3:4" x14ac:dyDescent="0.25">
      <c r="C4999" s="69">
        <v>49.53</v>
      </c>
      <c r="D4999" s="70" t="s">
        <v>4091</v>
      </c>
    </row>
    <row r="5000" spans="3:4" x14ac:dyDescent="0.25">
      <c r="C5000" s="71">
        <v>49.54</v>
      </c>
      <c r="D5000" s="70" t="s">
        <v>4092</v>
      </c>
    </row>
    <row r="5001" spans="3:4" x14ac:dyDescent="0.25">
      <c r="C5001" s="69">
        <v>49.55</v>
      </c>
      <c r="D5001" s="70" t="s">
        <v>4093</v>
      </c>
    </row>
    <row r="5002" spans="3:4" x14ac:dyDescent="0.25">
      <c r="C5002" s="71">
        <v>49.56</v>
      </c>
      <c r="D5002" s="70" t="s">
        <v>4094</v>
      </c>
    </row>
    <row r="5003" spans="3:4" x14ac:dyDescent="0.25">
      <c r="C5003" s="69">
        <v>49.57</v>
      </c>
      <c r="D5003" s="70" t="s">
        <v>4095</v>
      </c>
    </row>
    <row r="5004" spans="3:4" x14ac:dyDescent="0.25">
      <c r="C5004" s="71">
        <v>49.58</v>
      </c>
      <c r="D5004" s="70" t="s">
        <v>4096</v>
      </c>
    </row>
    <row r="5005" spans="3:4" x14ac:dyDescent="0.25">
      <c r="C5005" s="69">
        <v>49.59</v>
      </c>
      <c r="D5005" s="70" t="s">
        <v>4097</v>
      </c>
    </row>
    <row r="5006" spans="3:4" x14ac:dyDescent="0.25">
      <c r="C5006" s="71">
        <v>49.6</v>
      </c>
      <c r="D5006" s="70" t="s">
        <v>4098</v>
      </c>
    </row>
    <row r="5007" spans="3:4" x14ac:dyDescent="0.25">
      <c r="C5007" s="69">
        <v>49.61</v>
      </c>
      <c r="D5007" s="70" t="s">
        <v>4099</v>
      </c>
    </row>
    <row r="5008" spans="3:4" x14ac:dyDescent="0.25">
      <c r="C5008" s="71">
        <v>49.62</v>
      </c>
      <c r="D5008" s="70" t="s">
        <v>4100</v>
      </c>
    </row>
    <row r="5009" spans="3:4" x14ac:dyDescent="0.25">
      <c r="C5009" s="69">
        <v>49.63</v>
      </c>
      <c r="D5009" s="70" t="s">
        <v>3237</v>
      </c>
    </row>
    <row r="5010" spans="3:4" x14ac:dyDescent="0.25">
      <c r="C5010" s="71">
        <v>49.64</v>
      </c>
      <c r="D5010" s="70" t="s">
        <v>4101</v>
      </c>
    </row>
    <row r="5011" spans="3:4" x14ac:dyDescent="0.25">
      <c r="C5011" s="69">
        <v>49.65</v>
      </c>
      <c r="D5011" s="70" t="s">
        <v>4102</v>
      </c>
    </row>
    <row r="5012" spans="3:4" x14ac:dyDescent="0.25">
      <c r="C5012" s="71">
        <v>49.66</v>
      </c>
      <c r="D5012" s="70" t="s">
        <v>4103</v>
      </c>
    </row>
    <row r="5013" spans="3:4" x14ac:dyDescent="0.25">
      <c r="C5013" s="69">
        <v>49.67</v>
      </c>
      <c r="D5013" s="70" t="s">
        <v>4104</v>
      </c>
    </row>
    <row r="5014" spans="3:4" x14ac:dyDescent="0.25">
      <c r="C5014" s="71">
        <v>49.68</v>
      </c>
      <c r="D5014" s="70" t="s">
        <v>4105</v>
      </c>
    </row>
    <row r="5015" spans="3:4" x14ac:dyDescent="0.25">
      <c r="C5015" s="69">
        <v>49.69</v>
      </c>
      <c r="D5015" s="70" t="s">
        <v>4106</v>
      </c>
    </row>
    <row r="5016" spans="3:4" x14ac:dyDescent="0.25">
      <c r="C5016" s="71">
        <v>49.7</v>
      </c>
      <c r="D5016" s="70" t="s">
        <v>4107</v>
      </c>
    </row>
    <row r="5017" spans="3:4" x14ac:dyDescent="0.25">
      <c r="C5017" s="69">
        <v>49.71</v>
      </c>
      <c r="D5017" s="70" t="s">
        <v>4108</v>
      </c>
    </row>
    <row r="5018" spans="3:4" x14ac:dyDescent="0.25">
      <c r="C5018" s="71">
        <v>49.72</v>
      </c>
      <c r="D5018" s="70" t="s">
        <v>4109</v>
      </c>
    </row>
    <row r="5019" spans="3:4" x14ac:dyDescent="0.25">
      <c r="C5019" s="69">
        <v>49.73</v>
      </c>
      <c r="D5019" s="70" t="s">
        <v>4110</v>
      </c>
    </row>
    <row r="5020" spans="3:4" x14ac:dyDescent="0.25">
      <c r="C5020" s="71">
        <v>49.74</v>
      </c>
      <c r="D5020" s="70" t="s">
        <v>4111</v>
      </c>
    </row>
    <row r="5021" spans="3:4" x14ac:dyDescent="0.25">
      <c r="C5021" s="69">
        <v>49.75</v>
      </c>
      <c r="D5021" s="70" t="s">
        <v>3238</v>
      </c>
    </row>
    <row r="5022" spans="3:4" x14ac:dyDescent="0.25">
      <c r="C5022" s="71">
        <v>49.76</v>
      </c>
      <c r="D5022" s="70" t="s">
        <v>4112</v>
      </c>
    </row>
    <row r="5023" spans="3:4" x14ac:dyDescent="0.25">
      <c r="C5023" s="69">
        <v>49.77</v>
      </c>
      <c r="D5023" s="70" t="s">
        <v>4113</v>
      </c>
    </row>
    <row r="5024" spans="3:4" x14ac:dyDescent="0.25">
      <c r="C5024" s="71">
        <v>49.78</v>
      </c>
      <c r="D5024" s="70" t="s">
        <v>4114</v>
      </c>
    </row>
    <row r="5025" spans="3:4" x14ac:dyDescent="0.25">
      <c r="C5025" s="69">
        <v>49.79</v>
      </c>
      <c r="D5025" s="70" t="s">
        <v>4115</v>
      </c>
    </row>
    <row r="5026" spans="3:4" x14ac:dyDescent="0.25">
      <c r="C5026" s="71">
        <v>49.8</v>
      </c>
      <c r="D5026" s="70" t="s">
        <v>4116</v>
      </c>
    </row>
    <row r="5027" spans="3:4" x14ac:dyDescent="0.25">
      <c r="C5027" s="69">
        <v>49.81</v>
      </c>
      <c r="D5027" s="70" t="s">
        <v>4117</v>
      </c>
    </row>
    <row r="5028" spans="3:4" x14ac:dyDescent="0.25">
      <c r="C5028" s="71">
        <v>49.82</v>
      </c>
      <c r="D5028" s="70" t="s">
        <v>4118</v>
      </c>
    </row>
    <row r="5029" spans="3:4" x14ac:dyDescent="0.25">
      <c r="C5029" s="69">
        <v>49.83</v>
      </c>
      <c r="D5029" s="70" t="s">
        <v>4119</v>
      </c>
    </row>
    <row r="5030" spans="3:4" x14ac:dyDescent="0.25">
      <c r="C5030" s="71">
        <v>49.84</v>
      </c>
      <c r="D5030" s="70" t="s">
        <v>4120</v>
      </c>
    </row>
    <row r="5031" spans="3:4" x14ac:dyDescent="0.25">
      <c r="C5031" s="69">
        <v>49.85</v>
      </c>
      <c r="D5031" s="70" t="s">
        <v>4121</v>
      </c>
    </row>
    <row r="5032" spans="3:4" x14ac:dyDescent="0.25">
      <c r="C5032" s="71">
        <v>49.86</v>
      </c>
      <c r="D5032" s="70" t="s">
        <v>4122</v>
      </c>
    </row>
    <row r="5033" spans="3:4" x14ac:dyDescent="0.25">
      <c r="C5033" s="69">
        <v>49.87</v>
      </c>
      <c r="D5033" s="70" t="s">
        <v>4123</v>
      </c>
    </row>
    <row r="5034" spans="3:4" x14ac:dyDescent="0.25">
      <c r="C5034" s="71">
        <v>49.88</v>
      </c>
      <c r="D5034" s="70" t="s">
        <v>3239</v>
      </c>
    </row>
    <row r="5035" spans="3:4" x14ac:dyDescent="0.25">
      <c r="C5035" s="69">
        <v>49.89</v>
      </c>
      <c r="D5035" s="70" t="s">
        <v>4124</v>
      </c>
    </row>
    <row r="5036" spans="3:4" x14ac:dyDescent="0.25">
      <c r="C5036" s="71">
        <v>49.9</v>
      </c>
      <c r="D5036" s="70" t="s">
        <v>4125</v>
      </c>
    </row>
    <row r="5037" spans="3:4" x14ac:dyDescent="0.25">
      <c r="C5037" s="69">
        <v>49.91</v>
      </c>
      <c r="D5037" s="70" t="s">
        <v>4126</v>
      </c>
    </row>
    <row r="5038" spans="3:4" x14ac:dyDescent="0.25">
      <c r="C5038" s="71">
        <v>49.92</v>
      </c>
      <c r="D5038" s="70" t="s">
        <v>4127</v>
      </c>
    </row>
    <row r="5039" spans="3:4" x14ac:dyDescent="0.25">
      <c r="C5039" s="69">
        <v>49.93</v>
      </c>
      <c r="D5039" s="70" t="s">
        <v>4128</v>
      </c>
    </row>
    <row r="5040" spans="3:4" x14ac:dyDescent="0.25">
      <c r="C5040" s="71">
        <v>49.94</v>
      </c>
      <c r="D5040" s="70" t="s">
        <v>4129</v>
      </c>
    </row>
    <row r="5041" spans="3:4" x14ac:dyDescent="0.25">
      <c r="C5041" s="69">
        <v>49.95</v>
      </c>
      <c r="D5041" s="70" t="s">
        <v>4130</v>
      </c>
    </row>
    <row r="5042" spans="3:4" x14ac:dyDescent="0.25">
      <c r="C5042" s="71">
        <v>49.96</v>
      </c>
      <c r="D5042" s="70" t="s">
        <v>4131</v>
      </c>
    </row>
    <row r="5043" spans="3:4" x14ac:dyDescent="0.25">
      <c r="C5043" s="69">
        <v>49.97</v>
      </c>
      <c r="D5043" s="70" t="s">
        <v>4132</v>
      </c>
    </row>
    <row r="5044" spans="3:4" x14ac:dyDescent="0.25">
      <c r="C5044" s="71">
        <v>49.98</v>
      </c>
      <c r="D5044" s="70" t="s">
        <v>4133</v>
      </c>
    </row>
    <row r="5045" spans="3:4" x14ac:dyDescent="0.25">
      <c r="C5045" s="69">
        <v>49.99</v>
      </c>
      <c r="D5045" s="70" t="s">
        <v>4134</v>
      </c>
    </row>
    <row r="5046" spans="3:4" x14ac:dyDescent="0.25">
      <c r="C5046" s="71">
        <v>50</v>
      </c>
      <c r="D5046" s="70" t="s">
        <v>3240</v>
      </c>
    </row>
    <row r="5047" spans="3:4" x14ac:dyDescent="0.25">
      <c r="C5047" s="69">
        <v>50.01</v>
      </c>
      <c r="D5047" s="70" t="s">
        <v>4135</v>
      </c>
    </row>
    <row r="5048" spans="3:4" x14ac:dyDescent="0.25">
      <c r="C5048" s="71">
        <v>50.02</v>
      </c>
      <c r="D5048" s="70" t="s">
        <v>4136</v>
      </c>
    </row>
    <row r="5049" spans="3:4" x14ac:dyDescent="0.25">
      <c r="C5049" s="69">
        <v>50.03</v>
      </c>
      <c r="D5049" s="70" t="s">
        <v>4137</v>
      </c>
    </row>
    <row r="5050" spans="3:4" x14ac:dyDescent="0.25">
      <c r="C5050" s="71">
        <v>50.04</v>
      </c>
      <c r="D5050" s="70" t="s">
        <v>4138</v>
      </c>
    </row>
    <row r="5051" spans="3:4" x14ac:dyDescent="0.25">
      <c r="C5051" s="69">
        <v>50.05</v>
      </c>
      <c r="D5051" s="70" t="s">
        <v>4139</v>
      </c>
    </row>
    <row r="5052" spans="3:4" x14ac:dyDescent="0.25">
      <c r="C5052" s="71">
        <v>50.06</v>
      </c>
      <c r="D5052" s="70" t="s">
        <v>4140</v>
      </c>
    </row>
    <row r="5053" spans="3:4" x14ac:dyDescent="0.25">
      <c r="C5053" s="69">
        <v>50.07</v>
      </c>
      <c r="D5053" s="70" t="s">
        <v>4141</v>
      </c>
    </row>
    <row r="5054" spans="3:4" x14ac:dyDescent="0.25">
      <c r="C5054" s="71">
        <v>50.08</v>
      </c>
      <c r="D5054" s="70" t="s">
        <v>4142</v>
      </c>
    </row>
    <row r="5055" spans="3:4" x14ac:dyDescent="0.25">
      <c r="C5055" s="69">
        <v>50.09</v>
      </c>
      <c r="D5055" s="70" t="s">
        <v>4143</v>
      </c>
    </row>
    <row r="5056" spans="3:4" x14ac:dyDescent="0.25">
      <c r="C5056" s="71">
        <v>50.1</v>
      </c>
      <c r="D5056" s="70" t="s">
        <v>4144</v>
      </c>
    </row>
    <row r="5057" spans="3:4" x14ac:dyDescent="0.25">
      <c r="C5057" s="69">
        <v>50.11</v>
      </c>
      <c r="D5057" s="70" t="s">
        <v>4145</v>
      </c>
    </row>
    <row r="5058" spans="3:4" x14ac:dyDescent="0.25">
      <c r="C5058" s="71">
        <v>50.12</v>
      </c>
      <c r="D5058" s="70" t="s">
        <v>4146</v>
      </c>
    </row>
    <row r="5059" spans="3:4" x14ac:dyDescent="0.25">
      <c r="C5059" s="69">
        <v>50.13</v>
      </c>
      <c r="D5059" s="70" t="s">
        <v>3241</v>
      </c>
    </row>
    <row r="5060" spans="3:4" x14ac:dyDescent="0.25">
      <c r="C5060" s="71">
        <v>50.14</v>
      </c>
      <c r="D5060" s="70" t="s">
        <v>4147</v>
      </c>
    </row>
    <row r="5061" spans="3:4" x14ac:dyDescent="0.25">
      <c r="C5061" s="69">
        <v>50.15</v>
      </c>
      <c r="D5061" s="70" t="s">
        <v>4148</v>
      </c>
    </row>
    <row r="5062" spans="3:4" x14ac:dyDescent="0.25">
      <c r="C5062" s="71">
        <v>50.16</v>
      </c>
      <c r="D5062" s="70" t="s">
        <v>4149</v>
      </c>
    </row>
    <row r="5063" spans="3:4" x14ac:dyDescent="0.25">
      <c r="C5063" s="69">
        <v>50.17</v>
      </c>
      <c r="D5063" s="70" t="s">
        <v>4150</v>
      </c>
    </row>
    <row r="5064" spans="3:4" x14ac:dyDescent="0.25">
      <c r="C5064" s="71">
        <v>50.18</v>
      </c>
      <c r="D5064" s="70" t="s">
        <v>4151</v>
      </c>
    </row>
    <row r="5065" spans="3:4" x14ac:dyDescent="0.25">
      <c r="C5065" s="69">
        <v>50.19</v>
      </c>
      <c r="D5065" s="70" t="s">
        <v>4152</v>
      </c>
    </row>
    <row r="5066" spans="3:4" x14ac:dyDescent="0.25">
      <c r="C5066" s="71">
        <v>50.2</v>
      </c>
      <c r="D5066" s="70" t="s">
        <v>4153</v>
      </c>
    </row>
    <row r="5067" spans="3:4" x14ac:dyDescent="0.25">
      <c r="C5067" s="69">
        <v>50.21</v>
      </c>
      <c r="D5067" s="70" t="s">
        <v>4154</v>
      </c>
    </row>
    <row r="5068" spans="3:4" x14ac:dyDescent="0.25">
      <c r="C5068" s="71">
        <v>50.22</v>
      </c>
      <c r="D5068" s="70" t="s">
        <v>4155</v>
      </c>
    </row>
    <row r="5069" spans="3:4" x14ac:dyDescent="0.25">
      <c r="C5069" s="69">
        <v>50.23</v>
      </c>
      <c r="D5069" s="70" t="s">
        <v>4156</v>
      </c>
    </row>
    <row r="5070" spans="3:4" x14ac:dyDescent="0.25">
      <c r="C5070" s="71">
        <v>50.24</v>
      </c>
      <c r="D5070" s="70" t="s">
        <v>4157</v>
      </c>
    </row>
    <row r="5071" spans="3:4" x14ac:dyDescent="0.25">
      <c r="C5071" s="69">
        <v>50.25</v>
      </c>
      <c r="D5071" s="70" t="s">
        <v>3242</v>
      </c>
    </row>
    <row r="5072" spans="3:4" x14ac:dyDescent="0.25">
      <c r="C5072" s="71">
        <v>50.26</v>
      </c>
      <c r="D5072" s="70" t="s">
        <v>4158</v>
      </c>
    </row>
    <row r="5073" spans="3:4" x14ac:dyDescent="0.25">
      <c r="C5073" s="69">
        <v>50.27</v>
      </c>
      <c r="D5073" s="70" t="s">
        <v>4159</v>
      </c>
    </row>
    <row r="5074" spans="3:4" x14ac:dyDescent="0.25">
      <c r="C5074" s="71">
        <v>50.28</v>
      </c>
      <c r="D5074" s="70" t="s">
        <v>4160</v>
      </c>
    </row>
    <row r="5075" spans="3:4" x14ac:dyDescent="0.25">
      <c r="C5075" s="69">
        <v>50.29</v>
      </c>
      <c r="D5075" s="70" t="s">
        <v>4161</v>
      </c>
    </row>
    <row r="5076" spans="3:4" x14ac:dyDescent="0.25">
      <c r="C5076" s="71">
        <v>50.3</v>
      </c>
      <c r="D5076" s="70" t="s">
        <v>4162</v>
      </c>
    </row>
    <row r="5077" spans="3:4" x14ac:dyDescent="0.25">
      <c r="C5077" s="69">
        <v>50.31</v>
      </c>
      <c r="D5077" s="70" t="s">
        <v>4163</v>
      </c>
    </row>
    <row r="5078" spans="3:4" x14ac:dyDescent="0.25">
      <c r="C5078" s="71">
        <v>50.32</v>
      </c>
      <c r="D5078" s="70" t="s">
        <v>4164</v>
      </c>
    </row>
    <row r="5079" spans="3:4" x14ac:dyDescent="0.25">
      <c r="C5079" s="69">
        <v>50.33</v>
      </c>
      <c r="D5079" s="70" t="s">
        <v>4165</v>
      </c>
    </row>
    <row r="5080" spans="3:4" x14ac:dyDescent="0.25">
      <c r="C5080" s="71">
        <v>50.34</v>
      </c>
      <c r="D5080" s="70" t="s">
        <v>4166</v>
      </c>
    </row>
    <row r="5081" spans="3:4" x14ac:dyDescent="0.25">
      <c r="C5081" s="69">
        <v>50.35</v>
      </c>
      <c r="D5081" s="70" t="s">
        <v>4167</v>
      </c>
    </row>
    <row r="5082" spans="3:4" x14ac:dyDescent="0.25">
      <c r="C5082" s="71">
        <v>50.36</v>
      </c>
      <c r="D5082" s="70" t="s">
        <v>4168</v>
      </c>
    </row>
    <row r="5083" spans="3:4" x14ac:dyDescent="0.25">
      <c r="C5083" s="69">
        <v>50.37</v>
      </c>
      <c r="D5083" s="70" t="s">
        <v>4169</v>
      </c>
    </row>
    <row r="5084" spans="3:4" x14ac:dyDescent="0.25">
      <c r="C5084" s="71">
        <v>50.38</v>
      </c>
      <c r="D5084" s="70" t="s">
        <v>3243</v>
      </c>
    </row>
    <row r="5085" spans="3:4" x14ac:dyDescent="0.25">
      <c r="C5085" s="69">
        <v>50.39</v>
      </c>
      <c r="D5085" s="70" t="s">
        <v>4170</v>
      </c>
    </row>
    <row r="5086" spans="3:4" x14ac:dyDescent="0.25">
      <c r="C5086" s="71">
        <v>50.4</v>
      </c>
      <c r="D5086" s="70" t="s">
        <v>4171</v>
      </c>
    </row>
    <row r="5087" spans="3:4" x14ac:dyDescent="0.25">
      <c r="C5087" s="69">
        <v>50.41</v>
      </c>
      <c r="D5087" s="70" t="s">
        <v>4172</v>
      </c>
    </row>
    <row r="5088" spans="3:4" x14ac:dyDescent="0.25">
      <c r="C5088" s="71">
        <v>50.42</v>
      </c>
      <c r="D5088" s="70" t="s">
        <v>4173</v>
      </c>
    </row>
    <row r="5089" spans="3:4" x14ac:dyDescent="0.25">
      <c r="C5089" s="69">
        <v>50.43</v>
      </c>
      <c r="D5089" s="70" t="s">
        <v>4174</v>
      </c>
    </row>
    <row r="5090" spans="3:4" x14ac:dyDescent="0.25">
      <c r="C5090" s="71">
        <v>50.44</v>
      </c>
      <c r="D5090" s="70" t="s">
        <v>4175</v>
      </c>
    </row>
    <row r="5091" spans="3:4" x14ac:dyDescent="0.25">
      <c r="C5091" s="69">
        <v>50.45</v>
      </c>
      <c r="D5091" s="70" t="s">
        <v>4176</v>
      </c>
    </row>
    <row r="5092" spans="3:4" x14ac:dyDescent="0.25">
      <c r="C5092" s="71">
        <v>50.46</v>
      </c>
      <c r="D5092" s="70" t="s">
        <v>4177</v>
      </c>
    </row>
    <row r="5093" spans="3:4" x14ac:dyDescent="0.25">
      <c r="C5093" s="69">
        <v>50.47</v>
      </c>
      <c r="D5093" s="70" t="s">
        <v>4178</v>
      </c>
    </row>
    <row r="5094" spans="3:4" x14ac:dyDescent="0.25">
      <c r="C5094" s="71">
        <v>50.48</v>
      </c>
      <c r="D5094" s="70" t="s">
        <v>4179</v>
      </c>
    </row>
    <row r="5095" spans="3:4" x14ac:dyDescent="0.25">
      <c r="C5095" s="69">
        <v>50.49</v>
      </c>
      <c r="D5095" s="70" t="s">
        <v>4180</v>
      </c>
    </row>
    <row r="5096" spans="3:4" x14ac:dyDescent="0.25">
      <c r="C5096" s="71">
        <v>50.5</v>
      </c>
      <c r="D5096" s="70" t="s">
        <v>3244</v>
      </c>
    </row>
    <row r="5097" spans="3:4" x14ac:dyDescent="0.25">
      <c r="C5097" s="69">
        <v>50.51</v>
      </c>
      <c r="D5097" s="70" t="s">
        <v>4181</v>
      </c>
    </row>
    <row r="5098" spans="3:4" x14ac:dyDescent="0.25">
      <c r="C5098" s="71">
        <v>50.52</v>
      </c>
      <c r="D5098" s="70" t="s">
        <v>4182</v>
      </c>
    </row>
    <row r="5099" spans="3:4" x14ac:dyDescent="0.25">
      <c r="C5099" s="69">
        <v>50.53</v>
      </c>
      <c r="D5099" s="70" t="s">
        <v>4183</v>
      </c>
    </row>
    <row r="5100" spans="3:4" x14ac:dyDescent="0.25">
      <c r="C5100" s="71">
        <v>50.54</v>
      </c>
      <c r="D5100" s="70" t="s">
        <v>313</v>
      </c>
    </row>
    <row r="5101" spans="3:4" x14ac:dyDescent="0.25">
      <c r="C5101" s="69">
        <v>50.55</v>
      </c>
      <c r="D5101" s="70" t="s">
        <v>314</v>
      </c>
    </row>
    <row r="5102" spans="3:4" x14ac:dyDescent="0.25">
      <c r="C5102" s="71">
        <v>50.56</v>
      </c>
      <c r="D5102" s="70" t="s">
        <v>315</v>
      </c>
    </row>
    <row r="5103" spans="3:4" x14ac:dyDescent="0.25">
      <c r="C5103" s="69">
        <v>50.57</v>
      </c>
      <c r="D5103" s="70" t="s">
        <v>316</v>
      </c>
    </row>
    <row r="5104" spans="3:4" x14ac:dyDescent="0.25">
      <c r="C5104" s="71">
        <v>50.58</v>
      </c>
      <c r="D5104" s="70" t="s">
        <v>317</v>
      </c>
    </row>
    <row r="5105" spans="3:4" x14ac:dyDescent="0.25">
      <c r="C5105" s="69">
        <v>50.59</v>
      </c>
      <c r="D5105" s="70" t="s">
        <v>318</v>
      </c>
    </row>
    <row r="5106" spans="3:4" x14ac:dyDescent="0.25">
      <c r="C5106" s="71">
        <v>50.6</v>
      </c>
      <c r="D5106" s="70" t="s">
        <v>319</v>
      </c>
    </row>
    <row r="5107" spans="3:4" x14ac:dyDescent="0.25">
      <c r="C5107" s="69">
        <v>50.61</v>
      </c>
      <c r="D5107" s="70" t="s">
        <v>320</v>
      </c>
    </row>
    <row r="5108" spans="3:4" x14ac:dyDescent="0.25">
      <c r="C5108" s="71">
        <v>50.62</v>
      </c>
      <c r="D5108" s="70" t="s">
        <v>321</v>
      </c>
    </row>
    <row r="5109" spans="3:4" x14ac:dyDescent="0.25">
      <c r="C5109" s="69">
        <v>50.63</v>
      </c>
      <c r="D5109" s="70" t="s">
        <v>3245</v>
      </c>
    </row>
    <row r="5110" spans="3:4" x14ac:dyDescent="0.25">
      <c r="C5110" s="71">
        <v>50.64</v>
      </c>
      <c r="D5110" s="70" t="s">
        <v>322</v>
      </c>
    </row>
    <row r="5111" spans="3:4" x14ac:dyDescent="0.25">
      <c r="C5111" s="69">
        <v>50.65</v>
      </c>
      <c r="D5111" s="70" t="s">
        <v>323</v>
      </c>
    </row>
    <row r="5112" spans="3:4" x14ac:dyDescent="0.25">
      <c r="C5112" s="71">
        <v>50.66</v>
      </c>
      <c r="D5112" s="70" t="s">
        <v>324</v>
      </c>
    </row>
    <row r="5113" spans="3:4" x14ac:dyDescent="0.25">
      <c r="C5113" s="69">
        <v>50.67</v>
      </c>
      <c r="D5113" s="70" t="s">
        <v>325</v>
      </c>
    </row>
    <row r="5114" spans="3:4" x14ac:dyDescent="0.25">
      <c r="C5114" s="71">
        <v>50.68</v>
      </c>
      <c r="D5114" s="70" t="s">
        <v>326</v>
      </c>
    </row>
    <row r="5115" spans="3:4" x14ac:dyDescent="0.25">
      <c r="C5115" s="69">
        <v>50.69</v>
      </c>
      <c r="D5115" s="70" t="s">
        <v>327</v>
      </c>
    </row>
    <row r="5116" spans="3:4" x14ac:dyDescent="0.25">
      <c r="C5116" s="71">
        <v>50.7</v>
      </c>
      <c r="D5116" s="70" t="s">
        <v>328</v>
      </c>
    </row>
    <row r="5117" spans="3:4" x14ac:dyDescent="0.25">
      <c r="C5117" s="69">
        <v>50.71</v>
      </c>
      <c r="D5117" s="70" t="s">
        <v>329</v>
      </c>
    </row>
    <row r="5118" spans="3:4" x14ac:dyDescent="0.25">
      <c r="C5118" s="71">
        <v>50.72</v>
      </c>
      <c r="D5118" s="70" t="s">
        <v>330</v>
      </c>
    </row>
    <row r="5119" spans="3:4" x14ac:dyDescent="0.25">
      <c r="C5119" s="69">
        <v>50.73</v>
      </c>
      <c r="D5119" s="70" t="s">
        <v>331</v>
      </c>
    </row>
    <row r="5120" spans="3:4" x14ac:dyDescent="0.25">
      <c r="C5120" s="71">
        <v>50.74</v>
      </c>
      <c r="D5120" s="70" t="s">
        <v>332</v>
      </c>
    </row>
    <row r="5121" spans="3:4" x14ac:dyDescent="0.25">
      <c r="C5121" s="69">
        <v>50.75</v>
      </c>
      <c r="D5121" s="70" t="s">
        <v>3246</v>
      </c>
    </row>
    <row r="5122" spans="3:4" x14ac:dyDescent="0.25">
      <c r="C5122" s="71">
        <v>50.76</v>
      </c>
      <c r="D5122" s="70" t="s">
        <v>333</v>
      </c>
    </row>
    <row r="5123" spans="3:4" x14ac:dyDescent="0.25">
      <c r="C5123" s="69">
        <v>50.77</v>
      </c>
      <c r="D5123" s="70" t="s">
        <v>334</v>
      </c>
    </row>
    <row r="5124" spans="3:4" x14ac:dyDescent="0.25">
      <c r="C5124" s="71">
        <v>50.78</v>
      </c>
      <c r="D5124" s="70" t="s">
        <v>335</v>
      </c>
    </row>
    <row r="5125" spans="3:4" x14ac:dyDescent="0.25">
      <c r="C5125" s="69">
        <v>50.79</v>
      </c>
      <c r="D5125" s="70" t="s">
        <v>336</v>
      </c>
    </row>
    <row r="5126" spans="3:4" x14ac:dyDescent="0.25">
      <c r="C5126" s="71">
        <v>50.8</v>
      </c>
      <c r="D5126" s="70" t="s">
        <v>337</v>
      </c>
    </row>
    <row r="5127" spans="3:4" x14ac:dyDescent="0.25">
      <c r="C5127" s="69">
        <v>50.81</v>
      </c>
      <c r="D5127" s="70" t="s">
        <v>338</v>
      </c>
    </row>
    <row r="5128" spans="3:4" x14ac:dyDescent="0.25">
      <c r="C5128" s="71">
        <v>50.82</v>
      </c>
      <c r="D5128" s="70" t="s">
        <v>339</v>
      </c>
    </row>
    <row r="5129" spans="3:4" x14ac:dyDescent="0.25">
      <c r="C5129" s="69">
        <v>50.83</v>
      </c>
      <c r="D5129" s="70" t="s">
        <v>340</v>
      </c>
    </row>
    <row r="5130" spans="3:4" x14ac:dyDescent="0.25">
      <c r="C5130" s="71">
        <v>50.84</v>
      </c>
      <c r="D5130" s="70" t="s">
        <v>341</v>
      </c>
    </row>
    <row r="5131" spans="3:4" x14ac:dyDescent="0.25">
      <c r="C5131" s="69">
        <v>50.85</v>
      </c>
      <c r="D5131" s="70" t="s">
        <v>342</v>
      </c>
    </row>
    <row r="5132" spans="3:4" x14ac:dyDescent="0.25">
      <c r="C5132" s="71">
        <v>50.86</v>
      </c>
      <c r="D5132" s="70" t="s">
        <v>343</v>
      </c>
    </row>
    <row r="5133" spans="3:4" x14ac:dyDescent="0.25">
      <c r="C5133" s="69">
        <v>50.87</v>
      </c>
      <c r="D5133" s="70" t="s">
        <v>344</v>
      </c>
    </row>
    <row r="5134" spans="3:4" x14ac:dyDescent="0.25">
      <c r="C5134" s="71">
        <v>50.88</v>
      </c>
      <c r="D5134" s="70" t="s">
        <v>3247</v>
      </c>
    </row>
    <row r="5135" spans="3:4" x14ac:dyDescent="0.25">
      <c r="C5135" s="69">
        <v>50.89</v>
      </c>
      <c r="D5135" s="70" t="s">
        <v>345</v>
      </c>
    </row>
    <row r="5136" spans="3:4" x14ac:dyDescent="0.25">
      <c r="C5136" s="71">
        <v>50.9</v>
      </c>
      <c r="D5136" s="70" t="s">
        <v>346</v>
      </c>
    </row>
    <row r="5137" spans="3:4" x14ac:dyDescent="0.25">
      <c r="C5137" s="69">
        <v>50.91</v>
      </c>
      <c r="D5137" s="70" t="s">
        <v>347</v>
      </c>
    </row>
    <row r="5138" spans="3:4" x14ac:dyDescent="0.25">
      <c r="C5138" s="71">
        <v>50.92</v>
      </c>
      <c r="D5138" s="70" t="s">
        <v>348</v>
      </c>
    </row>
    <row r="5139" spans="3:4" x14ac:dyDescent="0.25">
      <c r="C5139" s="69">
        <v>50.93</v>
      </c>
      <c r="D5139" s="70" t="s">
        <v>349</v>
      </c>
    </row>
    <row r="5140" spans="3:4" x14ac:dyDescent="0.25">
      <c r="C5140" s="71">
        <v>50.94</v>
      </c>
      <c r="D5140" s="70" t="s">
        <v>350</v>
      </c>
    </row>
    <row r="5141" spans="3:4" x14ac:dyDescent="0.25">
      <c r="C5141" s="69">
        <v>50.95</v>
      </c>
      <c r="D5141" s="70" t="s">
        <v>351</v>
      </c>
    </row>
    <row r="5142" spans="3:4" x14ac:dyDescent="0.25">
      <c r="C5142" s="71">
        <v>50.96</v>
      </c>
      <c r="D5142" s="70" t="s">
        <v>352</v>
      </c>
    </row>
    <row r="5143" spans="3:4" x14ac:dyDescent="0.25">
      <c r="C5143" s="69">
        <v>50.97</v>
      </c>
      <c r="D5143" s="70" t="s">
        <v>353</v>
      </c>
    </row>
    <row r="5144" spans="3:4" x14ac:dyDescent="0.25">
      <c r="C5144" s="71">
        <v>50.98</v>
      </c>
      <c r="D5144" s="70" t="s">
        <v>354</v>
      </c>
    </row>
    <row r="5145" spans="3:4" x14ac:dyDescent="0.25">
      <c r="C5145" s="69">
        <v>50.99</v>
      </c>
      <c r="D5145" s="70" t="s">
        <v>355</v>
      </c>
    </row>
    <row r="5146" spans="3:4" x14ac:dyDescent="0.25">
      <c r="C5146" s="71">
        <v>51</v>
      </c>
      <c r="D5146" s="70" t="s">
        <v>3248</v>
      </c>
    </row>
    <row r="5147" spans="3:4" x14ac:dyDescent="0.25">
      <c r="C5147" s="69">
        <v>51.01</v>
      </c>
      <c r="D5147" s="70" t="s">
        <v>356</v>
      </c>
    </row>
    <row r="5148" spans="3:4" x14ac:dyDescent="0.25">
      <c r="C5148" s="71">
        <v>51.02</v>
      </c>
      <c r="D5148" s="70" t="s">
        <v>357</v>
      </c>
    </row>
    <row r="5149" spans="3:4" x14ac:dyDescent="0.25">
      <c r="C5149" s="69">
        <v>51.03</v>
      </c>
      <c r="D5149" s="70" t="s">
        <v>358</v>
      </c>
    </row>
    <row r="5150" spans="3:4" x14ac:dyDescent="0.25">
      <c r="C5150" s="71">
        <v>51.04</v>
      </c>
      <c r="D5150" s="70" t="s">
        <v>359</v>
      </c>
    </row>
    <row r="5151" spans="3:4" x14ac:dyDescent="0.25">
      <c r="C5151" s="69">
        <v>51.05</v>
      </c>
      <c r="D5151" s="70" t="s">
        <v>360</v>
      </c>
    </row>
    <row r="5152" spans="3:4" x14ac:dyDescent="0.25">
      <c r="C5152" s="71">
        <v>51.06</v>
      </c>
      <c r="D5152" s="70" t="s">
        <v>361</v>
      </c>
    </row>
    <row r="5153" spans="3:4" x14ac:dyDescent="0.25">
      <c r="C5153" s="69">
        <v>51.07</v>
      </c>
      <c r="D5153" s="70" t="s">
        <v>362</v>
      </c>
    </row>
    <row r="5154" spans="3:4" x14ac:dyDescent="0.25">
      <c r="C5154" s="71">
        <v>51.08</v>
      </c>
      <c r="D5154" s="70" t="s">
        <v>363</v>
      </c>
    </row>
    <row r="5155" spans="3:4" x14ac:dyDescent="0.25">
      <c r="C5155" s="69">
        <v>51.09</v>
      </c>
      <c r="D5155" s="70" t="s">
        <v>364</v>
      </c>
    </row>
    <row r="5156" spans="3:4" x14ac:dyDescent="0.25">
      <c r="C5156" s="71">
        <v>51.1</v>
      </c>
      <c r="D5156" s="70" t="s">
        <v>365</v>
      </c>
    </row>
    <row r="5157" spans="3:4" x14ac:dyDescent="0.25">
      <c r="C5157" s="69">
        <v>51.11</v>
      </c>
      <c r="D5157" s="70" t="s">
        <v>366</v>
      </c>
    </row>
    <row r="5158" spans="3:4" x14ac:dyDescent="0.25">
      <c r="C5158" s="71">
        <v>51.12</v>
      </c>
      <c r="D5158" s="70" t="s">
        <v>367</v>
      </c>
    </row>
    <row r="5159" spans="3:4" x14ac:dyDescent="0.25">
      <c r="C5159" s="69">
        <v>51.13</v>
      </c>
      <c r="D5159" s="70" t="s">
        <v>3249</v>
      </c>
    </row>
    <row r="5160" spans="3:4" x14ac:dyDescent="0.25">
      <c r="C5160" s="71">
        <v>51.14</v>
      </c>
      <c r="D5160" s="70" t="s">
        <v>368</v>
      </c>
    </row>
    <row r="5161" spans="3:4" x14ac:dyDescent="0.25">
      <c r="C5161" s="69">
        <v>51.15</v>
      </c>
      <c r="D5161" s="70" t="s">
        <v>369</v>
      </c>
    </row>
    <row r="5162" spans="3:4" x14ac:dyDescent="0.25">
      <c r="C5162" s="71">
        <v>51.16</v>
      </c>
      <c r="D5162" s="70" t="s">
        <v>370</v>
      </c>
    </row>
    <row r="5163" spans="3:4" x14ac:dyDescent="0.25">
      <c r="C5163" s="69">
        <v>51.17</v>
      </c>
      <c r="D5163" s="70" t="s">
        <v>371</v>
      </c>
    </row>
    <row r="5164" spans="3:4" x14ac:dyDescent="0.25">
      <c r="C5164" s="71">
        <v>51.18</v>
      </c>
      <c r="D5164" s="70" t="s">
        <v>372</v>
      </c>
    </row>
    <row r="5165" spans="3:4" x14ac:dyDescent="0.25">
      <c r="C5165" s="69">
        <v>51.19</v>
      </c>
      <c r="D5165" s="70" t="s">
        <v>373</v>
      </c>
    </row>
    <row r="5166" spans="3:4" x14ac:dyDescent="0.25">
      <c r="C5166" s="71">
        <v>51.2</v>
      </c>
      <c r="D5166" s="70" t="s">
        <v>374</v>
      </c>
    </row>
    <row r="5167" spans="3:4" x14ac:dyDescent="0.25">
      <c r="C5167" s="69">
        <v>51.21</v>
      </c>
      <c r="D5167" s="70" t="s">
        <v>375</v>
      </c>
    </row>
    <row r="5168" spans="3:4" x14ac:dyDescent="0.25">
      <c r="C5168" s="71">
        <v>51.22</v>
      </c>
      <c r="D5168" s="70" t="s">
        <v>376</v>
      </c>
    </row>
    <row r="5169" spans="3:4" x14ac:dyDescent="0.25">
      <c r="C5169" s="69">
        <v>51.23</v>
      </c>
      <c r="D5169" s="70" t="s">
        <v>377</v>
      </c>
    </row>
    <row r="5170" spans="3:4" x14ac:dyDescent="0.25">
      <c r="C5170" s="71">
        <v>51.24</v>
      </c>
      <c r="D5170" s="70" t="s">
        <v>378</v>
      </c>
    </row>
    <row r="5171" spans="3:4" x14ac:dyDescent="0.25">
      <c r="C5171" s="69">
        <v>51.25</v>
      </c>
      <c r="D5171" s="70" t="s">
        <v>3250</v>
      </c>
    </row>
    <row r="5172" spans="3:4" x14ac:dyDescent="0.25">
      <c r="C5172" s="71">
        <v>51.26</v>
      </c>
      <c r="D5172" s="70" t="s">
        <v>379</v>
      </c>
    </row>
    <row r="5173" spans="3:4" x14ac:dyDescent="0.25">
      <c r="C5173" s="69">
        <v>51.27</v>
      </c>
      <c r="D5173" s="70" t="s">
        <v>380</v>
      </c>
    </row>
    <row r="5174" spans="3:4" x14ac:dyDescent="0.25">
      <c r="C5174" s="71">
        <v>51.28</v>
      </c>
      <c r="D5174" s="70" t="s">
        <v>381</v>
      </c>
    </row>
    <row r="5175" spans="3:4" x14ac:dyDescent="0.25">
      <c r="C5175" s="69">
        <v>51.29</v>
      </c>
      <c r="D5175" s="70" t="s">
        <v>382</v>
      </c>
    </row>
    <row r="5176" spans="3:4" x14ac:dyDescent="0.25">
      <c r="C5176" s="71">
        <v>51.3</v>
      </c>
      <c r="D5176" s="70" t="s">
        <v>383</v>
      </c>
    </row>
    <row r="5177" spans="3:4" x14ac:dyDescent="0.25">
      <c r="C5177" s="69">
        <v>51.31</v>
      </c>
      <c r="D5177" s="70" t="s">
        <v>384</v>
      </c>
    </row>
    <row r="5178" spans="3:4" x14ac:dyDescent="0.25">
      <c r="C5178" s="71">
        <v>51.32</v>
      </c>
      <c r="D5178" s="70" t="s">
        <v>385</v>
      </c>
    </row>
    <row r="5179" spans="3:4" x14ac:dyDescent="0.25">
      <c r="C5179" s="69">
        <v>51.33</v>
      </c>
      <c r="D5179" s="70" t="s">
        <v>386</v>
      </c>
    </row>
    <row r="5180" spans="3:4" x14ac:dyDescent="0.25">
      <c r="C5180" s="71">
        <v>51.34</v>
      </c>
      <c r="D5180" s="70" t="s">
        <v>387</v>
      </c>
    </row>
    <row r="5181" spans="3:4" x14ac:dyDescent="0.25">
      <c r="C5181" s="69">
        <v>51.35</v>
      </c>
      <c r="D5181" s="70" t="s">
        <v>388</v>
      </c>
    </row>
    <row r="5182" spans="3:4" x14ac:dyDescent="0.25">
      <c r="C5182" s="71">
        <v>51.36</v>
      </c>
      <c r="D5182" s="70" t="s">
        <v>389</v>
      </c>
    </row>
    <row r="5183" spans="3:4" x14ac:dyDescent="0.25">
      <c r="C5183" s="69">
        <v>51.37</v>
      </c>
      <c r="D5183" s="70" t="s">
        <v>390</v>
      </c>
    </row>
    <row r="5184" spans="3:4" x14ac:dyDescent="0.25">
      <c r="C5184" s="71">
        <v>51.38</v>
      </c>
      <c r="D5184" s="70" t="s">
        <v>3251</v>
      </c>
    </row>
    <row r="5185" spans="3:4" x14ac:dyDescent="0.25">
      <c r="C5185" s="69">
        <v>51.39</v>
      </c>
      <c r="D5185" s="70" t="s">
        <v>391</v>
      </c>
    </row>
    <row r="5186" spans="3:4" x14ac:dyDescent="0.25">
      <c r="C5186" s="71">
        <v>51.4</v>
      </c>
      <c r="D5186" s="70" t="s">
        <v>392</v>
      </c>
    </row>
    <row r="5187" spans="3:4" x14ac:dyDescent="0.25">
      <c r="C5187" s="69">
        <v>51.41</v>
      </c>
      <c r="D5187" s="70" t="s">
        <v>393</v>
      </c>
    </row>
    <row r="5188" spans="3:4" x14ac:dyDescent="0.25">
      <c r="C5188" s="71">
        <v>51.42</v>
      </c>
      <c r="D5188" s="70" t="s">
        <v>394</v>
      </c>
    </row>
    <row r="5189" spans="3:4" x14ac:dyDescent="0.25">
      <c r="C5189" s="69">
        <v>51.43</v>
      </c>
      <c r="D5189" s="70" t="s">
        <v>395</v>
      </c>
    </row>
    <row r="5190" spans="3:4" x14ac:dyDescent="0.25">
      <c r="C5190" s="71">
        <v>51.44</v>
      </c>
      <c r="D5190" s="70" t="s">
        <v>396</v>
      </c>
    </row>
    <row r="5191" spans="3:4" x14ac:dyDescent="0.25">
      <c r="C5191" s="69">
        <v>51.45</v>
      </c>
      <c r="D5191" s="70" t="s">
        <v>397</v>
      </c>
    </row>
    <row r="5192" spans="3:4" x14ac:dyDescent="0.25">
      <c r="C5192" s="71">
        <v>51.46</v>
      </c>
      <c r="D5192" s="70" t="s">
        <v>398</v>
      </c>
    </row>
    <row r="5193" spans="3:4" x14ac:dyDescent="0.25">
      <c r="C5193" s="69">
        <v>51.47</v>
      </c>
      <c r="D5193" s="70" t="s">
        <v>399</v>
      </c>
    </row>
    <row r="5194" spans="3:4" x14ac:dyDescent="0.25">
      <c r="C5194" s="71">
        <v>51.48</v>
      </c>
      <c r="D5194" s="70" t="s">
        <v>400</v>
      </c>
    </row>
    <row r="5195" spans="3:4" x14ac:dyDescent="0.25">
      <c r="C5195" s="69">
        <v>51.49</v>
      </c>
      <c r="D5195" s="70" t="s">
        <v>401</v>
      </c>
    </row>
    <row r="5196" spans="3:4" x14ac:dyDescent="0.25">
      <c r="C5196" s="71">
        <v>51.5</v>
      </c>
      <c r="D5196" s="70" t="s">
        <v>3252</v>
      </c>
    </row>
    <row r="5197" spans="3:4" x14ac:dyDescent="0.25">
      <c r="C5197" s="69">
        <v>51.51</v>
      </c>
      <c r="D5197" s="70" t="s">
        <v>402</v>
      </c>
    </row>
    <row r="5198" spans="3:4" x14ac:dyDescent="0.25">
      <c r="C5198" s="71">
        <v>51.52</v>
      </c>
      <c r="D5198" s="70" t="s">
        <v>403</v>
      </c>
    </row>
    <row r="5199" spans="3:4" x14ac:dyDescent="0.25">
      <c r="C5199" s="69">
        <v>51.53</v>
      </c>
      <c r="D5199" s="70" t="s">
        <v>404</v>
      </c>
    </row>
    <row r="5200" spans="3:4" x14ac:dyDescent="0.25">
      <c r="C5200" s="71">
        <v>51.54</v>
      </c>
      <c r="D5200" s="70" t="s">
        <v>405</v>
      </c>
    </row>
    <row r="5201" spans="3:4" x14ac:dyDescent="0.25">
      <c r="C5201" s="69">
        <v>51.55</v>
      </c>
      <c r="D5201" s="70" t="s">
        <v>406</v>
      </c>
    </row>
    <row r="5202" spans="3:4" x14ac:dyDescent="0.25">
      <c r="C5202" s="71">
        <v>51.56</v>
      </c>
      <c r="D5202" s="70" t="s">
        <v>407</v>
      </c>
    </row>
    <row r="5203" spans="3:4" x14ac:dyDescent="0.25">
      <c r="C5203" s="69">
        <v>51.57</v>
      </c>
      <c r="D5203" s="70" t="s">
        <v>408</v>
      </c>
    </row>
    <row r="5204" spans="3:4" x14ac:dyDescent="0.25">
      <c r="C5204" s="71">
        <v>51.58</v>
      </c>
      <c r="D5204" s="70" t="s">
        <v>409</v>
      </c>
    </row>
    <row r="5205" spans="3:4" x14ac:dyDescent="0.25">
      <c r="C5205" s="69">
        <v>51.59</v>
      </c>
      <c r="D5205" s="70" t="s">
        <v>410</v>
      </c>
    </row>
    <row r="5206" spans="3:4" x14ac:dyDescent="0.25">
      <c r="C5206" s="71">
        <v>51.6</v>
      </c>
      <c r="D5206" s="70" t="s">
        <v>411</v>
      </c>
    </row>
    <row r="5207" spans="3:4" x14ac:dyDescent="0.25">
      <c r="C5207" s="69">
        <v>51.61</v>
      </c>
      <c r="D5207" s="70" t="s">
        <v>412</v>
      </c>
    </row>
    <row r="5208" spans="3:4" x14ac:dyDescent="0.25">
      <c r="C5208" s="71">
        <v>51.62</v>
      </c>
      <c r="D5208" s="70" t="s">
        <v>413</v>
      </c>
    </row>
    <row r="5209" spans="3:4" x14ac:dyDescent="0.25">
      <c r="C5209" s="69">
        <v>51.63</v>
      </c>
      <c r="D5209" s="70" t="s">
        <v>3253</v>
      </c>
    </row>
    <row r="5210" spans="3:4" x14ac:dyDescent="0.25">
      <c r="C5210" s="71">
        <v>51.64</v>
      </c>
      <c r="D5210" s="70" t="s">
        <v>414</v>
      </c>
    </row>
    <row r="5211" spans="3:4" x14ac:dyDescent="0.25">
      <c r="C5211" s="69">
        <v>51.65</v>
      </c>
      <c r="D5211" s="70" t="s">
        <v>415</v>
      </c>
    </row>
    <row r="5212" spans="3:4" x14ac:dyDescent="0.25">
      <c r="C5212" s="71">
        <v>51.66</v>
      </c>
      <c r="D5212" s="70" t="s">
        <v>416</v>
      </c>
    </row>
    <row r="5213" spans="3:4" x14ac:dyDescent="0.25">
      <c r="C5213" s="69">
        <v>51.67</v>
      </c>
      <c r="D5213" s="70" t="s">
        <v>417</v>
      </c>
    </row>
    <row r="5214" spans="3:4" x14ac:dyDescent="0.25">
      <c r="C5214" s="71">
        <v>51.68</v>
      </c>
      <c r="D5214" s="70" t="s">
        <v>418</v>
      </c>
    </row>
    <row r="5215" spans="3:4" x14ac:dyDescent="0.25">
      <c r="C5215" s="69">
        <v>51.69</v>
      </c>
      <c r="D5215" s="70" t="s">
        <v>419</v>
      </c>
    </row>
    <row r="5216" spans="3:4" x14ac:dyDescent="0.25">
      <c r="C5216" s="71">
        <v>51.7</v>
      </c>
      <c r="D5216" s="70" t="s">
        <v>420</v>
      </c>
    </row>
    <row r="5217" spans="3:4" x14ac:dyDescent="0.25">
      <c r="C5217" s="69">
        <v>51.71</v>
      </c>
      <c r="D5217" s="70" t="s">
        <v>421</v>
      </c>
    </row>
    <row r="5218" spans="3:4" x14ac:dyDescent="0.25">
      <c r="C5218" s="71">
        <v>51.72</v>
      </c>
      <c r="D5218" s="70" t="s">
        <v>422</v>
      </c>
    </row>
    <row r="5219" spans="3:4" x14ac:dyDescent="0.25">
      <c r="C5219" s="69">
        <v>51.73</v>
      </c>
      <c r="D5219" s="70" t="s">
        <v>423</v>
      </c>
    </row>
    <row r="5220" spans="3:4" x14ac:dyDescent="0.25">
      <c r="C5220" s="71">
        <v>51.74</v>
      </c>
      <c r="D5220" s="70" t="s">
        <v>424</v>
      </c>
    </row>
    <row r="5221" spans="3:4" x14ac:dyDescent="0.25">
      <c r="C5221" s="69">
        <v>51.75</v>
      </c>
      <c r="D5221" s="70" t="s">
        <v>3254</v>
      </c>
    </row>
    <row r="5222" spans="3:4" x14ac:dyDescent="0.25">
      <c r="C5222" s="71">
        <v>51.76</v>
      </c>
      <c r="D5222" s="70" t="s">
        <v>425</v>
      </c>
    </row>
    <row r="5223" spans="3:4" x14ac:dyDescent="0.25">
      <c r="C5223" s="69">
        <v>51.77</v>
      </c>
      <c r="D5223" s="70" t="s">
        <v>426</v>
      </c>
    </row>
    <row r="5224" spans="3:4" x14ac:dyDescent="0.25">
      <c r="C5224" s="71">
        <v>51.78</v>
      </c>
      <c r="D5224" s="70" t="s">
        <v>427</v>
      </c>
    </row>
    <row r="5225" spans="3:4" x14ac:dyDescent="0.25">
      <c r="C5225" s="69">
        <v>51.79</v>
      </c>
      <c r="D5225" s="70" t="s">
        <v>428</v>
      </c>
    </row>
    <row r="5226" spans="3:4" x14ac:dyDescent="0.25">
      <c r="C5226" s="71">
        <v>51.8</v>
      </c>
      <c r="D5226" s="70" t="s">
        <v>429</v>
      </c>
    </row>
    <row r="5227" spans="3:4" x14ac:dyDescent="0.25">
      <c r="C5227" s="69">
        <v>51.81</v>
      </c>
      <c r="D5227" s="70" t="s">
        <v>430</v>
      </c>
    </row>
    <row r="5228" spans="3:4" x14ac:dyDescent="0.25">
      <c r="C5228" s="71">
        <v>51.82</v>
      </c>
      <c r="D5228" s="70" t="s">
        <v>431</v>
      </c>
    </row>
    <row r="5229" spans="3:4" x14ac:dyDescent="0.25">
      <c r="C5229" s="69">
        <v>51.83</v>
      </c>
      <c r="D5229" s="70" t="s">
        <v>432</v>
      </c>
    </row>
    <row r="5230" spans="3:4" x14ac:dyDescent="0.25">
      <c r="C5230" s="71">
        <v>51.84</v>
      </c>
      <c r="D5230" s="70" t="s">
        <v>433</v>
      </c>
    </row>
    <row r="5231" spans="3:4" x14ac:dyDescent="0.25">
      <c r="C5231" s="69">
        <v>51.85</v>
      </c>
      <c r="D5231" s="70" t="s">
        <v>434</v>
      </c>
    </row>
    <row r="5232" spans="3:4" x14ac:dyDescent="0.25">
      <c r="C5232" s="71">
        <v>51.86</v>
      </c>
      <c r="D5232" s="70" t="s">
        <v>435</v>
      </c>
    </row>
    <row r="5233" spans="3:4" x14ac:dyDescent="0.25">
      <c r="C5233" s="69">
        <v>51.87</v>
      </c>
      <c r="D5233" s="70" t="s">
        <v>436</v>
      </c>
    </row>
    <row r="5234" spans="3:4" x14ac:dyDescent="0.25">
      <c r="C5234" s="71">
        <v>51.88</v>
      </c>
      <c r="D5234" s="70" t="s">
        <v>3255</v>
      </c>
    </row>
    <row r="5235" spans="3:4" x14ac:dyDescent="0.25">
      <c r="C5235" s="69">
        <v>51.89</v>
      </c>
      <c r="D5235" s="70" t="s">
        <v>437</v>
      </c>
    </row>
    <row r="5236" spans="3:4" x14ac:dyDescent="0.25">
      <c r="C5236" s="71">
        <v>51.9</v>
      </c>
      <c r="D5236" s="70" t="s">
        <v>438</v>
      </c>
    </row>
    <row r="5237" spans="3:4" x14ac:dyDescent="0.25">
      <c r="C5237" s="69">
        <v>51.91</v>
      </c>
      <c r="D5237" s="70" t="s">
        <v>439</v>
      </c>
    </row>
    <row r="5238" spans="3:4" x14ac:dyDescent="0.25">
      <c r="C5238" s="71">
        <v>51.92</v>
      </c>
      <c r="D5238" s="70" t="s">
        <v>440</v>
      </c>
    </row>
    <row r="5239" spans="3:4" x14ac:dyDescent="0.25">
      <c r="C5239" s="69">
        <v>51.93</v>
      </c>
      <c r="D5239" s="70" t="s">
        <v>441</v>
      </c>
    </row>
    <row r="5240" spans="3:4" x14ac:dyDescent="0.25">
      <c r="C5240" s="71">
        <v>51.94</v>
      </c>
      <c r="D5240" s="70" t="s">
        <v>442</v>
      </c>
    </row>
    <row r="5241" spans="3:4" x14ac:dyDescent="0.25">
      <c r="C5241" s="69">
        <v>51.95</v>
      </c>
      <c r="D5241" s="70" t="s">
        <v>443</v>
      </c>
    </row>
    <row r="5242" spans="3:4" x14ac:dyDescent="0.25">
      <c r="C5242" s="71">
        <v>51.96</v>
      </c>
      <c r="D5242" s="70" t="s">
        <v>444</v>
      </c>
    </row>
    <row r="5243" spans="3:4" x14ac:dyDescent="0.25">
      <c r="C5243" s="69">
        <v>51.97</v>
      </c>
      <c r="D5243" s="70" t="s">
        <v>445</v>
      </c>
    </row>
    <row r="5244" spans="3:4" x14ac:dyDescent="0.25">
      <c r="C5244" s="71">
        <v>51.98</v>
      </c>
      <c r="D5244" s="70" t="s">
        <v>446</v>
      </c>
    </row>
    <row r="5245" spans="3:4" x14ac:dyDescent="0.25">
      <c r="C5245" s="69">
        <v>51.99</v>
      </c>
      <c r="D5245" s="70" t="s">
        <v>447</v>
      </c>
    </row>
    <row r="5246" spans="3:4" x14ac:dyDescent="0.25">
      <c r="C5246" s="71">
        <v>52</v>
      </c>
      <c r="D5246" s="70" t="s">
        <v>3256</v>
      </c>
    </row>
    <row r="5247" spans="3:4" x14ac:dyDescent="0.25">
      <c r="C5247" s="69">
        <v>52.01</v>
      </c>
      <c r="D5247" s="70" t="s">
        <v>448</v>
      </c>
    </row>
    <row r="5248" spans="3:4" x14ac:dyDescent="0.25">
      <c r="C5248" s="71">
        <v>52.02</v>
      </c>
      <c r="D5248" s="70" t="s">
        <v>449</v>
      </c>
    </row>
    <row r="5249" spans="3:4" x14ac:dyDescent="0.25">
      <c r="C5249" s="69">
        <v>52.03</v>
      </c>
      <c r="D5249" s="70" t="s">
        <v>450</v>
      </c>
    </row>
    <row r="5250" spans="3:4" x14ac:dyDescent="0.25">
      <c r="C5250" s="71">
        <v>52.04</v>
      </c>
      <c r="D5250" s="70" t="s">
        <v>451</v>
      </c>
    </row>
    <row r="5251" spans="3:4" x14ac:dyDescent="0.25">
      <c r="C5251" s="69">
        <v>52.05</v>
      </c>
      <c r="D5251" s="70" t="s">
        <v>452</v>
      </c>
    </row>
    <row r="5252" spans="3:4" x14ac:dyDescent="0.25">
      <c r="C5252" s="71">
        <v>52.06</v>
      </c>
      <c r="D5252" s="70" t="s">
        <v>453</v>
      </c>
    </row>
    <row r="5253" spans="3:4" x14ac:dyDescent="0.25">
      <c r="C5253" s="69">
        <v>52.07</v>
      </c>
      <c r="D5253" s="70" t="s">
        <v>454</v>
      </c>
    </row>
    <row r="5254" spans="3:4" x14ac:dyDescent="0.25">
      <c r="C5254" s="71">
        <v>52.08</v>
      </c>
      <c r="D5254" s="70" t="s">
        <v>455</v>
      </c>
    </row>
    <row r="5255" spans="3:4" x14ac:dyDescent="0.25">
      <c r="C5255" s="69">
        <v>52.09</v>
      </c>
      <c r="D5255" s="70" t="s">
        <v>456</v>
      </c>
    </row>
    <row r="5256" spans="3:4" x14ac:dyDescent="0.25">
      <c r="C5256" s="71">
        <v>52.1</v>
      </c>
      <c r="D5256" s="70" t="s">
        <v>457</v>
      </c>
    </row>
    <row r="5257" spans="3:4" x14ac:dyDescent="0.25">
      <c r="C5257" s="69">
        <v>52.11</v>
      </c>
      <c r="D5257" s="70" t="s">
        <v>458</v>
      </c>
    </row>
    <row r="5258" spans="3:4" x14ac:dyDescent="0.25">
      <c r="C5258" s="71">
        <v>52.12</v>
      </c>
      <c r="D5258" s="70" t="s">
        <v>459</v>
      </c>
    </row>
    <row r="5259" spans="3:4" x14ac:dyDescent="0.25">
      <c r="C5259" s="69">
        <v>52.13</v>
      </c>
      <c r="D5259" s="70" t="s">
        <v>3257</v>
      </c>
    </row>
    <row r="5260" spans="3:4" x14ac:dyDescent="0.25">
      <c r="C5260" s="71">
        <v>52.14</v>
      </c>
      <c r="D5260" s="70" t="s">
        <v>460</v>
      </c>
    </row>
    <row r="5261" spans="3:4" x14ac:dyDescent="0.25">
      <c r="C5261" s="69">
        <v>52.15</v>
      </c>
      <c r="D5261" s="70" t="s">
        <v>461</v>
      </c>
    </row>
    <row r="5262" spans="3:4" x14ac:dyDescent="0.25">
      <c r="C5262" s="71">
        <v>52.16</v>
      </c>
      <c r="D5262" s="70" t="s">
        <v>462</v>
      </c>
    </row>
    <row r="5263" spans="3:4" x14ac:dyDescent="0.25">
      <c r="C5263" s="69">
        <v>52.17</v>
      </c>
      <c r="D5263" s="70" t="s">
        <v>463</v>
      </c>
    </row>
    <row r="5264" spans="3:4" x14ac:dyDescent="0.25">
      <c r="C5264" s="71">
        <v>52.18</v>
      </c>
      <c r="D5264" s="70" t="s">
        <v>464</v>
      </c>
    </row>
    <row r="5265" spans="3:4" x14ac:dyDescent="0.25">
      <c r="C5265" s="69">
        <v>52.19</v>
      </c>
      <c r="D5265" s="70" t="s">
        <v>465</v>
      </c>
    </row>
    <row r="5266" spans="3:4" x14ac:dyDescent="0.25">
      <c r="C5266" s="71">
        <v>52.2</v>
      </c>
      <c r="D5266" s="70" t="s">
        <v>466</v>
      </c>
    </row>
    <row r="5267" spans="3:4" x14ac:dyDescent="0.25">
      <c r="C5267" s="69">
        <v>52.21</v>
      </c>
      <c r="D5267" s="70" t="s">
        <v>467</v>
      </c>
    </row>
    <row r="5268" spans="3:4" x14ac:dyDescent="0.25">
      <c r="C5268" s="71">
        <v>52.22</v>
      </c>
      <c r="D5268" s="70" t="s">
        <v>468</v>
      </c>
    </row>
    <row r="5269" spans="3:4" x14ac:dyDescent="0.25">
      <c r="C5269" s="69">
        <v>52.23</v>
      </c>
      <c r="D5269" s="70" t="s">
        <v>469</v>
      </c>
    </row>
    <row r="5270" spans="3:4" x14ac:dyDescent="0.25">
      <c r="C5270" s="71">
        <v>52.24</v>
      </c>
      <c r="D5270" s="70" t="s">
        <v>470</v>
      </c>
    </row>
    <row r="5271" spans="3:4" x14ac:dyDescent="0.25">
      <c r="C5271" s="69">
        <v>52.25</v>
      </c>
      <c r="D5271" s="70" t="s">
        <v>3258</v>
      </c>
    </row>
    <row r="5272" spans="3:4" x14ac:dyDescent="0.25">
      <c r="C5272" s="71">
        <v>52.26</v>
      </c>
      <c r="D5272" s="70" t="s">
        <v>471</v>
      </c>
    </row>
    <row r="5273" spans="3:4" x14ac:dyDescent="0.25">
      <c r="C5273" s="69">
        <v>52.27</v>
      </c>
      <c r="D5273" s="70" t="s">
        <v>472</v>
      </c>
    </row>
    <row r="5274" spans="3:4" x14ac:dyDescent="0.25">
      <c r="C5274" s="71">
        <v>52.28</v>
      </c>
      <c r="D5274" s="70" t="s">
        <v>473</v>
      </c>
    </row>
    <row r="5275" spans="3:4" x14ac:dyDescent="0.25">
      <c r="C5275" s="69">
        <v>52.29</v>
      </c>
      <c r="D5275" s="70" t="s">
        <v>474</v>
      </c>
    </row>
    <row r="5276" spans="3:4" x14ac:dyDescent="0.25">
      <c r="C5276" s="71">
        <v>52.3</v>
      </c>
      <c r="D5276" s="70" t="s">
        <v>475</v>
      </c>
    </row>
    <row r="5277" spans="3:4" x14ac:dyDescent="0.25">
      <c r="C5277" s="69">
        <v>52.31</v>
      </c>
      <c r="D5277" s="70" t="s">
        <v>476</v>
      </c>
    </row>
    <row r="5278" spans="3:4" x14ac:dyDescent="0.25">
      <c r="C5278" s="71">
        <v>52.32</v>
      </c>
      <c r="D5278" s="70" t="s">
        <v>477</v>
      </c>
    </row>
    <row r="5279" spans="3:4" x14ac:dyDescent="0.25">
      <c r="C5279" s="69">
        <v>52.33</v>
      </c>
      <c r="D5279" s="70" t="s">
        <v>478</v>
      </c>
    </row>
    <row r="5280" spans="3:4" x14ac:dyDescent="0.25">
      <c r="C5280" s="71">
        <v>52.34</v>
      </c>
      <c r="D5280" s="70" t="s">
        <v>479</v>
      </c>
    </row>
    <row r="5281" spans="3:4" x14ac:dyDescent="0.25">
      <c r="C5281" s="69">
        <v>52.35</v>
      </c>
      <c r="D5281" s="70" t="s">
        <v>480</v>
      </c>
    </row>
    <row r="5282" spans="3:4" x14ac:dyDescent="0.25">
      <c r="C5282" s="71">
        <v>52.36</v>
      </c>
      <c r="D5282" s="70" t="s">
        <v>481</v>
      </c>
    </row>
    <row r="5283" spans="3:4" x14ac:dyDescent="0.25">
      <c r="C5283" s="69">
        <v>52.37</v>
      </c>
      <c r="D5283" s="70" t="s">
        <v>482</v>
      </c>
    </row>
    <row r="5284" spans="3:4" x14ac:dyDescent="0.25">
      <c r="C5284" s="71">
        <v>52.38</v>
      </c>
      <c r="D5284" s="70" t="s">
        <v>3259</v>
      </c>
    </row>
    <row r="5285" spans="3:4" x14ac:dyDescent="0.25">
      <c r="C5285" s="69">
        <v>52.39</v>
      </c>
      <c r="D5285" s="70" t="s">
        <v>483</v>
      </c>
    </row>
    <row r="5286" spans="3:4" x14ac:dyDescent="0.25">
      <c r="C5286" s="71">
        <v>52.4</v>
      </c>
      <c r="D5286" s="70" t="s">
        <v>484</v>
      </c>
    </row>
    <row r="5287" spans="3:4" x14ac:dyDescent="0.25">
      <c r="C5287" s="69">
        <v>52.41</v>
      </c>
      <c r="D5287" s="70" t="s">
        <v>485</v>
      </c>
    </row>
    <row r="5288" spans="3:4" x14ac:dyDescent="0.25">
      <c r="C5288" s="71">
        <v>52.42</v>
      </c>
      <c r="D5288" s="70" t="s">
        <v>486</v>
      </c>
    </row>
    <row r="5289" spans="3:4" x14ac:dyDescent="0.25">
      <c r="C5289" s="69">
        <v>52.43</v>
      </c>
      <c r="D5289" s="70" t="s">
        <v>487</v>
      </c>
    </row>
    <row r="5290" spans="3:4" x14ac:dyDescent="0.25">
      <c r="C5290" s="71">
        <v>52.44</v>
      </c>
      <c r="D5290" s="70" t="s">
        <v>488</v>
      </c>
    </row>
    <row r="5291" spans="3:4" x14ac:dyDescent="0.25">
      <c r="C5291" s="69">
        <v>52.45</v>
      </c>
      <c r="D5291" s="70" t="s">
        <v>489</v>
      </c>
    </row>
    <row r="5292" spans="3:4" x14ac:dyDescent="0.25">
      <c r="C5292" s="71">
        <v>52.46</v>
      </c>
      <c r="D5292" s="70" t="s">
        <v>490</v>
      </c>
    </row>
    <row r="5293" spans="3:4" x14ac:dyDescent="0.25">
      <c r="C5293" s="69">
        <v>52.47</v>
      </c>
      <c r="D5293" s="70" t="s">
        <v>491</v>
      </c>
    </row>
    <row r="5294" spans="3:4" x14ac:dyDescent="0.25">
      <c r="C5294" s="71">
        <v>52.48</v>
      </c>
      <c r="D5294" s="70" t="s">
        <v>492</v>
      </c>
    </row>
    <row r="5295" spans="3:4" x14ac:dyDescent="0.25">
      <c r="C5295" s="69">
        <v>52.49</v>
      </c>
      <c r="D5295" s="70" t="s">
        <v>493</v>
      </c>
    </row>
    <row r="5296" spans="3:4" x14ac:dyDescent="0.25">
      <c r="C5296" s="71">
        <v>52.5</v>
      </c>
      <c r="D5296" s="70" t="s">
        <v>3260</v>
      </c>
    </row>
    <row r="5297" spans="3:4" x14ac:dyDescent="0.25">
      <c r="C5297" s="69">
        <v>52.51</v>
      </c>
      <c r="D5297" s="70" t="s">
        <v>494</v>
      </c>
    </row>
    <row r="5298" spans="3:4" x14ac:dyDescent="0.25">
      <c r="C5298" s="71">
        <v>52.52</v>
      </c>
      <c r="D5298" s="70" t="s">
        <v>495</v>
      </c>
    </row>
    <row r="5299" spans="3:4" x14ac:dyDescent="0.25">
      <c r="C5299" s="69">
        <v>52.53</v>
      </c>
      <c r="D5299" s="70" t="s">
        <v>496</v>
      </c>
    </row>
    <row r="5300" spans="3:4" x14ac:dyDescent="0.25">
      <c r="C5300" s="71">
        <v>52.54</v>
      </c>
      <c r="D5300" s="70" t="s">
        <v>497</v>
      </c>
    </row>
    <row r="5301" spans="3:4" x14ac:dyDescent="0.25">
      <c r="C5301" s="69">
        <v>52.55</v>
      </c>
      <c r="D5301" s="70" t="s">
        <v>498</v>
      </c>
    </row>
    <row r="5302" spans="3:4" x14ac:dyDescent="0.25">
      <c r="C5302" s="71">
        <v>52.56</v>
      </c>
      <c r="D5302" s="70" t="s">
        <v>499</v>
      </c>
    </row>
    <row r="5303" spans="3:4" x14ac:dyDescent="0.25">
      <c r="C5303" s="69">
        <v>52.57</v>
      </c>
      <c r="D5303" s="70" t="s">
        <v>500</v>
      </c>
    </row>
    <row r="5304" spans="3:4" x14ac:dyDescent="0.25">
      <c r="C5304" s="71">
        <v>52.58</v>
      </c>
      <c r="D5304" s="70" t="s">
        <v>501</v>
      </c>
    </row>
    <row r="5305" spans="3:4" x14ac:dyDescent="0.25">
      <c r="C5305" s="69">
        <v>52.59</v>
      </c>
      <c r="D5305" s="70" t="s">
        <v>502</v>
      </c>
    </row>
    <row r="5306" spans="3:4" x14ac:dyDescent="0.25">
      <c r="C5306" s="71">
        <v>52.6</v>
      </c>
      <c r="D5306" s="70" t="s">
        <v>503</v>
      </c>
    </row>
    <row r="5307" spans="3:4" x14ac:dyDescent="0.25">
      <c r="C5307" s="69">
        <v>52.61</v>
      </c>
      <c r="D5307" s="70" t="s">
        <v>504</v>
      </c>
    </row>
    <row r="5308" spans="3:4" x14ac:dyDescent="0.25">
      <c r="C5308" s="71">
        <v>52.62</v>
      </c>
      <c r="D5308" s="70" t="s">
        <v>505</v>
      </c>
    </row>
    <row r="5309" spans="3:4" x14ac:dyDescent="0.25">
      <c r="C5309" s="69">
        <v>52.63</v>
      </c>
      <c r="D5309" s="70" t="s">
        <v>3261</v>
      </c>
    </row>
    <row r="5310" spans="3:4" x14ac:dyDescent="0.25">
      <c r="C5310" s="71">
        <v>52.64</v>
      </c>
      <c r="D5310" s="70" t="s">
        <v>506</v>
      </c>
    </row>
    <row r="5311" spans="3:4" x14ac:dyDescent="0.25">
      <c r="C5311" s="69">
        <v>52.65</v>
      </c>
      <c r="D5311" s="70" t="s">
        <v>507</v>
      </c>
    </row>
    <row r="5312" spans="3:4" x14ac:dyDescent="0.25">
      <c r="C5312" s="71">
        <v>52.66</v>
      </c>
      <c r="D5312" s="70" t="s">
        <v>508</v>
      </c>
    </row>
    <row r="5313" spans="3:4" x14ac:dyDescent="0.25">
      <c r="C5313" s="69">
        <v>52.67</v>
      </c>
      <c r="D5313" s="70" t="s">
        <v>509</v>
      </c>
    </row>
    <row r="5314" spans="3:4" x14ac:dyDescent="0.25">
      <c r="C5314" s="71">
        <v>52.68</v>
      </c>
      <c r="D5314" s="70" t="s">
        <v>510</v>
      </c>
    </row>
    <row r="5315" spans="3:4" x14ac:dyDescent="0.25">
      <c r="C5315" s="69">
        <v>52.69</v>
      </c>
      <c r="D5315" s="70" t="s">
        <v>511</v>
      </c>
    </row>
    <row r="5316" spans="3:4" x14ac:dyDescent="0.25">
      <c r="C5316" s="71">
        <v>52.7</v>
      </c>
      <c r="D5316" s="70" t="s">
        <v>512</v>
      </c>
    </row>
    <row r="5317" spans="3:4" x14ac:dyDescent="0.25">
      <c r="C5317" s="69">
        <v>52.71</v>
      </c>
      <c r="D5317" s="70" t="s">
        <v>513</v>
      </c>
    </row>
    <row r="5318" spans="3:4" x14ac:dyDescent="0.25">
      <c r="C5318" s="71">
        <v>52.72</v>
      </c>
      <c r="D5318" s="70" t="s">
        <v>514</v>
      </c>
    </row>
    <row r="5319" spans="3:4" x14ac:dyDescent="0.25">
      <c r="C5319" s="69">
        <v>52.73</v>
      </c>
      <c r="D5319" s="70" t="s">
        <v>515</v>
      </c>
    </row>
    <row r="5320" spans="3:4" x14ac:dyDescent="0.25">
      <c r="C5320" s="71">
        <v>52.74</v>
      </c>
      <c r="D5320" s="70" t="s">
        <v>516</v>
      </c>
    </row>
    <row r="5321" spans="3:4" x14ac:dyDescent="0.25">
      <c r="C5321" s="69">
        <v>52.75</v>
      </c>
      <c r="D5321" s="70" t="s">
        <v>3262</v>
      </c>
    </row>
    <row r="5322" spans="3:4" x14ac:dyDescent="0.25">
      <c r="C5322" s="71">
        <v>52.76</v>
      </c>
      <c r="D5322" s="70" t="s">
        <v>517</v>
      </c>
    </row>
    <row r="5323" spans="3:4" x14ac:dyDescent="0.25">
      <c r="C5323" s="69">
        <v>52.77</v>
      </c>
      <c r="D5323" s="70" t="s">
        <v>518</v>
      </c>
    </row>
    <row r="5324" spans="3:4" x14ac:dyDescent="0.25">
      <c r="C5324" s="71">
        <v>52.78</v>
      </c>
      <c r="D5324" s="70" t="s">
        <v>519</v>
      </c>
    </row>
    <row r="5325" spans="3:4" x14ac:dyDescent="0.25">
      <c r="C5325" s="69">
        <v>52.79</v>
      </c>
      <c r="D5325" s="70" t="s">
        <v>520</v>
      </c>
    </row>
    <row r="5326" spans="3:4" x14ac:dyDescent="0.25">
      <c r="C5326" s="71">
        <v>52.8</v>
      </c>
      <c r="D5326" s="70" t="s">
        <v>521</v>
      </c>
    </row>
    <row r="5327" spans="3:4" x14ac:dyDescent="0.25">
      <c r="C5327" s="69">
        <v>52.81</v>
      </c>
      <c r="D5327" s="70" t="s">
        <v>522</v>
      </c>
    </row>
    <row r="5328" spans="3:4" x14ac:dyDescent="0.25">
      <c r="C5328" s="71">
        <v>52.82</v>
      </c>
      <c r="D5328" s="70" t="s">
        <v>523</v>
      </c>
    </row>
    <row r="5329" spans="3:4" x14ac:dyDescent="0.25">
      <c r="C5329" s="69">
        <v>52.83</v>
      </c>
      <c r="D5329" s="70" t="s">
        <v>524</v>
      </c>
    </row>
    <row r="5330" spans="3:4" x14ac:dyDescent="0.25">
      <c r="C5330" s="71">
        <v>52.84</v>
      </c>
      <c r="D5330" s="70" t="s">
        <v>525</v>
      </c>
    </row>
    <row r="5331" spans="3:4" x14ac:dyDescent="0.25">
      <c r="C5331" s="69">
        <v>52.85</v>
      </c>
      <c r="D5331" s="70" t="s">
        <v>526</v>
      </c>
    </row>
    <row r="5332" spans="3:4" x14ac:dyDescent="0.25">
      <c r="C5332" s="71">
        <v>52.86</v>
      </c>
      <c r="D5332" s="70" t="s">
        <v>527</v>
      </c>
    </row>
    <row r="5333" spans="3:4" x14ac:dyDescent="0.25">
      <c r="C5333" s="69">
        <v>52.87</v>
      </c>
      <c r="D5333" s="70" t="s">
        <v>528</v>
      </c>
    </row>
    <row r="5334" spans="3:4" x14ac:dyDescent="0.25">
      <c r="C5334" s="71">
        <v>52.88</v>
      </c>
      <c r="D5334" s="70" t="s">
        <v>3263</v>
      </c>
    </row>
    <row r="5335" spans="3:4" x14ac:dyDescent="0.25">
      <c r="C5335" s="69">
        <v>52.89</v>
      </c>
      <c r="D5335" s="70" t="s">
        <v>529</v>
      </c>
    </row>
    <row r="5336" spans="3:4" x14ac:dyDescent="0.25">
      <c r="C5336" s="71">
        <v>52.9</v>
      </c>
      <c r="D5336" s="70" t="s">
        <v>530</v>
      </c>
    </row>
    <row r="5337" spans="3:4" x14ac:dyDescent="0.25">
      <c r="C5337" s="69">
        <v>52.91</v>
      </c>
      <c r="D5337" s="70" t="s">
        <v>531</v>
      </c>
    </row>
    <row r="5338" spans="3:4" x14ac:dyDescent="0.25">
      <c r="C5338" s="71">
        <v>52.92</v>
      </c>
      <c r="D5338" s="70" t="s">
        <v>532</v>
      </c>
    </row>
    <row r="5339" spans="3:4" x14ac:dyDescent="0.25">
      <c r="C5339" s="69">
        <v>52.93</v>
      </c>
      <c r="D5339" s="70" t="s">
        <v>533</v>
      </c>
    </row>
    <row r="5340" spans="3:4" x14ac:dyDescent="0.25">
      <c r="C5340" s="71">
        <v>52.94</v>
      </c>
      <c r="D5340" s="70" t="s">
        <v>534</v>
      </c>
    </row>
    <row r="5341" spans="3:4" x14ac:dyDescent="0.25">
      <c r="C5341" s="69">
        <v>52.95</v>
      </c>
      <c r="D5341" s="70" t="s">
        <v>535</v>
      </c>
    </row>
    <row r="5342" spans="3:4" x14ac:dyDescent="0.25">
      <c r="C5342" s="71">
        <v>52.96</v>
      </c>
      <c r="D5342" s="70" t="s">
        <v>536</v>
      </c>
    </row>
    <row r="5343" spans="3:4" x14ac:dyDescent="0.25">
      <c r="C5343" s="69">
        <v>52.97</v>
      </c>
      <c r="D5343" s="70" t="s">
        <v>537</v>
      </c>
    </row>
    <row r="5344" spans="3:4" x14ac:dyDescent="0.25">
      <c r="C5344" s="71">
        <v>52.98</v>
      </c>
      <c r="D5344" s="70" t="s">
        <v>538</v>
      </c>
    </row>
    <row r="5345" spans="3:4" x14ac:dyDescent="0.25">
      <c r="C5345" s="69">
        <v>52.99</v>
      </c>
      <c r="D5345" s="70" t="s">
        <v>539</v>
      </c>
    </row>
    <row r="5346" spans="3:4" x14ac:dyDescent="0.25">
      <c r="C5346" s="71">
        <v>53</v>
      </c>
      <c r="D5346" s="70" t="s">
        <v>3264</v>
      </c>
    </row>
    <row r="5347" spans="3:4" x14ac:dyDescent="0.25">
      <c r="C5347" s="69">
        <v>53.01</v>
      </c>
      <c r="D5347" s="70" t="s">
        <v>540</v>
      </c>
    </row>
    <row r="5348" spans="3:4" x14ac:dyDescent="0.25">
      <c r="C5348" s="71">
        <v>53.02</v>
      </c>
      <c r="D5348" s="70" t="s">
        <v>541</v>
      </c>
    </row>
    <row r="5349" spans="3:4" x14ac:dyDescent="0.25">
      <c r="C5349" s="69">
        <v>53.03</v>
      </c>
      <c r="D5349" s="70" t="s">
        <v>542</v>
      </c>
    </row>
    <row r="5350" spans="3:4" x14ac:dyDescent="0.25">
      <c r="C5350" s="71">
        <v>53.04</v>
      </c>
      <c r="D5350" s="70" t="s">
        <v>543</v>
      </c>
    </row>
    <row r="5351" spans="3:4" x14ac:dyDescent="0.25">
      <c r="C5351" s="69">
        <v>53.05</v>
      </c>
      <c r="D5351" s="70" t="s">
        <v>544</v>
      </c>
    </row>
    <row r="5352" spans="3:4" x14ac:dyDescent="0.25">
      <c r="C5352" s="71">
        <v>53.06</v>
      </c>
      <c r="D5352" s="70" t="s">
        <v>545</v>
      </c>
    </row>
    <row r="5353" spans="3:4" x14ac:dyDescent="0.25">
      <c r="C5353" s="69">
        <v>53.07</v>
      </c>
      <c r="D5353" s="70" t="s">
        <v>546</v>
      </c>
    </row>
    <row r="5354" spans="3:4" x14ac:dyDescent="0.25">
      <c r="C5354" s="71">
        <v>53.08</v>
      </c>
      <c r="D5354" s="70" t="s">
        <v>547</v>
      </c>
    </row>
    <row r="5355" spans="3:4" x14ac:dyDescent="0.25">
      <c r="C5355" s="69">
        <v>53.09</v>
      </c>
      <c r="D5355" s="70" t="s">
        <v>548</v>
      </c>
    </row>
    <row r="5356" spans="3:4" x14ac:dyDescent="0.25">
      <c r="C5356" s="71">
        <v>53.1</v>
      </c>
      <c r="D5356" s="70" t="s">
        <v>549</v>
      </c>
    </row>
    <row r="5357" spans="3:4" x14ac:dyDescent="0.25">
      <c r="C5357" s="69">
        <v>53.11</v>
      </c>
      <c r="D5357" s="70" t="s">
        <v>550</v>
      </c>
    </row>
    <row r="5358" spans="3:4" x14ac:dyDescent="0.25">
      <c r="C5358" s="71">
        <v>53.12</v>
      </c>
      <c r="D5358" s="70" t="s">
        <v>551</v>
      </c>
    </row>
    <row r="5359" spans="3:4" x14ac:dyDescent="0.25">
      <c r="C5359" s="69">
        <v>53.13</v>
      </c>
      <c r="D5359" s="70" t="s">
        <v>3265</v>
      </c>
    </row>
    <row r="5360" spans="3:4" x14ac:dyDescent="0.25">
      <c r="C5360" s="71">
        <v>53.14</v>
      </c>
      <c r="D5360" s="70" t="s">
        <v>552</v>
      </c>
    </row>
    <row r="5361" spans="3:4" x14ac:dyDescent="0.25">
      <c r="C5361" s="69">
        <v>53.15</v>
      </c>
      <c r="D5361" s="70" t="s">
        <v>553</v>
      </c>
    </row>
    <row r="5362" spans="3:4" x14ac:dyDescent="0.25">
      <c r="C5362" s="71">
        <v>53.16</v>
      </c>
      <c r="D5362" s="70" t="s">
        <v>554</v>
      </c>
    </row>
    <row r="5363" spans="3:4" x14ac:dyDescent="0.25">
      <c r="C5363" s="69">
        <v>53.17</v>
      </c>
      <c r="D5363" s="70" t="s">
        <v>555</v>
      </c>
    </row>
    <row r="5364" spans="3:4" x14ac:dyDescent="0.25">
      <c r="C5364" s="71">
        <v>53.18</v>
      </c>
      <c r="D5364" s="70" t="s">
        <v>556</v>
      </c>
    </row>
    <row r="5365" spans="3:4" x14ac:dyDescent="0.25">
      <c r="C5365" s="69">
        <v>53.19</v>
      </c>
      <c r="D5365" s="70" t="s">
        <v>557</v>
      </c>
    </row>
    <row r="5366" spans="3:4" x14ac:dyDescent="0.25">
      <c r="C5366" s="71">
        <v>53.2</v>
      </c>
      <c r="D5366" s="70" t="s">
        <v>558</v>
      </c>
    </row>
    <row r="5367" spans="3:4" x14ac:dyDescent="0.25">
      <c r="C5367" s="69">
        <v>53.21</v>
      </c>
      <c r="D5367" s="70" t="s">
        <v>559</v>
      </c>
    </row>
    <row r="5368" spans="3:4" x14ac:dyDescent="0.25">
      <c r="C5368" s="71">
        <v>53.22</v>
      </c>
      <c r="D5368" s="70" t="s">
        <v>560</v>
      </c>
    </row>
    <row r="5369" spans="3:4" x14ac:dyDescent="0.25">
      <c r="C5369" s="69">
        <v>53.23</v>
      </c>
      <c r="D5369" s="70" t="s">
        <v>561</v>
      </c>
    </row>
    <row r="5370" spans="3:4" x14ac:dyDescent="0.25">
      <c r="C5370" s="71">
        <v>53.24</v>
      </c>
      <c r="D5370" s="70" t="s">
        <v>562</v>
      </c>
    </row>
    <row r="5371" spans="3:4" x14ac:dyDescent="0.25">
      <c r="C5371" s="69">
        <v>53.25</v>
      </c>
      <c r="D5371" s="70" t="s">
        <v>3266</v>
      </c>
    </row>
    <row r="5372" spans="3:4" x14ac:dyDescent="0.25">
      <c r="C5372" s="71">
        <v>53.26</v>
      </c>
      <c r="D5372" s="70" t="s">
        <v>563</v>
      </c>
    </row>
    <row r="5373" spans="3:4" x14ac:dyDescent="0.25">
      <c r="C5373" s="69">
        <v>53.27</v>
      </c>
      <c r="D5373" s="70" t="s">
        <v>564</v>
      </c>
    </row>
    <row r="5374" spans="3:4" x14ac:dyDescent="0.25">
      <c r="C5374" s="71">
        <v>53.28</v>
      </c>
      <c r="D5374" s="70" t="s">
        <v>565</v>
      </c>
    </row>
    <row r="5375" spans="3:4" x14ac:dyDescent="0.25">
      <c r="C5375" s="69">
        <v>53.29</v>
      </c>
      <c r="D5375" s="70" t="s">
        <v>566</v>
      </c>
    </row>
    <row r="5376" spans="3:4" x14ac:dyDescent="0.25">
      <c r="C5376" s="71">
        <v>53.3</v>
      </c>
      <c r="D5376" s="70" t="s">
        <v>567</v>
      </c>
    </row>
    <row r="5377" spans="3:4" x14ac:dyDescent="0.25">
      <c r="C5377" s="69">
        <v>53.31</v>
      </c>
      <c r="D5377" s="70" t="s">
        <v>568</v>
      </c>
    </row>
    <row r="5378" spans="3:4" x14ac:dyDescent="0.25">
      <c r="C5378" s="71">
        <v>53.32</v>
      </c>
      <c r="D5378" s="70" t="s">
        <v>569</v>
      </c>
    </row>
    <row r="5379" spans="3:4" x14ac:dyDescent="0.25">
      <c r="C5379" s="69">
        <v>53.33</v>
      </c>
      <c r="D5379" s="70" t="s">
        <v>570</v>
      </c>
    </row>
    <row r="5380" spans="3:4" x14ac:dyDescent="0.25">
      <c r="C5380" s="71">
        <v>53.34</v>
      </c>
      <c r="D5380" s="70" t="s">
        <v>571</v>
      </c>
    </row>
    <row r="5381" spans="3:4" x14ac:dyDescent="0.25">
      <c r="C5381" s="69">
        <v>53.35</v>
      </c>
      <c r="D5381" s="70" t="s">
        <v>572</v>
      </c>
    </row>
    <row r="5382" spans="3:4" x14ac:dyDescent="0.25">
      <c r="C5382" s="71">
        <v>53.36</v>
      </c>
      <c r="D5382" s="70" t="s">
        <v>573</v>
      </c>
    </row>
    <row r="5383" spans="3:4" x14ac:dyDescent="0.25">
      <c r="C5383" s="69">
        <v>53.37</v>
      </c>
      <c r="D5383" s="70" t="s">
        <v>574</v>
      </c>
    </row>
    <row r="5384" spans="3:4" x14ac:dyDescent="0.25">
      <c r="C5384" s="71">
        <v>53.38</v>
      </c>
      <c r="D5384" s="70" t="s">
        <v>3267</v>
      </c>
    </row>
    <row r="5385" spans="3:4" x14ac:dyDescent="0.25">
      <c r="C5385" s="69">
        <v>53.39</v>
      </c>
      <c r="D5385" s="70" t="s">
        <v>575</v>
      </c>
    </row>
    <row r="5386" spans="3:4" x14ac:dyDescent="0.25">
      <c r="C5386" s="71">
        <v>53.4</v>
      </c>
      <c r="D5386" s="70" t="s">
        <v>576</v>
      </c>
    </row>
    <row r="5387" spans="3:4" x14ac:dyDescent="0.25">
      <c r="C5387" s="69">
        <v>53.41</v>
      </c>
      <c r="D5387" s="70" t="s">
        <v>577</v>
      </c>
    </row>
    <row r="5388" spans="3:4" x14ac:dyDescent="0.25">
      <c r="C5388" s="71">
        <v>53.42</v>
      </c>
      <c r="D5388" s="70" t="s">
        <v>578</v>
      </c>
    </row>
    <row r="5389" spans="3:4" x14ac:dyDescent="0.25">
      <c r="C5389" s="69">
        <v>53.43</v>
      </c>
      <c r="D5389" s="70" t="s">
        <v>579</v>
      </c>
    </row>
    <row r="5390" spans="3:4" x14ac:dyDescent="0.25">
      <c r="C5390" s="71">
        <v>53.44</v>
      </c>
      <c r="D5390" s="70" t="s">
        <v>580</v>
      </c>
    </row>
    <row r="5391" spans="3:4" x14ac:dyDescent="0.25">
      <c r="C5391" s="69">
        <v>53.45</v>
      </c>
      <c r="D5391" s="70" t="s">
        <v>581</v>
      </c>
    </row>
    <row r="5392" spans="3:4" x14ac:dyDescent="0.25">
      <c r="C5392" s="71">
        <v>53.46</v>
      </c>
      <c r="D5392" s="70" t="s">
        <v>582</v>
      </c>
    </row>
    <row r="5393" spans="3:4" x14ac:dyDescent="0.25">
      <c r="C5393" s="69">
        <v>53.47</v>
      </c>
      <c r="D5393" s="70" t="s">
        <v>583</v>
      </c>
    </row>
    <row r="5394" spans="3:4" x14ac:dyDescent="0.25">
      <c r="C5394" s="71">
        <v>53.48</v>
      </c>
      <c r="D5394" s="70" t="s">
        <v>584</v>
      </c>
    </row>
    <row r="5395" spans="3:4" x14ac:dyDescent="0.25">
      <c r="C5395" s="69">
        <v>53.49</v>
      </c>
      <c r="D5395" s="70" t="s">
        <v>585</v>
      </c>
    </row>
    <row r="5396" spans="3:4" x14ac:dyDescent="0.25">
      <c r="C5396" s="71">
        <v>53.5</v>
      </c>
      <c r="D5396" s="70" t="s">
        <v>3268</v>
      </c>
    </row>
    <row r="5397" spans="3:4" x14ac:dyDescent="0.25">
      <c r="C5397" s="69">
        <v>53.51</v>
      </c>
      <c r="D5397" s="70" t="s">
        <v>586</v>
      </c>
    </row>
    <row r="5398" spans="3:4" x14ac:dyDescent="0.25">
      <c r="C5398" s="71">
        <v>53.52</v>
      </c>
      <c r="D5398" s="70" t="s">
        <v>587</v>
      </c>
    </row>
    <row r="5399" spans="3:4" x14ac:dyDescent="0.25">
      <c r="C5399" s="69">
        <v>53.53</v>
      </c>
      <c r="D5399" s="70" t="s">
        <v>588</v>
      </c>
    </row>
    <row r="5400" spans="3:4" x14ac:dyDescent="0.25">
      <c r="C5400" s="71">
        <v>53.54</v>
      </c>
      <c r="D5400" s="70" t="s">
        <v>589</v>
      </c>
    </row>
    <row r="5401" spans="3:4" x14ac:dyDescent="0.25">
      <c r="C5401" s="69">
        <v>53.55</v>
      </c>
      <c r="D5401" s="70" t="s">
        <v>590</v>
      </c>
    </row>
    <row r="5402" spans="3:4" x14ac:dyDescent="0.25">
      <c r="C5402" s="71">
        <v>53.56</v>
      </c>
      <c r="D5402" s="70" t="s">
        <v>591</v>
      </c>
    </row>
    <row r="5403" spans="3:4" x14ac:dyDescent="0.25">
      <c r="C5403" s="69">
        <v>53.57</v>
      </c>
      <c r="D5403" s="70" t="s">
        <v>592</v>
      </c>
    </row>
    <row r="5404" spans="3:4" x14ac:dyDescent="0.25">
      <c r="C5404" s="71">
        <v>53.58</v>
      </c>
      <c r="D5404" s="70" t="s">
        <v>593</v>
      </c>
    </row>
    <row r="5405" spans="3:4" x14ac:dyDescent="0.25">
      <c r="C5405" s="69">
        <v>53.59</v>
      </c>
      <c r="D5405" s="70" t="s">
        <v>594</v>
      </c>
    </row>
    <row r="5406" spans="3:4" x14ac:dyDescent="0.25">
      <c r="C5406" s="71">
        <v>53.6</v>
      </c>
      <c r="D5406" s="70" t="s">
        <v>595</v>
      </c>
    </row>
    <row r="5407" spans="3:4" x14ac:dyDescent="0.25">
      <c r="C5407" s="69">
        <v>53.61</v>
      </c>
      <c r="D5407" s="70" t="s">
        <v>596</v>
      </c>
    </row>
    <row r="5408" spans="3:4" x14ac:dyDescent="0.25">
      <c r="C5408" s="71">
        <v>53.62</v>
      </c>
      <c r="D5408" s="70" t="s">
        <v>597</v>
      </c>
    </row>
    <row r="5409" spans="3:4" x14ac:dyDescent="0.25">
      <c r="C5409" s="69">
        <v>53.63</v>
      </c>
      <c r="D5409" s="70" t="s">
        <v>3269</v>
      </c>
    </row>
    <row r="5410" spans="3:4" x14ac:dyDescent="0.25">
      <c r="C5410" s="71">
        <v>53.64</v>
      </c>
      <c r="D5410" s="70" t="s">
        <v>598</v>
      </c>
    </row>
    <row r="5411" spans="3:4" x14ac:dyDescent="0.25">
      <c r="C5411" s="69">
        <v>53.65</v>
      </c>
      <c r="D5411" s="70" t="s">
        <v>599</v>
      </c>
    </row>
    <row r="5412" spans="3:4" x14ac:dyDescent="0.25">
      <c r="C5412" s="71">
        <v>53.66</v>
      </c>
      <c r="D5412" s="70" t="s">
        <v>600</v>
      </c>
    </row>
    <row r="5413" spans="3:4" x14ac:dyDescent="0.25">
      <c r="C5413" s="69">
        <v>53.67</v>
      </c>
      <c r="D5413" s="70" t="s">
        <v>601</v>
      </c>
    </row>
    <row r="5414" spans="3:4" x14ac:dyDescent="0.25">
      <c r="C5414" s="71">
        <v>53.68</v>
      </c>
      <c r="D5414" s="70" t="s">
        <v>602</v>
      </c>
    </row>
    <row r="5415" spans="3:4" x14ac:dyDescent="0.25">
      <c r="C5415" s="69">
        <v>53.69</v>
      </c>
      <c r="D5415" s="70" t="s">
        <v>603</v>
      </c>
    </row>
    <row r="5416" spans="3:4" x14ac:dyDescent="0.25">
      <c r="C5416" s="71">
        <v>53.7</v>
      </c>
      <c r="D5416" s="70" t="s">
        <v>604</v>
      </c>
    </row>
    <row r="5417" spans="3:4" x14ac:dyDescent="0.25">
      <c r="C5417" s="69">
        <v>53.71</v>
      </c>
      <c r="D5417" s="70" t="s">
        <v>605</v>
      </c>
    </row>
    <row r="5418" spans="3:4" x14ac:dyDescent="0.25">
      <c r="C5418" s="71">
        <v>53.72</v>
      </c>
      <c r="D5418" s="70" t="s">
        <v>606</v>
      </c>
    </row>
    <row r="5419" spans="3:4" x14ac:dyDescent="0.25">
      <c r="C5419" s="69">
        <v>53.73</v>
      </c>
      <c r="D5419" s="70" t="s">
        <v>607</v>
      </c>
    </row>
    <row r="5420" spans="3:4" x14ac:dyDescent="0.25">
      <c r="C5420" s="71">
        <v>53.74</v>
      </c>
      <c r="D5420" s="70" t="s">
        <v>608</v>
      </c>
    </row>
    <row r="5421" spans="3:4" x14ac:dyDescent="0.25">
      <c r="C5421" s="69">
        <v>53.75</v>
      </c>
      <c r="D5421" s="70" t="s">
        <v>3270</v>
      </c>
    </row>
    <row r="5422" spans="3:4" x14ac:dyDescent="0.25">
      <c r="C5422" s="71">
        <v>53.76</v>
      </c>
      <c r="D5422" s="70" t="s">
        <v>609</v>
      </c>
    </row>
    <row r="5423" spans="3:4" x14ac:dyDescent="0.25">
      <c r="C5423" s="69">
        <v>53.77</v>
      </c>
      <c r="D5423" s="70" t="s">
        <v>610</v>
      </c>
    </row>
    <row r="5424" spans="3:4" x14ac:dyDescent="0.25">
      <c r="C5424" s="71">
        <v>53.78</v>
      </c>
      <c r="D5424" s="70" t="s">
        <v>611</v>
      </c>
    </row>
    <row r="5425" spans="3:4" x14ac:dyDescent="0.25">
      <c r="C5425" s="69">
        <v>53.79</v>
      </c>
      <c r="D5425" s="70" t="s">
        <v>612</v>
      </c>
    </row>
    <row r="5426" spans="3:4" x14ac:dyDescent="0.25">
      <c r="C5426" s="71">
        <v>53.8</v>
      </c>
      <c r="D5426" s="70" t="s">
        <v>613</v>
      </c>
    </row>
    <row r="5427" spans="3:4" x14ac:dyDescent="0.25">
      <c r="C5427" s="69">
        <v>53.81</v>
      </c>
      <c r="D5427" s="70" t="s">
        <v>614</v>
      </c>
    </row>
    <row r="5428" spans="3:4" x14ac:dyDescent="0.25">
      <c r="C5428" s="71">
        <v>53.82</v>
      </c>
      <c r="D5428" s="70" t="s">
        <v>615</v>
      </c>
    </row>
    <row r="5429" spans="3:4" x14ac:dyDescent="0.25">
      <c r="C5429" s="69">
        <v>53.83</v>
      </c>
      <c r="D5429" s="70" t="s">
        <v>616</v>
      </c>
    </row>
    <row r="5430" spans="3:4" x14ac:dyDescent="0.25">
      <c r="C5430" s="71">
        <v>53.84</v>
      </c>
      <c r="D5430" s="70" t="s">
        <v>617</v>
      </c>
    </row>
    <row r="5431" spans="3:4" x14ac:dyDescent="0.25">
      <c r="C5431" s="69">
        <v>53.85</v>
      </c>
      <c r="D5431" s="70" t="s">
        <v>618</v>
      </c>
    </row>
    <row r="5432" spans="3:4" x14ac:dyDescent="0.25">
      <c r="C5432" s="71">
        <v>53.86</v>
      </c>
      <c r="D5432" s="70" t="s">
        <v>619</v>
      </c>
    </row>
    <row r="5433" spans="3:4" x14ac:dyDescent="0.25">
      <c r="C5433" s="69">
        <v>53.87</v>
      </c>
      <c r="D5433" s="70" t="s">
        <v>620</v>
      </c>
    </row>
    <row r="5434" spans="3:4" x14ac:dyDescent="0.25">
      <c r="C5434" s="71">
        <v>53.88</v>
      </c>
      <c r="D5434" s="70" t="s">
        <v>3271</v>
      </c>
    </row>
    <row r="5435" spans="3:4" x14ac:dyDescent="0.25">
      <c r="C5435" s="69">
        <v>53.89</v>
      </c>
      <c r="D5435" s="70" t="s">
        <v>621</v>
      </c>
    </row>
    <row r="5436" spans="3:4" x14ac:dyDescent="0.25">
      <c r="C5436" s="71">
        <v>53.9</v>
      </c>
      <c r="D5436" s="70" t="s">
        <v>4188</v>
      </c>
    </row>
    <row r="5437" spans="3:4" x14ac:dyDescent="0.25">
      <c r="C5437" s="69">
        <v>53.91</v>
      </c>
      <c r="D5437" s="70" t="s">
        <v>4189</v>
      </c>
    </row>
    <row r="5438" spans="3:4" x14ac:dyDescent="0.25">
      <c r="C5438" s="71">
        <v>53.92</v>
      </c>
      <c r="D5438" s="70" t="s">
        <v>4190</v>
      </c>
    </row>
    <row r="5439" spans="3:4" x14ac:dyDescent="0.25">
      <c r="C5439" s="69">
        <v>53.93</v>
      </c>
      <c r="D5439" s="70" t="s">
        <v>4191</v>
      </c>
    </row>
    <row r="5440" spans="3:4" x14ac:dyDescent="0.25">
      <c r="C5440" s="71">
        <v>53.94</v>
      </c>
      <c r="D5440" s="70" t="s">
        <v>4192</v>
      </c>
    </row>
    <row r="5441" spans="3:4" x14ac:dyDescent="0.25">
      <c r="C5441" s="69">
        <v>53.95</v>
      </c>
      <c r="D5441" s="70" t="s">
        <v>4193</v>
      </c>
    </row>
    <row r="5442" spans="3:4" x14ac:dyDescent="0.25">
      <c r="C5442" s="71">
        <v>53.96</v>
      </c>
      <c r="D5442" s="70" t="s">
        <v>4194</v>
      </c>
    </row>
    <row r="5443" spans="3:4" x14ac:dyDescent="0.25">
      <c r="C5443" s="69">
        <v>53.97</v>
      </c>
      <c r="D5443" s="70" t="s">
        <v>4195</v>
      </c>
    </row>
    <row r="5444" spans="3:4" x14ac:dyDescent="0.25">
      <c r="C5444" s="71">
        <v>53.98</v>
      </c>
      <c r="D5444" s="70" t="s">
        <v>4196</v>
      </c>
    </row>
    <row r="5445" spans="3:4" x14ac:dyDescent="0.25">
      <c r="C5445" s="69">
        <v>53.99</v>
      </c>
      <c r="D5445" s="70" t="s">
        <v>4197</v>
      </c>
    </row>
    <row r="5446" spans="3:4" x14ac:dyDescent="0.25">
      <c r="C5446" s="71">
        <v>54</v>
      </c>
      <c r="D5446" s="70" t="s">
        <v>3272</v>
      </c>
    </row>
    <row r="5447" spans="3:4" x14ac:dyDescent="0.25">
      <c r="C5447" s="69">
        <v>54.01</v>
      </c>
      <c r="D5447" s="70" t="s">
        <v>4198</v>
      </c>
    </row>
    <row r="5448" spans="3:4" x14ac:dyDescent="0.25">
      <c r="C5448" s="71">
        <v>54.02</v>
      </c>
      <c r="D5448" s="70" t="s">
        <v>4199</v>
      </c>
    </row>
    <row r="5449" spans="3:4" x14ac:dyDescent="0.25">
      <c r="C5449" s="69">
        <v>54.03</v>
      </c>
      <c r="D5449" s="70" t="s">
        <v>4200</v>
      </c>
    </row>
    <row r="5450" spans="3:4" x14ac:dyDescent="0.25">
      <c r="C5450" s="71">
        <v>54.04</v>
      </c>
      <c r="D5450" s="70" t="s">
        <v>4201</v>
      </c>
    </row>
    <row r="5451" spans="3:4" x14ac:dyDescent="0.25">
      <c r="C5451" s="69">
        <v>54.05</v>
      </c>
      <c r="D5451" s="70" t="s">
        <v>4202</v>
      </c>
    </row>
    <row r="5452" spans="3:4" x14ac:dyDescent="0.25">
      <c r="C5452" s="71">
        <v>54.06</v>
      </c>
      <c r="D5452" s="70" t="s">
        <v>4203</v>
      </c>
    </row>
    <row r="5453" spans="3:4" x14ac:dyDescent="0.25">
      <c r="C5453" s="69">
        <v>54.07</v>
      </c>
      <c r="D5453" s="70" t="s">
        <v>4204</v>
      </c>
    </row>
    <row r="5454" spans="3:4" x14ac:dyDescent="0.25">
      <c r="C5454" s="71">
        <v>54.08</v>
      </c>
      <c r="D5454" s="70" t="s">
        <v>4205</v>
      </c>
    </row>
    <row r="5455" spans="3:4" x14ac:dyDescent="0.25">
      <c r="C5455" s="69">
        <v>54.09</v>
      </c>
      <c r="D5455" s="70" t="s">
        <v>4206</v>
      </c>
    </row>
    <row r="5456" spans="3:4" x14ac:dyDescent="0.25">
      <c r="C5456" s="71">
        <v>54.1</v>
      </c>
      <c r="D5456" s="70" t="s">
        <v>4207</v>
      </c>
    </row>
    <row r="5457" spans="3:4" x14ac:dyDescent="0.25">
      <c r="C5457" s="69">
        <v>54.11</v>
      </c>
      <c r="D5457" s="70" t="s">
        <v>4208</v>
      </c>
    </row>
    <row r="5458" spans="3:4" x14ac:dyDescent="0.25">
      <c r="C5458" s="71">
        <v>54.12</v>
      </c>
      <c r="D5458" s="70" t="s">
        <v>4209</v>
      </c>
    </row>
    <row r="5459" spans="3:4" x14ac:dyDescent="0.25">
      <c r="C5459" s="69">
        <v>54.13</v>
      </c>
      <c r="D5459" s="70" t="s">
        <v>3273</v>
      </c>
    </row>
    <row r="5460" spans="3:4" x14ac:dyDescent="0.25">
      <c r="C5460" s="71">
        <v>54.14</v>
      </c>
      <c r="D5460" s="70" t="s">
        <v>4210</v>
      </c>
    </row>
    <row r="5461" spans="3:4" x14ac:dyDescent="0.25">
      <c r="C5461" s="69">
        <v>54.15</v>
      </c>
      <c r="D5461" s="70" t="s">
        <v>4211</v>
      </c>
    </row>
    <row r="5462" spans="3:4" x14ac:dyDescent="0.25">
      <c r="C5462" s="71">
        <v>54.16</v>
      </c>
      <c r="D5462" s="70" t="s">
        <v>4212</v>
      </c>
    </row>
    <row r="5463" spans="3:4" x14ac:dyDescent="0.25">
      <c r="C5463" s="69">
        <v>54.17</v>
      </c>
      <c r="D5463" s="70" t="s">
        <v>4213</v>
      </c>
    </row>
    <row r="5464" spans="3:4" x14ac:dyDescent="0.25">
      <c r="C5464" s="71">
        <v>54.18</v>
      </c>
      <c r="D5464" s="70" t="s">
        <v>4214</v>
      </c>
    </row>
    <row r="5465" spans="3:4" x14ac:dyDescent="0.25">
      <c r="C5465" s="69">
        <v>54.19</v>
      </c>
      <c r="D5465" s="70" t="s">
        <v>4215</v>
      </c>
    </row>
    <row r="5466" spans="3:4" x14ac:dyDescent="0.25">
      <c r="C5466" s="71">
        <v>54.2</v>
      </c>
      <c r="D5466" s="70" t="s">
        <v>4216</v>
      </c>
    </row>
    <row r="5467" spans="3:4" x14ac:dyDescent="0.25">
      <c r="C5467" s="69">
        <v>54.21</v>
      </c>
      <c r="D5467" s="70" t="s">
        <v>4217</v>
      </c>
    </row>
    <row r="5468" spans="3:4" x14ac:dyDescent="0.25">
      <c r="C5468" s="71">
        <v>54.22</v>
      </c>
      <c r="D5468" s="70" t="s">
        <v>4218</v>
      </c>
    </row>
    <row r="5469" spans="3:4" x14ac:dyDescent="0.25">
      <c r="C5469" s="69">
        <v>54.23</v>
      </c>
      <c r="D5469" s="70" t="s">
        <v>4219</v>
      </c>
    </row>
    <row r="5470" spans="3:4" x14ac:dyDescent="0.25">
      <c r="C5470" s="71">
        <v>54.24</v>
      </c>
      <c r="D5470" s="70" t="s">
        <v>4220</v>
      </c>
    </row>
    <row r="5471" spans="3:4" x14ac:dyDescent="0.25">
      <c r="C5471" s="69">
        <v>54.25</v>
      </c>
      <c r="D5471" s="70" t="s">
        <v>3274</v>
      </c>
    </row>
    <row r="5472" spans="3:4" x14ac:dyDescent="0.25">
      <c r="C5472" s="71">
        <v>54.26</v>
      </c>
      <c r="D5472" s="70" t="s">
        <v>4221</v>
      </c>
    </row>
    <row r="5473" spans="3:4" x14ac:dyDescent="0.25">
      <c r="C5473" s="69">
        <v>54.27</v>
      </c>
      <c r="D5473" s="70" t="s">
        <v>4222</v>
      </c>
    </row>
    <row r="5474" spans="3:4" x14ac:dyDescent="0.25">
      <c r="C5474" s="71">
        <v>54.28</v>
      </c>
      <c r="D5474" s="70" t="s">
        <v>4223</v>
      </c>
    </row>
    <row r="5475" spans="3:4" x14ac:dyDescent="0.25">
      <c r="C5475" s="69">
        <v>54.29</v>
      </c>
      <c r="D5475" s="70" t="s">
        <v>4224</v>
      </c>
    </row>
    <row r="5476" spans="3:4" x14ac:dyDescent="0.25">
      <c r="C5476" s="71">
        <v>54.3</v>
      </c>
      <c r="D5476" s="70" t="s">
        <v>4225</v>
      </c>
    </row>
    <row r="5477" spans="3:4" x14ac:dyDescent="0.25">
      <c r="C5477" s="69">
        <v>54.31</v>
      </c>
      <c r="D5477" s="70" t="s">
        <v>4226</v>
      </c>
    </row>
    <row r="5478" spans="3:4" x14ac:dyDescent="0.25">
      <c r="C5478" s="71">
        <v>54.32</v>
      </c>
      <c r="D5478" s="70" t="s">
        <v>4227</v>
      </c>
    </row>
    <row r="5479" spans="3:4" x14ac:dyDescent="0.25">
      <c r="C5479" s="69">
        <v>54.33</v>
      </c>
      <c r="D5479" s="70" t="s">
        <v>4228</v>
      </c>
    </row>
    <row r="5480" spans="3:4" x14ac:dyDescent="0.25">
      <c r="C5480" s="71">
        <v>54.34</v>
      </c>
      <c r="D5480" s="70" t="s">
        <v>4229</v>
      </c>
    </row>
    <row r="5481" spans="3:4" x14ac:dyDescent="0.25">
      <c r="C5481" s="69">
        <v>54.35</v>
      </c>
      <c r="D5481" s="70" t="s">
        <v>4230</v>
      </c>
    </row>
    <row r="5482" spans="3:4" x14ac:dyDescent="0.25">
      <c r="C5482" s="71">
        <v>54.36</v>
      </c>
      <c r="D5482" s="70" t="s">
        <v>4231</v>
      </c>
    </row>
    <row r="5483" spans="3:4" x14ac:dyDescent="0.25">
      <c r="C5483" s="69">
        <v>54.37</v>
      </c>
      <c r="D5483" s="70" t="s">
        <v>4232</v>
      </c>
    </row>
    <row r="5484" spans="3:4" x14ac:dyDescent="0.25">
      <c r="C5484" s="71">
        <v>54.38</v>
      </c>
      <c r="D5484" s="70" t="s">
        <v>3275</v>
      </c>
    </row>
    <row r="5485" spans="3:4" x14ac:dyDescent="0.25">
      <c r="C5485" s="69">
        <v>54.39</v>
      </c>
      <c r="D5485" s="70" t="s">
        <v>4233</v>
      </c>
    </row>
    <row r="5486" spans="3:4" x14ac:dyDescent="0.25">
      <c r="C5486" s="71">
        <v>54.4</v>
      </c>
      <c r="D5486" s="70" t="s">
        <v>4234</v>
      </c>
    </row>
    <row r="5487" spans="3:4" x14ac:dyDescent="0.25">
      <c r="C5487" s="69">
        <v>54.41</v>
      </c>
      <c r="D5487" s="70" t="s">
        <v>4235</v>
      </c>
    </row>
    <row r="5488" spans="3:4" x14ac:dyDescent="0.25">
      <c r="C5488" s="71">
        <v>54.42</v>
      </c>
      <c r="D5488" s="70" t="s">
        <v>4236</v>
      </c>
    </row>
    <row r="5489" spans="3:4" x14ac:dyDescent="0.25">
      <c r="C5489" s="69">
        <v>54.43</v>
      </c>
      <c r="D5489" s="70" t="s">
        <v>4237</v>
      </c>
    </row>
    <row r="5490" spans="3:4" x14ac:dyDescent="0.25">
      <c r="C5490" s="71">
        <v>54.44</v>
      </c>
      <c r="D5490" s="70" t="s">
        <v>4238</v>
      </c>
    </row>
    <row r="5491" spans="3:4" x14ac:dyDescent="0.25">
      <c r="C5491" s="69">
        <v>54.45</v>
      </c>
      <c r="D5491" s="70" t="s">
        <v>4239</v>
      </c>
    </row>
    <row r="5492" spans="3:4" x14ac:dyDescent="0.25">
      <c r="C5492" s="71">
        <v>54.46</v>
      </c>
      <c r="D5492" s="70" t="s">
        <v>4240</v>
      </c>
    </row>
    <row r="5493" spans="3:4" x14ac:dyDescent="0.25">
      <c r="C5493" s="69">
        <v>54.47</v>
      </c>
      <c r="D5493" s="70" t="s">
        <v>4241</v>
      </c>
    </row>
    <row r="5494" spans="3:4" x14ac:dyDescent="0.25">
      <c r="C5494" s="71">
        <v>54.48</v>
      </c>
      <c r="D5494" s="70" t="s">
        <v>4242</v>
      </c>
    </row>
    <row r="5495" spans="3:4" x14ac:dyDescent="0.25">
      <c r="C5495" s="69">
        <v>54.49</v>
      </c>
      <c r="D5495" s="70" t="s">
        <v>4243</v>
      </c>
    </row>
    <row r="5496" spans="3:4" x14ac:dyDescent="0.25">
      <c r="C5496" s="71">
        <v>54.5</v>
      </c>
      <c r="D5496" s="70" t="s">
        <v>3276</v>
      </c>
    </row>
    <row r="5497" spans="3:4" x14ac:dyDescent="0.25">
      <c r="C5497" s="69">
        <v>54.51</v>
      </c>
      <c r="D5497" s="70" t="s">
        <v>4244</v>
      </c>
    </row>
    <row r="5498" spans="3:4" x14ac:dyDescent="0.25">
      <c r="C5498" s="71">
        <v>54.52</v>
      </c>
      <c r="D5498" s="70" t="s">
        <v>4245</v>
      </c>
    </row>
    <row r="5499" spans="3:4" x14ac:dyDescent="0.25">
      <c r="C5499" s="69">
        <v>54.53</v>
      </c>
      <c r="D5499" s="70" t="s">
        <v>4246</v>
      </c>
    </row>
    <row r="5500" spans="3:4" x14ac:dyDescent="0.25">
      <c r="C5500" s="71">
        <v>54.54</v>
      </c>
      <c r="D5500" s="70" t="s">
        <v>4247</v>
      </c>
    </row>
    <row r="5501" spans="3:4" x14ac:dyDescent="0.25">
      <c r="C5501" s="69">
        <v>54.55</v>
      </c>
      <c r="D5501" s="70" t="s">
        <v>4248</v>
      </c>
    </row>
    <row r="5502" spans="3:4" x14ac:dyDescent="0.25">
      <c r="C5502" s="71">
        <v>54.56</v>
      </c>
      <c r="D5502" s="70" t="s">
        <v>4249</v>
      </c>
    </row>
    <row r="5503" spans="3:4" x14ac:dyDescent="0.25">
      <c r="C5503" s="69">
        <v>54.57</v>
      </c>
      <c r="D5503" s="70" t="s">
        <v>4250</v>
      </c>
    </row>
    <row r="5504" spans="3:4" x14ac:dyDescent="0.25">
      <c r="C5504" s="71">
        <v>54.58</v>
      </c>
      <c r="D5504" s="70" t="s">
        <v>4251</v>
      </c>
    </row>
    <row r="5505" spans="3:4" x14ac:dyDescent="0.25">
      <c r="C5505" s="69">
        <v>54.59</v>
      </c>
      <c r="D5505" s="70" t="s">
        <v>4252</v>
      </c>
    </row>
    <row r="5506" spans="3:4" x14ac:dyDescent="0.25">
      <c r="C5506" s="71">
        <v>54.6</v>
      </c>
      <c r="D5506" s="70" t="s">
        <v>4253</v>
      </c>
    </row>
    <row r="5507" spans="3:4" x14ac:dyDescent="0.25">
      <c r="C5507" s="69">
        <v>54.61</v>
      </c>
      <c r="D5507" s="70" t="s">
        <v>4254</v>
      </c>
    </row>
    <row r="5508" spans="3:4" x14ac:dyDescent="0.25">
      <c r="C5508" s="71">
        <v>54.62</v>
      </c>
      <c r="D5508" s="70" t="s">
        <v>4255</v>
      </c>
    </row>
    <row r="5509" spans="3:4" x14ac:dyDescent="0.25">
      <c r="C5509" s="69">
        <v>54.63</v>
      </c>
      <c r="D5509" s="70" t="s">
        <v>3277</v>
      </c>
    </row>
    <row r="5510" spans="3:4" x14ac:dyDescent="0.25">
      <c r="C5510" s="71">
        <v>54.64</v>
      </c>
      <c r="D5510" s="70" t="s">
        <v>4256</v>
      </c>
    </row>
    <row r="5511" spans="3:4" x14ac:dyDescent="0.25">
      <c r="C5511" s="69">
        <v>54.65</v>
      </c>
      <c r="D5511" s="70" t="s">
        <v>4257</v>
      </c>
    </row>
    <row r="5512" spans="3:4" x14ac:dyDescent="0.25">
      <c r="C5512" s="71">
        <v>54.66</v>
      </c>
      <c r="D5512" s="70" t="s">
        <v>4258</v>
      </c>
    </row>
    <row r="5513" spans="3:4" x14ac:dyDescent="0.25">
      <c r="C5513" s="69">
        <v>54.67</v>
      </c>
      <c r="D5513" s="70" t="s">
        <v>4259</v>
      </c>
    </row>
    <row r="5514" spans="3:4" x14ac:dyDescent="0.25">
      <c r="C5514" s="71">
        <v>54.68</v>
      </c>
      <c r="D5514" s="70" t="s">
        <v>4260</v>
      </c>
    </row>
    <row r="5515" spans="3:4" x14ac:dyDescent="0.25">
      <c r="C5515" s="69">
        <v>54.69</v>
      </c>
      <c r="D5515" s="70" t="s">
        <v>4261</v>
      </c>
    </row>
    <row r="5516" spans="3:4" x14ac:dyDescent="0.25">
      <c r="C5516" s="71">
        <v>54.7</v>
      </c>
      <c r="D5516" s="70" t="s">
        <v>4262</v>
      </c>
    </row>
    <row r="5517" spans="3:4" x14ac:dyDescent="0.25">
      <c r="C5517" s="69">
        <v>54.71</v>
      </c>
      <c r="D5517" s="70" t="s">
        <v>4263</v>
      </c>
    </row>
    <row r="5518" spans="3:4" x14ac:dyDescent="0.25">
      <c r="C5518" s="71">
        <v>54.72</v>
      </c>
      <c r="D5518" s="70" t="s">
        <v>4264</v>
      </c>
    </row>
    <row r="5519" spans="3:4" x14ac:dyDescent="0.25">
      <c r="C5519" s="69">
        <v>54.73</v>
      </c>
      <c r="D5519" s="70" t="s">
        <v>4265</v>
      </c>
    </row>
    <row r="5520" spans="3:4" x14ac:dyDescent="0.25">
      <c r="C5520" s="71">
        <v>54.74</v>
      </c>
      <c r="D5520" s="70" t="s">
        <v>4266</v>
      </c>
    </row>
    <row r="5521" spans="3:4" x14ac:dyDescent="0.25">
      <c r="C5521" s="69">
        <v>54.75</v>
      </c>
      <c r="D5521" s="70" t="s">
        <v>3278</v>
      </c>
    </row>
    <row r="5522" spans="3:4" x14ac:dyDescent="0.25">
      <c r="C5522" s="71">
        <v>54.76</v>
      </c>
      <c r="D5522" s="70" t="s">
        <v>4267</v>
      </c>
    </row>
    <row r="5523" spans="3:4" x14ac:dyDescent="0.25">
      <c r="C5523" s="69">
        <v>54.77</v>
      </c>
      <c r="D5523" s="70" t="s">
        <v>4268</v>
      </c>
    </row>
    <row r="5524" spans="3:4" x14ac:dyDescent="0.25">
      <c r="C5524" s="71">
        <v>54.78</v>
      </c>
      <c r="D5524" s="70" t="s">
        <v>4269</v>
      </c>
    </row>
    <row r="5525" spans="3:4" x14ac:dyDescent="0.25">
      <c r="C5525" s="69">
        <v>54.79</v>
      </c>
      <c r="D5525" s="70" t="s">
        <v>4270</v>
      </c>
    </row>
    <row r="5526" spans="3:4" x14ac:dyDescent="0.25">
      <c r="C5526" s="71">
        <v>54.8</v>
      </c>
      <c r="D5526" s="70" t="s">
        <v>4271</v>
      </c>
    </row>
    <row r="5527" spans="3:4" x14ac:dyDescent="0.25">
      <c r="C5527" s="69">
        <v>54.81</v>
      </c>
      <c r="D5527" s="70" t="s">
        <v>4272</v>
      </c>
    </row>
    <row r="5528" spans="3:4" x14ac:dyDescent="0.25">
      <c r="C5528" s="71">
        <v>54.82</v>
      </c>
      <c r="D5528" s="70" t="s">
        <v>4273</v>
      </c>
    </row>
    <row r="5529" spans="3:4" x14ac:dyDescent="0.25">
      <c r="C5529" s="69">
        <v>54.83</v>
      </c>
      <c r="D5529" s="70" t="s">
        <v>4274</v>
      </c>
    </row>
    <row r="5530" spans="3:4" x14ac:dyDescent="0.25">
      <c r="C5530" s="71">
        <v>54.84</v>
      </c>
      <c r="D5530" s="70" t="s">
        <v>4275</v>
      </c>
    </row>
    <row r="5531" spans="3:4" x14ac:dyDescent="0.25">
      <c r="C5531" s="69">
        <v>54.85</v>
      </c>
      <c r="D5531" s="70" t="s">
        <v>4276</v>
      </c>
    </row>
    <row r="5532" spans="3:4" x14ac:dyDescent="0.25">
      <c r="C5532" s="71">
        <v>54.86</v>
      </c>
      <c r="D5532" s="70" t="s">
        <v>4277</v>
      </c>
    </row>
    <row r="5533" spans="3:4" x14ac:dyDescent="0.25">
      <c r="C5533" s="69">
        <v>54.87</v>
      </c>
      <c r="D5533" s="70" t="s">
        <v>4278</v>
      </c>
    </row>
    <row r="5534" spans="3:4" x14ac:dyDescent="0.25">
      <c r="C5534" s="71">
        <v>54.88</v>
      </c>
      <c r="D5534" s="70" t="s">
        <v>3279</v>
      </c>
    </row>
    <row r="5535" spans="3:4" x14ac:dyDescent="0.25">
      <c r="C5535" s="69">
        <v>54.89</v>
      </c>
      <c r="D5535" s="70" t="s">
        <v>4279</v>
      </c>
    </row>
    <row r="5536" spans="3:4" x14ac:dyDescent="0.25">
      <c r="C5536" s="71">
        <v>54.9</v>
      </c>
      <c r="D5536" s="70" t="s">
        <v>4280</v>
      </c>
    </row>
    <row r="5537" spans="3:4" x14ac:dyDescent="0.25">
      <c r="C5537" s="69">
        <v>54.91</v>
      </c>
      <c r="D5537" s="70" t="s">
        <v>4281</v>
      </c>
    </row>
    <row r="5538" spans="3:4" x14ac:dyDescent="0.25">
      <c r="C5538" s="71">
        <v>54.92</v>
      </c>
      <c r="D5538" s="70" t="s">
        <v>4282</v>
      </c>
    </row>
    <row r="5539" spans="3:4" x14ac:dyDescent="0.25">
      <c r="C5539" s="69">
        <v>54.93</v>
      </c>
      <c r="D5539" s="70" t="s">
        <v>4283</v>
      </c>
    </row>
    <row r="5540" spans="3:4" x14ac:dyDescent="0.25">
      <c r="C5540" s="71">
        <v>54.94</v>
      </c>
      <c r="D5540" s="70" t="s">
        <v>4284</v>
      </c>
    </row>
    <row r="5541" spans="3:4" x14ac:dyDescent="0.25">
      <c r="C5541" s="69">
        <v>54.95</v>
      </c>
      <c r="D5541" s="70" t="s">
        <v>4285</v>
      </c>
    </row>
    <row r="5542" spans="3:4" x14ac:dyDescent="0.25">
      <c r="C5542" s="71">
        <v>54.96</v>
      </c>
      <c r="D5542" s="70" t="s">
        <v>4286</v>
      </c>
    </row>
    <row r="5543" spans="3:4" x14ac:dyDescent="0.25">
      <c r="C5543" s="69">
        <v>54.97</v>
      </c>
      <c r="D5543" s="70" t="s">
        <v>4287</v>
      </c>
    </row>
    <row r="5544" spans="3:4" x14ac:dyDescent="0.25">
      <c r="C5544" s="71">
        <v>54.98</v>
      </c>
      <c r="D5544" s="70" t="s">
        <v>4288</v>
      </c>
    </row>
    <row r="5545" spans="3:4" x14ac:dyDescent="0.25">
      <c r="C5545" s="69">
        <v>54.99</v>
      </c>
      <c r="D5545" s="70" t="s">
        <v>4289</v>
      </c>
    </row>
    <row r="5546" spans="3:4" x14ac:dyDescent="0.25">
      <c r="C5546" s="71">
        <v>55</v>
      </c>
      <c r="D5546" s="70" t="s">
        <v>3280</v>
      </c>
    </row>
    <row r="5547" spans="3:4" x14ac:dyDescent="0.25">
      <c r="C5547" s="69">
        <v>55.01</v>
      </c>
      <c r="D5547" s="70" t="s">
        <v>4290</v>
      </c>
    </row>
    <row r="5548" spans="3:4" x14ac:dyDescent="0.25">
      <c r="C5548" s="71">
        <v>55.02</v>
      </c>
      <c r="D5548" s="70" t="s">
        <v>4291</v>
      </c>
    </row>
    <row r="5549" spans="3:4" x14ac:dyDescent="0.25">
      <c r="C5549" s="69">
        <v>55.03</v>
      </c>
      <c r="D5549" s="70" t="s">
        <v>4292</v>
      </c>
    </row>
    <row r="5550" spans="3:4" x14ac:dyDescent="0.25">
      <c r="C5550" s="71">
        <v>55.04</v>
      </c>
      <c r="D5550" s="70" t="s">
        <v>4293</v>
      </c>
    </row>
    <row r="5551" spans="3:4" x14ac:dyDescent="0.25">
      <c r="C5551" s="69">
        <v>55.05</v>
      </c>
      <c r="D5551" s="70" t="s">
        <v>4294</v>
      </c>
    </row>
    <row r="5552" spans="3:4" x14ac:dyDescent="0.25">
      <c r="C5552" s="71">
        <v>55.06</v>
      </c>
      <c r="D5552" s="70" t="s">
        <v>4295</v>
      </c>
    </row>
    <row r="5553" spans="3:4" x14ac:dyDescent="0.25">
      <c r="C5553" s="69">
        <v>55.07</v>
      </c>
      <c r="D5553" s="70" t="s">
        <v>4296</v>
      </c>
    </row>
    <row r="5554" spans="3:4" x14ac:dyDescent="0.25">
      <c r="C5554" s="71">
        <v>55.08</v>
      </c>
      <c r="D5554" s="70" t="s">
        <v>4297</v>
      </c>
    </row>
    <row r="5555" spans="3:4" x14ac:dyDescent="0.25">
      <c r="C5555" s="69">
        <v>55.09</v>
      </c>
      <c r="D5555" s="70" t="s">
        <v>4298</v>
      </c>
    </row>
    <row r="5556" spans="3:4" x14ac:dyDescent="0.25">
      <c r="C5556" s="71">
        <v>55.1</v>
      </c>
      <c r="D5556" s="70" t="s">
        <v>4299</v>
      </c>
    </row>
    <row r="5557" spans="3:4" x14ac:dyDescent="0.25">
      <c r="C5557" s="69">
        <v>55.11</v>
      </c>
      <c r="D5557" s="70" t="s">
        <v>4300</v>
      </c>
    </row>
    <row r="5558" spans="3:4" x14ac:dyDescent="0.25">
      <c r="C5558" s="71">
        <v>55.12</v>
      </c>
      <c r="D5558" s="70" t="s">
        <v>4301</v>
      </c>
    </row>
    <row r="5559" spans="3:4" x14ac:dyDescent="0.25">
      <c r="C5559" s="69">
        <v>55.13</v>
      </c>
      <c r="D5559" s="70" t="s">
        <v>3281</v>
      </c>
    </row>
    <row r="5560" spans="3:4" x14ac:dyDescent="0.25">
      <c r="C5560" s="71">
        <v>55.14</v>
      </c>
      <c r="D5560" s="70" t="s">
        <v>4302</v>
      </c>
    </row>
    <row r="5561" spans="3:4" x14ac:dyDescent="0.25">
      <c r="C5561" s="69">
        <v>55.15</v>
      </c>
      <c r="D5561" s="70" t="s">
        <v>4303</v>
      </c>
    </row>
    <row r="5562" spans="3:4" x14ac:dyDescent="0.25">
      <c r="C5562" s="71">
        <v>55.16</v>
      </c>
      <c r="D5562" s="70" t="s">
        <v>4304</v>
      </c>
    </row>
    <row r="5563" spans="3:4" x14ac:dyDescent="0.25">
      <c r="C5563" s="69">
        <v>55.17</v>
      </c>
      <c r="D5563" s="70" t="s">
        <v>4305</v>
      </c>
    </row>
    <row r="5564" spans="3:4" x14ac:dyDescent="0.25">
      <c r="C5564" s="71">
        <v>55.18</v>
      </c>
      <c r="D5564" s="70" t="s">
        <v>4306</v>
      </c>
    </row>
    <row r="5565" spans="3:4" x14ac:dyDescent="0.25">
      <c r="C5565" s="69">
        <v>55.19</v>
      </c>
      <c r="D5565" s="70" t="s">
        <v>4307</v>
      </c>
    </row>
    <row r="5566" spans="3:4" x14ac:dyDescent="0.25">
      <c r="C5566" s="71">
        <v>55.2</v>
      </c>
      <c r="D5566" s="70" t="s">
        <v>4308</v>
      </c>
    </row>
    <row r="5567" spans="3:4" x14ac:dyDescent="0.25">
      <c r="C5567" s="69">
        <v>55.21</v>
      </c>
      <c r="D5567" s="70" t="s">
        <v>4309</v>
      </c>
    </row>
    <row r="5568" spans="3:4" x14ac:dyDescent="0.25">
      <c r="C5568" s="71">
        <v>55.22</v>
      </c>
      <c r="D5568" s="70" t="s">
        <v>4310</v>
      </c>
    </row>
    <row r="5569" spans="3:4" x14ac:dyDescent="0.25">
      <c r="C5569" s="69">
        <v>55.23</v>
      </c>
      <c r="D5569" s="70" t="s">
        <v>4311</v>
      </c>
    </row>
    <row r="5570" spans="3:4" x14ac:dyDescent="0.25">
      <c r="C5570" s="71">
        <v>55.24</v>
      </c>
      <c r="D5570" s="70" t="s">
        <v>4312</v>
      </c>
    </row>
    <row r="5571" spans="3:4" x14ac:dyDescent="0.25">
      <c r="C5571" s="69">
        <v>55.25</v>
      </c>
      <c r="D5571" s="70" t="s">
        <v>3282</v>
      </c>
    </row>
    <row r="5572" spans="3:4" x14ac:dyDescent="0.25">
      <c r="C5572" s="71">
        <v>55.26</v>
      </c>
      <c r="D5572" s="70" t="s">
        <v>4313</v>
      </c>
    </row>
    <row r="5573" spans="3:4" x14ac:dyDescent="0.25">
      <c r="C5573" s="69">
        <v>55.27</v>
      </c>
      <c r="D5573" s="70" t="s">
        <v>4314</v>
      </c>
    </row>
    <row r="5574" spans="3:4" x14ac:dyDescent="0.25">
      <c r="C5574" s="71">
        <v>55.28</v>
      </c>
      <c r="D5574" s="70" t="s">
        <v>4315</v>
      </c>
    </row>
    <row r="5575" spans="3:4" x14ac:dyDescent="0.25">
      <c r="C5575" s="69">
        <v>55.29</v>
      </c>
      <c r="D5575" s="70" t="s">
        <v>4316</v>
      </c>
    </row>
    <row r="5576" spans="3:4" x14ac:dyDescent="0.25">
      <c r="C5576" s="71">
        <v>55.3</v>
      </c>
      <c r="D5576" s="70" t="s">
        <v>2038</v>
      </c>
    </row>
    <row r="5577" spans="3:4" x14ac:dyDescent="0.25">
      <c r="C5577" s="69">
        <v>55.31</v>
      </c>
      <c r="D5577" s="70" t="s">
        <v>2039</v>
      </c>
    </row>
    <row r="5578" spans="3:4" x14ac:dyDescent="0.25">
      <c r="C5578" s="71">
        <v>55.32</v>
      </c>
      <c r="D5578" s="70" t="s">
        <v>2040</v>
      </c>
    </row>
    <row r="5579" spans="3:4" x14ac:dyDescent="0.25">
      <c r="C5579" s="69">
        <v>55.33</v>
      </c>
      <c r="D5579" s="70" t="s">
        <v>2041</v>
      </c>
    </row>
    <row r="5580" spans="3:4" x14ac:dyDescent="0.25">
      <c r="C5580" s="71">
        <v>55.34</v>
      </c>
      <c r="D5580" s="70" t="s">
        <v>2042</v>
      </c>
    </row>
    <row r="5581" spans="3:4" x14ac:dyDescent="0.25">
      <c r="C5581" s="69">
        <v>55.35</v>
      </c>
      <c r="D5581" s="70" t="s">
        <v>2043</v>
      </c>
    </row>
    <row r="5582" spans="3:4" x14ac:dyDescent="0.25">
      <c r="C5582" s="71">
        <v>55.36</v>
      </c>
      <c r="D5582" s="70" t="s">
        <v>2044</v>
      </c>
    </row>
    <row r="5583" spans="3:4" x14ac:dyDescent="0.25">
      <c r="C5583" s="69">
        <v>55.37</v>
      </c>
      <c r="D5583" s="70" t="s">
        <v>2045</v>
      </c>
    </row>
    <row r="5584" spans="3:4" x14ac:dyDescent="0.25">
      <c r="C5584" s="71">
        <v>55.38</v>
      </c>
      <c r="D5584" s="70" t="s">
        <v>3283</v>
      </c>
    </row>
    <row r="5585" spans="3:4" x14ac:dyDescent="0.25">
      <c r="C5585" s="69">
        <v>55.39</v>
      </c>
      <c r="D5585" s="70" t="s">
        <v>2046</v>
      </c>
    </row>
    <row r="5586" spans="3:4" x14ac:dyDescent="0.25">
      <c r="C5586" s="71">
        <v>55.4</v>
      </c>
      <c r="D5586" s="70" t="s">
        <v>2047</v>
      </c>
    </row>
    <row r="5587" spans="3:4" x14ac:dyDescent="0.25">
      <c r="C5587" s="69">
        <v>55.41</v>
      </c>
      <c r="D5587" s="70" t="s">
        <v>2048</v>
      </c>
    </row>
    <row r="5588" spans="3:4" x14ac:dyDescent="0.25">
      <c r="C5588" s="71">
        <v>55.42</v>
      </c>
      <c r="D5588" s="70" t="s">
        <v>2049</v>
      </c>
    </row>
    <row r="5589" spans="3:4" x14ac:dyDescent="0.25">
      <c r="C5589" s="69">
        <v>55.43</v>
      </c>
      <c r="D5589" s="70" t="s">
        <v>2050</v>
      </c>
    </row>
    <row r="5590" spans="3:4" x14ac:dyDescent="0.25">
      <c r="C5590" s="71">
        <v>55.44</v>
      </c>
      <c r="D5590" s="70" t="s">
        <v>2051</v>
      </c>
    </row>
    <row r="5591" spans="3:4" x14ac:dyDescent="0.25">
      <c r="C5591" s="69">
        <v>55.45</v>
      </c>
      <c r="D5591" s="70" t="s">
        <v>2052</v>
      </c>
    </row>
    <row r="5592" spans="3:4" x14ac:dyDescent="0.25">
      <c r="C5592" s="71">
        <v>55.46</v>
      </c>
      <c r="D5592" s="70" t="s">
        <v>2053</v>
      </c>
    </row>
    <row r="5593" spans="3:4" x14ac:dyDescent="0.25">
      <c r="C5593" s="69">
        <v>55.47</v>
      </c>
      <c r="D5593" s="70" t="s">
        <v>2054</v>
      </c>
    </row>
    <row r="5594" spans="3:4" x14ac:dyDescent="0.25">
      <c r="C5594" s="71">
        <v>55.48</v>
      </c>
      <c r="D5594" s="70" t="s">
        <v>2055</v>
      </c>
    </row>
    <row r="5595" spans="3:4" x14ac:dyDescent="0.25">
      <c r="C5595" s="69">
        <v>55.49</v>
      </c>
      <c r="D5595" s="70" t="s">
        <v>2056</v>
      </c>
    </row>
    <row r="5596" spans="3:4" x14ac:dyDescent="0.25">
      <c r="C5596" s="71">
        <v>55.5</v>
      </c>
      <c r="D5596" s="70" t="s">
        <v>3284</v>
      </c>
    </row>
    <row r="5597" spans="3:4" x14ac:dyDescent="0.25">
      <c r="C5597" s="69">
        <v>55.51</v>
      </c>
      <c r="D5597" s="70" t="s">
        <v>2057</v>
      </c>
    </row>
    <row r="5598" spans="3:4" x14ac:dyDescent="0.25">
      <c r="C5598" s="71">
        <v>55.52</v>
      </c>
      <c r="D5598" s="70" t="s">
        <v>2058</v>
      </c>
    </row>
    <row r="5599" spans="3:4" x14ac:dyDescent="0.25">
      <c r="C5599" s="69">
        <v>55.53</v>
      </c>
      <c r="D5599" s="70" t="s">
        <v>2059</v>
      </c>
    </row>
    <row r="5600" spans="3:4" x14ac:dyDescent="0.25">
      <c r="C5600" s="71">
        <v>55.54</v>
      </c>
      <c r="D5600" s="70" t="s">
        <v>2060</v>
      </c>
    </row>
    <row r="5601" spans="3:4" x14ac:dyDescent="0.25">
      <c r="C5601" s="69">
        <v>55.55</v>
      </c>
      <c r="D5601" s="70" t="s">
        <v>2061</v>
      </c>
    </row>
    <row r="5602" spans="3:4" x14ac:dyDescent="0.25">
      <c r="C5602" s="71">
        <v>55.56</v>
      </c>
      <c r="D5602" s="70" t="s">
        <v>2062</v>
      </c>
    </row>
    <row r="5603" spans="3:4" x14ac:dyDescent="0.25">
      <c r="C5603" s="69">
        <v>55.57</v>
      </c>
      <c r="D5603" s="70" t="s">
        <v>2063</v>
      </c>
    </row>
    <row r="5604" spans="3:4" x14ac:dyDescent="0.25">
      <c r="C5604" s="71">
        <v>55.58</v>
      </c>
      <c r="D5604" s="70" t="s">
        <v>2064</v>
      </c>
    </row>
    <row r="5605" spans="3:4" x14ac:dyDescent="0.25">
      <c r="C5605" s="69">
        <v>55.59</v>
      </c>
      <c r="D5605" s="70" t="s">
        <v>2065</v>
      </c>
    </row>
    <row r="5606" spans="3:4" x14ac:dyDescent="0.25">
      <c r="C5606" s="71">
        <v>55.6</v>
      </c>
      <c r="D5606" s="70" t="s">
        <v>2066</v>
      </c>
    </row>
    <row r="5607" spans="3:4" x14ac:dyDescent="0.25">
      <c r="C5607" s="69">
        <v>55.61</v>
      </c>
      <c r="D5607" s="70" t="s">
        <v>2067</v>
      </c>
    </row>
    <row r="5608" spans="3:4" x14ac:dyDescent="0.25">
      <c r="C5608" s="71">
        <v>55.62</v>
      </c>
      <c r="D5608" s="70" t="s">
        <v>2068</v>
      </c>
    </row>
    <row r="5609" spans="3:4" x14ac:dyDescent="0.25">
      <c r="C5609" s="69">
        <v>55.63</v>
      </c>
      <c r="D5609" s="70" t="s">
        <v>3285</v>
      </c>
    </row>
    <row r="5610" spans="3:4" x14ac:dyDescent="0.25">
      <c r="C5610" s="71">
        <v>55.64</v>
      </c>
      <c r="D5610" s="70" t="s">
        <v>2069</v>
      </c>
    </row>
    <row r="5611" spans="3:4" x14ac:dyDescent="0.25">
      <c r="C5611" s="69">
        <v>55.65</v>
      </c>
      <c r="D5611" s="70" t="s">
        <v>2070</v>
      </c>
    </row>
    <row r="5612" spans="3:4" x14ac:dyDescent="0.25">
      <c r="C5612" s="71">
        <v>55.66</v>
      </c>
      <c r="D5612" s="70" t="s">
        <v>2071</v>
      </c>
    </row>
    <row r="5613" spans="3:4" x14ac:dyDescent="0.25">
      <c r="C5613" s="69">
        <v>55.67</v>
      </c>
      <c r="D5613" s="70" t="s">
        <v>2072</v>
      </c>
    </row>
    <row r="5614" spans="3:4" x14ac:dyDescent="0.25">
      <c r="C5614" s="71">
        <v>55.68</v>
      </c>
      <c r="D5614" s="70" t="s">
        <v>2073</v>
      </c>
    </row>
    <row r="5615" spans="3:4" x14ac:dyDescent="0.25">
      <c r="C5615" s="69">
        <v>55.69</v>
      </c>
      <c r="D5615" s="70" t="s">
        <v>2074</v>
      </c>
    </row>
    <row r="5616" spans="3:4" x14ac:dyDescent="0.25">
      <c r="C5616" s="71">
        <v>55.7</v>
      </c>
      <c r="D5616" s="70" t="s">
        <v>2075</v>
      </c>
    </row>
    <row r="5617" spans="3:4" x14ac:dyDescent="0.25">
      <c r="C5617" s="69">
        <v>55.71</v>
      </c>
      <c r="D5617" s="70" t="s">
        <v>2076</v>
      </c>
    </row>
    <row r="5618" spans="3:4" x14ac:dyDescent="0.25">
      <c r="C5618" s="71">
        <v>55.72</v>
      </c>
      <c r="D5618" s="70" t="s">
        <v>2077</v>
      </c>
    </row>
    <row r="5619" spans="3:4" x14ac:dyDescent="0.25">
      <c r="C5619" s="69">
        <v>55.73</v>
      </c>
      <c r="D5619" s="70" t="s">
        <v>2078</v>
      </c>
    </row>
    <row r="5620" spans="3:4" x14ac:dyDescent="0.25">
      <c r="C5620" s="71">
        <v>55.74</v>
      </c>
      <c r="D5620" s="70" t="s">
        <v>2079</v>
      </c>
    </row>
    <row r="5621" spans="3:4" x14ac:dyDescent="0.25">
      <c r="C5621" s="69">
        <v>55.75</v>
      </c>
      <c r="D5621" s="70" t="s">
        <v>3286</v>
      </c>
    </row>
    <row r="5622" spans="3:4" x14ac:dyDescent="0.25">
      <c r="C5622" s="71">
        <v>55.76</v>
      </c>
      <c r="D5622" s="70" t="s">
        <v>2080</v>
      </c>
    </row>
    <row r="5623" spans="3:4" x14ac:dyDescent="0.25">
      <c r="C5623" s="69">
        <v>55.77</v>
      </c>
      <c r="D5623" s="70" t="s">
        <v>2081</v>
      </c>
    </row>
    <row r="5624" spans="3:4" x14ac:dyDescent="0.25">
      <c r="C5624" s="71">
        <v>55.78</v>
      </c>
      <c r="D5624" s="70" t="s">
        <v>2082</v>
      </c>
    </row>
    <row r="5625" spans="3:4" x14ac:dyDescent="0.25">
      <c r="C5625" s="69">
        <v>55.79</v>
      </c>
      <c r="D5625" s="70" t="s">
        <v>2083</v>
      </c>
    </row>
    <row r="5626" spans="3:4" x14ac:dyDescent="0.25">
      <c r="C5626" s="71">
        <v>55.8</v>
      </c>
      <c r="D5626" s="70" t="s">
        <v>2084</v>
      </c>
    </row>
    <row r="5627" spans="3:4" x14ac:dyDescent="0.25">
      <c r="C5627" s="69">
        <v>55.81</v>
      </c>
      <c r="D5627" s="70" t="s">
        <v>2085</v>
      </c>
    </row>
    <row r="5628" spans="3:4" x14ac:dyDescent="0.25">
      <c r="C5628" s="71">
        <v>55.82</v>
      </c>
      <c r="D5628" s="70" t="s">
        <v>2086</v>
      </c>
    </row>
    <row r="5629" spans="3:4" x14ac:dyDescent="0.25">
      <c r="C5629" s="69">
        <v>55.83</v>
      </c>
      <c r="D5629" s="70" t="s">
        <v>2087</v>
      </c>
    </row>
    <row r="5630" spans="3:4" x14ac:dyDescent="0.25">
      <c r="C5630" s="71">
        <v>55.84</v>
      </c>
      <c r="D5630" s="70" t="s">
        <v>2088</v>
      </c>
    </row>
    <row r="5631" spans="3:4" x14ac:dyDescent="0.25">
      <c r="C5631" s="69">
        <v>55.85</v>
      </c>
      <c r="D5631" s="70" t="s">
        <v>2089</v>
      </c>
    </row>
    <row r="5632" spans="3:4" x14ac:dyDescent="0.25">
      <c r="C5632" s="71">
        <v>55.86</v>
      </c>
      <c r="D5632" s="70" t="s">
        <v>2090</v>
      </c>
    </row>
    <row r="5633" spans="3:4" x14ac:dyDescent="0.25">
      <c r="C5633" s="69">
        <v>55.87</v>
      </c>
      <c r="D5633" s="70" t="s">
        <v>2091</v>
      </c>
    </row>
    <row r="5634" spans="3:4" x14ac:dyDescent="0.25">
      <c r="C5634" s="71">
        <v>55.88</v>
      </c>
      <c r="D5634" s="70" t="s">
        <v>3287</v>
      </c>
    </row>
    <row r="5635" spans="3:4" x14ac:dyDescent="0.25">
      <c r="C5635" s="69">
        <v>55.89</v>
      </c>
      <c r="D5635" s="70" t="s">
        <v>2092</v>
      </c>
    </row>
    <row r="5636" spans="3:4" x14ac:dyDescent="0.25">
      <c r="C5636" s="71">
        <v>55.9</v>
      </c>
      <c r="D5636" s="70" t="s">
        <v>2093</v>
      </c>
    </row>
    <row r="5637" spans="3:4" x14ac:dyDescent="0.25">
      <c r="C5637" s="69">
        <v>55.91</v>
      </c>
      <c r="D5637" s="70" t="s">
        <v>2094</v>
      </c>
    </row>
    <row r="5638" spans="3:4" x14ac:dyDescent="0.25">
      <c r="C5638" s="71">
        <v>55.92</v>
      </c>
      <c r="D5638" s="70" t="s">
        <v>2095</v>
      </c>
    </row>
    <row r="5639" spans="3:4" x14ac:dyDescent="0.25">
      <c r="C5639" s="69">
        <v>55.93</v>
      </c>
      <c r="D5639" s="70" t="s">
        <v>2096</v>
      </c>
    </row>
    <row r="5640" spans="3:4" x14ac:dyDescent="0.25">
      <c r="C5640" s="71">
        <v>55.94</v>
      </c>
      <c r="D5640" s="70" t="s">
        <v>2097</v>
      </c>
    </row>
    <row r="5641" spans="3:4" x14ac:dyDescent="0.25">
      <c r="C5641" s="69">
        <v>55.95</v>
      </c>
      <c r="D5641" s="70" t="s">
        <v>2098</v>
      </c>
    </row>
    <row r="5642" spans="3:4" x14ac:dyDescent="0.25">
      <c r="C5642" s="71">
        <v>55.96</v>
      </c>
      <c r="D5642" s="70" t="s">
        <v>2099</v>
      </c>
    </row>
    <row r="5643" spans="3:4" x14ac:dyDescent="0.25">
      <c r="C5643" s="69">
        <v>55.97</v>
      </c>
      <c r="D5643" s="70" t="s">
        <v>2100</v>
      </c>
    </row>
    <row r="5644" spans="3:4" x14ac:dyDescent="0.25">
      <c r="C5644" s="71">
        <v>55.98</v>
      </c>
      <c r="D5644" s="70" t="s">
        <v>2101</v>
      </c>
    </row>
    <row r="5645" spans="3:4" x14ac:dyDescent="0.25">
      <c r="C5645" s="69">
        <v>55.99</v>
      </c>
      <c r="D5645" s="70" t="s">
        <v>2102</v>
      </c>
    </row>
    <row r="5646" spans="3:4" x14ac:dyDescent="0.25">
      <c r="C5646" s="71">
        <v>56</v>
      </c>
      <c r="D5646" s="70" t="s">
        <v>3288</v>
      </c>
    </row>
    <row r="5647" spans="3:4" x14ac:dyDescent="0.25">
      <c r="C5647" s="69">
        <v>56.01</v>
      </c>
      <c r="D5647" s="70" t="s">
        <v>2103</v>
      </c>
    </row>
    <row r="5648" spans="3:4" x14ac:dyDescent="0.25">
      <c r="C5648" s="71">
        <v>56.02</v>
      </c>
      <c r="D5648" s="70" t="s">
        <v>2104</v>
      </c>
    </row>
    <row r="5649" spans="3:4" x14ac:dyDescent="0.25">
      <c r="C5649" s="69">
        <v>56.03</v>
      </c>
      <c r="D5649" s="70" t="s">
        <v>2105</v>
      </c>
    </row>
    <row r="5650" spans="3:4" x14ac:dyDescent="0.25">
      <c r="C5650" s="71">
        <v>56.04</v>
      </c>
      <c r="D5650" s="70" t="s">
        <v>2106</v>
      </c>
    </row>
    <row r="5651" spans="3:4" x14ac:dyDescent="0.25">
      <c r="C5651" s="69">
        <v>56.05</v>
      </c>
      <c r="D5651" s="70" t="s">
        <v>2107</v>
      </c>
    </row>
    <row r="5652" spans="3:4" x14ac:dyDescent="0.25">
      <c r="C5652" s="71">
        <v>56.06</v>
      </c>
      <c r="D5652" s="70" t="s">
        <v>2108</v>
      </c>
    </row>
    <row r="5653" spans="3:4" x14ac:dyDescent="0.25">
      <c r="C5653" s="69">
        <v>56.07</v>
      </c>
      <c r="D5653" s="70" t="s">
        <v>2109</v>
      </c>
    </row>
    <row r="5654" spans="3:4" x14ac:dyDescent="0.25">
      <c r="C5654" s="71">
        <v>56.08</v>
      </c>
      <c r="D5654" s="70" t="s">
        <v>2110</v>
      </c>
    </row>
    <row r="5655" spans="3:4" x14ac:dyDescent="0.25">
      <c r="C5655" s="69">
        <v>56.09</v>
      </c>
      <c r="D5655" s="70" t="s">
        <v>2111</v>
      </c>
    </row>
    <row r="5656" spans="3:4" x14ac:dyDescent="0.25">
      <c r="C5656" s="71">
        <v>56.1</v>
      </c>
      <c r="D5656" s="70" t="s">
        <v>2112</v>
      </c>
    </row>
    <row r="5657" spans="3:4" x14ac:dyDescent="0.25">
      <c r="C5657" s="69">
        <v>56.11</v>
      </c>
      <c r="D5657" s="70" t="s">
        <v>2113</v>
      </c>
    </row>
    <row r="5658" spans="3:4" x14ac:dyDescent="0.25">
      <c r="C5658" s="71">
        <v>56.12</v>
      </c>
      <c r="D5658" s="70" t="s">
        <v>2114</v>
      </c>
    </row>
    <row r="5659" spans="3:4" x14ac:dyDescent="0.25">
      <c r="C5659" s="69">
        <v>56.13</v>
      </c>
      <c r="D5659" s="70" t="s">
        <v>3289</v>
      </c>
    </row>
    <row r="5660" spans="3:4" x14ac:dyDescent="0.25">
      <c r="C5660" s="71">
        <v>56.14</v>
      </c>
      <c r="D5660" s="70" t="s">
        <v>2115</v>
      </c>
    </row>
    <row r="5661" spans="3:4" x14ac:dyDescent="0.25">
      <c r="C5661" s="69">
        <v>56.15</v>
      </c>
      <c r="D5661" s="70" t="s">
        <v>2116</v>
      </c>
    </row>
    <row r="5662" spans="3:4" x14ac:dyDescent="0.25">
      <c r="C5662" s="71">
        <v>56.16</v>
      </c>
      <c r="D5662" s="70" t="s">
        <v>2117</v>
      </c>
    </row>
    <row r="5663" spans="3:4" x14ac:dyDescent="0.25">
      <c r="C5663" s="69">
        <v>56.17</v>
      </c>
      <c r="D5663" s="70" t="s">
        <v>2118</v>
      </c>
    </row>
    <row r="5664" spans="3:4" x14ac:dyDescent="0.25">
      <c r="C5664" s="71">
        <v>56.18</v>
      </c>
      <c r="D5664" s="70" t="s">
        <v>2119</v>
      </c>
    </row>
    <row r="5665" spans="3:4" x14ac:dyDescent="0.25">
      <c r="C5665" s="69">
        <v>56.19</v>
      </c>
      <c r="D5665" s="70" t="s">
        <v>2120</v>
      </c>
    </row>
    <row r="5666" spans="3:4" x14ac:dyDescent="0.25">
      <c r="C5666" s="71">
        <v>56.2</v>
      </c>
      <c r="D5666" s="70" t="s">
        <v>2121</v>
      </c>
    </row>
    <row r="5667" spans="3:4" x14ac:dyDescent="0.25">
      <c r="C5667" s="69">
        <v>56.21</v>
      </c>
      <c r="D5667" s="70" t="s">
        <v>2122</v>
      </c>
    </row>
    <row r="5668" spans="3:4" x14ac:dyDescent="0.25">
      <c r="C5668" s="71">
        <v>56.22</v>
      </c>
      <c r="D5668" s="70" t="s">
        <v>2123</v>
      </c>
    </row>
    <row r="5669" spans="3:4" x14ac:dyDescent="0.25">
      <c r="C5669" s="69">
        <v>56.23</v>
      </c>
      <c r="D5669" s="70" t="s">
        <v>2124</v>
      </c>
    </row>
    <row r="5670" spans="3:4" x14ac:dyDescent="0.25">
      <c r="C5670" s="71">
        <v>56.24</v>
      </c>
      <c r="D5670" s="70" t="s">
        <v>2125</v>
      </c>
    </row>
    <row r="5671" spans="3:4" x14ac:dyDescent="0.25">
      <c r="C5671" s="69">
        <v>56.25</v>
      </c>
      <c r="D5671" s="70" t="s">
        <v>3290</v>
      </c>
    </row>
    <row r="5672" spans="3:4" x14ac:dyDescent="0.25">
      <c r="C5672" s="71">
        <v>56.26</v>
      </c>
      <c r="D5672" s="70" t="s">
        <v>2126</v>
      </c>
    </row>
    <row r="5673" spans="3:4" x14ac:dyDescent="0.25">
      <c r="C5673" s="69">
        <v>56.27</v>
      </c>
      <c r="D5673" s="70" t="s">
        <v>2127</v>
      </c>
    </row>
    <row r="5674" spans="3:4" x14ac:dyDescent="0.25">
      <c r="C5674" s="71">
        <v>56.28</v>
      </c>
      <c r="D5674" s="70" t="s">
        <v>2128</v>
      </c>
    </row>
    <row r="5675" spans="3:4" x14ac:dyDescent="0.25">
      <c r="C5675" s="69">
        <v>56.29</v>
      </c>
      <c r="D5675" s="70" t="s">
        <v>2129</v>
      </c>
    </row>
    <row r="5676" spans="3:4" x14ac:dyDescent="0.25">
      <c r="C5676" s="71">
        <v>56.3</v>
      </c>
      <c r="D5676" s="70" t="s">
        <v>2130</v>
      </c>
    </row>
    <row r="5677" spans="3:4" x14ac:dyDescent="0.25">
      <c r="C5677" s="69">
        <v>56.31</v>
      </c>
      <c r="D5677" s="70" t="s">
        <v>2131</v>
      </c>
    </row>
    <row r="5678" spans="3:4" x14ac:dyDescent="0.25">
      <c r="C5678" s="71">
        <v>56.32</v>
      </c>
      <c r="D5678" s="70" t="s">
        <v>2132</v>
      </c>
    </row>
    <row r="5679" spans="3:4" x14ac:dyDescent="0.25">
      <c r="C5679" s="69">
        <v>56.33</v>
      </c>
      <c r="D5679" s="70" t="s">
        <v>2133</v>
      </c>
    </row>
    <row r="5680" spans="3:4" x14ac:dyDescent="0.25">
      <c r="C5680" s="71">
        <v>56.34</v>
      </c>
      <c r="D5680" s="70" t="s">
        <v>2134</v>
      </c>
    </row>
    <row r="5681" spans="3:4" x14ac:dyDescent="0.25">
      <c r="C5681" s="69">
        <v>56.35</v>
      </c>
      <c r="D5681" s="70" t="s">
        <v>2135</v>
      </c>
    </row>
    <row r="5682" spans="3:4" x14ac:dyDescent="0.25">
      <c r="C5682" s="71">
        <v>56.36</v>
      </c>
      <c r="D5682" s="70" t="s">
        <v>2136</v>
      </c>
    </row>
    <row r="5683" spans="3:4" x14ac:dyDescent="0.25">
      <c r="C5683" s="69">
        <v>56.37</v>
      </c>
      <c r="D5683" s="70" t="s">
        <v>2137</v>
      </c>
    </row>
    <row r="5684" spans="3:4" x14ac:dyDescent="0.25">
      <c r="C5684" s="71">
        <v>56.38</v>
      </c>
      <c r="D5684" s="70" t="s">
        <v>3291</v>
      </c>
    </row>
    <row r="5685" spans="3:4" x14ac:dyDescent="0.25">
      <c r="C5685" s="69">
        <v>56.39</v>
      </c>
      <c r="D5685" s="70" t="s">
        <v>2138</v>
      </c>
    </row>
    <row r="5686" spans="3:4" x14ac:dyDescent="0.25">
      <c r="C5686" s="71">
        <v>56.4</v>
      </c>
      <c r="D5686" s="70" t="s">
        <v>2139</v>
      </c>
    </row>
    <row r="5687" spans="3:4" x14ac:dyDescent="0.25">
      <c r="C5687" s="69">
        <v>56.41</v>
      </c>
      <c r="D5687" s="70" t="s">
        <v>2140</v>
      </c>
    </row>
    <row r="5688" spans="3:4" x14ac:dyDescent="0.25">
      <c r="C5688" s="71">
        <v>56.42</v>
      </c>
      <c r="D5688" s="70" t="s">
        <v>2141</v>
      </c>
    </row>
    <row r="5689" spans="3:4" x14ac:dyDescent="0.25">
      <c r="C5689" s="69">
        <v>56.43</v>
      </c>
      <c r="D5689" s="70" t="s">
        <v>2142</v>
      </c>
    </row>
    <row r="5690" spans="3:4" x14ac:dyDescent="0.25">
      <c r="C5690" s="71">
        <v>56.44</v>
      </c>
      <c r="D5690" s="70" t="s">
        <v>2143</v>
      </c>
    </row>
    <row r="5691" spans="3:4" x14ac:dyDescent="0.25">
      <c r="C5691" s="69">
        <v>56.45</v>
      </c>
      <c r="D5691" s="70" t="s">
        <v>2144</v>
      </c>
    </row>
    <row r="5692" spans="3:4" x14ac:dyDescent="0.25">
      <c r="C5692" s="71">
        <v>56.46</v>
      </c>
      <c r="D5692" s="70" t="s">
        <v>2145</v>
      </c>
    </row>
    <row r="5693" spans="3:4" x14ac:dyDescent="0.25">
      <c r="C5693" s="69">
        <v>56.47</v>
      </c>
      <c r="D5693" s="70" t="s">
        <v>2146</v>
      </c>
    </row>
    <row r="5694" spans="3:4" x14ac:dyDescent="0.25">
      <c r="C5694" s="71">
        <v>56.48</v>
      </c>
      <c r="D5694" s="70" t="s">
        <v>2147</v>
      </c>
    </row>
    <row r="5695" spans="3:4" x14ac:dyDescent="0.25">
      <c r="C5695" s="69">
        <v>56.49</v>
      </c>
      <c r="D5695" s="70" t="s">
        <v>2148</v>
      </c>
    </row>
    <row r="5696" spans="3:4" x14ac:dyDescent="0.25">
      <c r="C5696" s="71">
        <v>56.5</v>
      </c>
      <c r="D5696" s="70" t="s">
        <v>3292</v>
      </c>
    </row>
    <row r="5697" spans="3:4" x14ac:dyDescent="0.25">
      <c r="C5697" s="69">
        <v>56.51</v>
      </c>
      <c r="D5697" s="70" t="s">
        <v>2149</v>
      </c>
    </row>
    <row r="5698" spans="3:4" x14ac:dyDescent="0.25">
      <c r="C5698" s="71">
        <v>56.52</v>
      </c>
      <c r="D5698" s="70" t="s">
        <v>2150</v>
      </c>
    </row>
    <row r="5699" spans="3:4" x14ac:dyDescent="0.25">
      <c r="C5699" s="69">
        <v>56.53</v>
      </c>
      <c r="D5699" s="70" t="s">
        <v>2151</v>
      </c>
    </row>
    <row r="5700" spans="3:4" x14ac:dyDescent="0.25">
      <c r="C5700" s="71">
        <v>56.54</v>
      </c>
      <c r="D5700" s="70" t="s">
        <v>2152</v>
      </c>
    </row>
    <row r="5701" spans="3:4" x14ac:dyDescent="0.25">
      <c r="C5701" s="69">
        <v>56.55</v>
      </c>
      <c r="D5701" s="70" t="s">
        <v>2153</v>
      </c>
    </row>
    <row r="5702" spans="3:4" x14ac:dyDescent="0.25">
      <c r="C5702" s="71">
        <v>56.56</v>
      </c>
      <c r="D5702" s="70" t="s">
        <v>2154</v>
      </c>
    </row>
    <row r="5703" spans="3:4" x14ac:dyDescent="0.25">
      <c r="C5703" s="69">
        <v>56.57</v>
      </c>
      <c r="D5703" s="70" t="s">
        <v>2155</v>
      </c>
    </row>
    <row r="5704" spans="3:4" x14ac:dyDescent="0.25">
      <c r="C5704" s="71">
        <v>56.58</v>
      </c>
      <c r="D5704" s="70" t="s">
        <v>2156</v>
      </c>
    </row>
    <row r="5705" spans="3:4" x14ac:dyDescent="0.25">
      <c r="C5705" s="69">
        <v>56.59</v>
      </c>
      <c r="D5705" s="70" t="s">
        <v>2157</v>
      </c>
    </row>
    <row r="5706" spans="3:4" x14ac:dyDescent="0.25">
      <c r="C5706" s="71">
        <v>56.6</v>
      </c>
      <c r="D5706" s="70" t="s">
        <v>2158</v>
      </c>
    </row>
    <row r="5707" spans="3:4" x14ac:dyDescent="0.25">
      <c r="C5707" s="69">
        <v>56.61</v>
      </c>
      <c r="D5707" s="70" t="s">
        <v>2159</v>
      </c>
    </row>
    <row r="5708" spans="3:4" x14ac:dyDescent="0.25">
      <c r="C5708" s="71">
        <v>56.62</v>
      </c>
      <c r="D5708" s="70" t="s">
        <v>2160</v>
      </c>
    </row>
    <row r="5709" spans="3:4" x14ac:dyDescent="0.25">
      <c r="C5709" s="69">
        <v>56.63</v>
      </c>
      <c r="D5709" s="70" t="s">
        <v>3293</v>
      </c>
    </row>
    <row r="5710" spans="3:4" x14ac:dyDescent="0.25">
      <c r="C5710" s="71">
        <v>56.64</v>
      </c>
      <c r="D5710" s="70" t="s">
        <v>5593</v>
      </c>
    </row>
    <row r="5711" spans="3:4" x14ac:dyDescent="0.25">
      <c r="C5711" s="69">
        <v>56.65</v>
      </c>
      <c r="D5711" s="70" t="s">
        <v>5594</v>
      </c>
    </row>
    <row r="5712" spans="3:4" x14ac:dyDescent="0.25">
      <c r="C5712" s="71">
        <v>56.66</v>
      </c>
      <c r="D5712" s="70" t="s">
        <v>5595</v>
      </c>
    </row>
    <row r="5713" spans="3:4" x14ac:dyDescent="0.25">
      <c r="C5713" s="69">
        <v>56.67</v>
      </c>
      <c r="D5713" s="70" t="s">
        <v>5596</v>
      </c>
    </row>
    <row r="5714" spans="3:4" x14ac:dyDescent="0.25">
      <c r="C5714" s="71">
        <v>56.68</v>
      </c>
      <c r="D5714" s="70" t="s">
        <v>5597</v>
      </c>
    </row>
    <row r="5715" spans="3:4" x14ac:dyDescent="0.25">
      <c r="C5715" s="69">
        <v>56.69</v>
      </c>
      <c r="D5715" s="70" t="s">
        <v>5598</v>
      </c>
    </row>
    <row r="5716" spans="3:4" x14ac:dyDescent="0.25">
      <c r="C5716" s="71">
        <v>56.7</v>
      </c>
      <c r="D5716" s="70" t="s">
        <v>5599</v>
      </c>
    </row>
    <row r="5717" spans="3:4" x14ac:dyDescent="0.25">
      <c r="C5717" s="69">
        <v>56.71</v>
      </c>
      <c r="D5717" s="70" t="s">
        <v>5600</v>
      </c>
    </row>
    <row r="5718" spans="3:4" x14ac:dyDescent="0.25">
      <c r="C5718" s="71">
        <v>56.72</v>
      </c>
      <c r="D5718" s="70" t="s">
        <v>5601</v>
      </c>
    </row>
    <row r="5719" spans="3:4" x14ac:dyDescent="0.25">
      <c r="C5719" s="69">
        <v>56.73</v>
      </c>
      <c r="D5719" s="70" t="s">
        <v>5602</v>
      </c>
    </row>
    <row r="5720" spans="3:4" x14ac:dyDescent="0.25">
      <c r="C5720" s="71">
        <v>56.74</v>
      </c>
      <c r="D5720" s="70" t="s">
        <v>5603</v>
      </c>
    </row>
    <row r="5721" spans="3:4" x14ac:dyDescent="0.25">
      <c r="C5721" s="69">
        <v>56.75</v>
      </c>
      <c r="D5721" s="70" t="s">
        <v>3294</v>
      </c>
    </row>
    <row r="5722" spans="3:4" x14ac:dyDescent="0.25">
      <c r="C5722" s="71">
        <v>56.76</v>
      </c>
      <c r="D5722" s="70" t="s">
        <v>5604</v>
      </c>
    </row>
    <row r="5723" spans="3:4" x14ac:dyDescent="0.25">
      <c r="C5723" s="69">
        <v>56.77</v>
      </c>
      <c r="D5723" s="70" t="s">
        <v>5605</v>
      </c>
    </row>
    <row r="5724" spans="3:4" x14ac:dyDescent="0.25">
      <c r="C5724" s="71">
        <v>56.78</v>
      </c>
      <c r="D5724" s="70" t="s">
        <v>5606</v>
      </c>
    </row>
    <row r="5725" spans="3:4" x14ac:dyDescent="0.25">
      <c r="C5725" s="69">
        <v>56.79</v>
      </c>
      <c r="D5725" s="70" t="s">
        <v>5607</v>
      </c>
    </row>
    <row r="5726" spans="3:4" x14ac:dyDescent="0.25">
      <c r="C5726" s="71">
        <v>56.8</v>
      </c>
      <c r="D5726" s="70" t="s">
        <v>5608</v>
      </c>
    </row>
    <row r="5727" spans="3:4" x14ac:dyDescent="0.25">
      <c r="C5727" s="69">
        <v>56.81</v>
      </c>
      <c r="D5727" s="70" t="s">
        <v>5609</v>
      </c>
    </row>
    <row r="5728" spans="3:4" x14ac:dyDescent="0.25">
      <c r="C5728" s="71">
        <v>56.82</v>
      </c>
      <c r="D5728" s="70" t="s">
        <v>5610</v>
      </c>
    </row>
    <row r="5729" spans="3:4" x14ac:dyDescent="0.25">
      <c r="C5729" s="69">
        <v>56.83</v>
      </c>
      <c r="D5729" s="70" t="s">
        <v>5611</v>
      </c>
    </row>
    <row r="5730" spans="3:4" x14ac:dyDescent="0.25">
      <c r="C5730" s="71">
        <v>56.84</v>
      </c>
      <c r="D5730" s="70" t="s">
        <v>5612</v>
      </c>
    </row>
    <row r="5731" spans="3:4" x14ac:dyDescent="0.25">
      <c r="C5731" s="69">
        <v>56.85</v>
      </c>
      <c r="D5731" s="70" t="s">
        <v>5613</v>
      </c>
    </row>
    <row r="5732" spans="3:4" x14ac:dyDescent="0.25">
      <c r="C5732" s="71">
        <v>56.86</v>
      </c>
      <c r="D5732" s="70" t="s">
        <v>5614</v>
      </c>
    </row>
    <row r="5733" spans="3:4" x14ac:dyDescent="0.25">
      <c r="C5733" s="69">
        <v>56.87</v>
      </c>
      <c r="D5733" s="70" t="s">
        <v>5615</v>
      </c>
    </row>
    <row r="5734" spans="3:4" x14ac:dyDescent="0.25">
      <c r="C5734" s="71">
        <v>56.88</v>
      </c>
      <c r="D5734" s="70" t="s">
        <v>3295</v>
      </c>
    </row>
    <row r="5735" spans="3:4" x14ac:dyDescent="0.25">
      <c r="C5735" s="69">
        <v>56.89</v>
      </c>
      <c r="D5735" s="70" t="s">
        <v>5616</v>
      </c>
    </row>
    <row r="5736" spans="3:4" x14ac:dyDescent="0.25">
      <c r="C5736" s="71">
        <v>56.9</v>
      </c>
      <c r="D5736" s="70" t="s">
        <v>5617</v>
      </c>
    </row>
    <row r="5737" spans="3:4" x14ac:dyDescent="0.25">
      <c r="C5737" s="69">
        <v>56.91</v>
      </c>
      <c r="D5737" s="70" t="s">
        <v>5618</v>
      </c>
    </row>
    <row r="5738" spans="3:4" x14ac:dyDescent="0.25">
      <c r="C5738" s="71">
        <v>56.92</v>
      </c>
      <c r="D5738" s="70" t="s">
        <v>5619</v>
      </c>
    </row>
    <row r="5739" spans="3:4" x14ac:dyDescent="0.25">
      <c r="C5739" s="69">
        <v>56.93</v>
      </c>
      <c r="D5739" s="70" t="s">
        <v>5620</v>
      </c>
    </row>
    <row r="5740" spans="3:4" x14ac:dyDescent="0.25">
      <c r="C5740" s="71">
        <v>56.94</v>
      </c>
      <c r="D5740" s="70" t="s">
        <v>5621</v>
      </c>
    </row>
    <row r="5741" spans="3:4" x14ac:dyDescent="0.25">
      <c r="C5741" s="69">
        <v>56.95</v>
      </c>
      <c r="D5741" s="70" t="s">
        <v>5622</v>
      </c>
    </row>
    <row r="5742" spans="3:4" x14ac:dyDescent="0.25">
      <c r="C5742" s="71">
        <v>56.96</v>
      </c>
      <c r="D5742" s="70" t="s">
        <v>5623</v>
      </c>
    </row>
    <row r="5743" spans="3:4" x14ac:dyDescent="0.25">
      <c r="C5743" s="69">
        <v>56.97</v>
      </c>
      <c r="D5743" s="70" t="s">
        <v>5624</v>
      </c>
    </row>
    <row r="5744" spans="3:4" x14ac:dyDescent="0.25">
      <c r="C5744" s="71">
        <v>56.98</v>
      </c>
      <c r="D5744" s="70" t="s">
        <v>5625</v>
      </c>
    </row>
    <row r="5745" spans="3:4" x14ac:dyDescent="0.25">
      <c r="C5745" s="69">
        <v>56.99</v>
      </c>
      <c r="D5745" s="70" t="s">
        <v>5626</v>
      </c>
    </row>
    <row r="5746" spans="3:4" x14ac:dyDescent="0.25">
      <c r="C5746" s="71">
        <v>57</v>
      </c>
      <c r="D5746" s="70" t="s">
        <v>3296</v>
      </c>
    </row>
    <row r="5747" spans="3:4" x14ac:dyDescent="0.25">
      <c r="C5747" s="69">
        <v>57.01</v>
      </c>
      <c r="D5747" s="70" t="s">
        <v>5627</v>
      </c>
    </row>
    <row r="5748" spans="3:4" x14ac:dyDescent="0.25">
      <c r="C5748" s="71">
        <v>57.02</v>
      </c>
      <c r="D5748" s="70" t="s">
        <v>5628</v>
      </c>
    </row>
    <row r="5749" spans="3:4" x14ac:dyDescent="0.25">
      <c r="C5749" s="69">
        <v>57.03</v>
      </c>
      <c r="D5749" s="70" t="s">
        <v>5629</v>
      </c>
    </row>
    <row r="5750" spans="3:4" x14ac:dyDescent="0.25">
      <c r="C5750" s="71">
        <v>57.04</v>
      </c>
      <c r="D5750" s="70" t="s">
        <v>5630</v>
      </c>
    </row>
    <row r="5751" spans="3:4" x14ac:dyDescent="0.25">
      <c r="C5751" s="69">
        <v>57.05</v>
      </c>
      <c r="D5751" s="70" t="s">
        <v>5631</v>
      </c>
    </row>
    <row r="5752" spans="3:4" x14ac:dyDescent="0.25">
      <c r="C5752" s="71">
        <v>57.06</v>
      </c>
      <c r="D5752" s="70" t="s">
        <v>5632</v>
      </c>
    </row>
    <row r="5753" spans="3:4" x14ac:dyDescent="0.25">
      <c r="C5753" s="69">
        <v>57.07</v>
      </c>
      <c r="D5753" s="70" t="s">
        <v>5633</v>
      </c>
    </row>
    <row r="5754" spans="3:4" x14ac:dyDescent="0.25">
      <c r="C5754" s="71">
        <v>57.08</v>
      </c>
      <c r="D5754" s="70" t="s">
        <v>5634</v>
      </c>
    </row>
    <row r="5755" spans="3:4" x14ac:dyDescent="0.25">
      <c r="C5755" s="69">
        <v>57.09</v>
      </c>
      <c r="D5755" s="70" t="s">
        <v>5635</v>
      </c>
    </row>
    <row r="5756" spans="3:4" x14ac:dyDescent="0.25">
      <c r="C5756" s="71">
        <v>57.1</v>
      </c>
      <c r="D5756" s="70" t="s">
        <v>5636</v>
      </c>
    </row>
    <row r="5757" spans="3:4" x14ac:dyDescent="0.25">
      <c r="C5757" s="69">
        <v>57.11</v>
      </c>
      <c r="D5757" s="70" t="s">
        <v>5637</v>
      </c>
    </row>
    <row r="5758" spans="3:4" x14ac:dyDescent="0.25">
      <c r="C5758" s="71">
        <v>57.12</v>
      </c>
      <c r="D5758" s="70" t="s">
        <v>5638</v>
      </c>
    </row>
    <row r="5759" spans="3:4" x14ac:dyDescent="0.25">
      <c r="C5759" s="69">
        <v>57.13</v>
      </c>
      <c r="D5759" s="70" t="s">
        <v>3297</v>
      </c>
    </row>
    <row r="5760" spans="3:4" x14ac:dyDescent="0.25">
      <c r="C5760" s="71">
        <v>57.14</v>
      </c>
      <c r="D5760" s="70" t="s">
        <v>5639</v>
      </c>
    </row>
    <row r="5761" spans="3:4" x14ac:dyDescent="0.25">
      <c r="C5761" s="69">
        <v>57.15</v>
      </c>
      <c r="D5761" s="70" t="s">
        <v>5640</v>
      </c>
    </row>
    <row r="5762" spans="3:4" x14ac:dyDescent="0.25">
      <c r="C5762" s="71">
        <v>57.16</v>
      </c>
      <c r="D5762" s="70" t="s">
        <v>5641</v>
      </c>
    </row>
    <row r="5763" spans="3:4" x14ac:dyDescent="0.25">
      <c r="C5763" s="69">
        <v>57.17</v>
      </c>
      <c r="D5763" s="70" t="s">
        <v>5642</v>
      </c>
    </row>
    <row r="5764" spans="3:4" x14ac:dyDescent="0.25">
      <c r="C5764" s="71">
        <v>57.18</v>
      </c>
      <c r="D5764" s="70" t="s">
        <v>5643</v>
      </c>
    </row>
    <row r="5765" spans="3:4" x14ac:dyDescent="0.25">
      <c r="C5765" s="69">
        <v>57.19</v>
      </c>
      <c r="D5765" s="70" t="s">
        <v>5644</v>
      </c>
    </row>
    <row r="5766" spans="3:4" x14ac:dyDescent="0.25">
      <c r="C5766" s="71">
        <v>57.2</v>
      </c>
      <c r="D5766" s="70" t="s">
        <v>5645</v>
      </c>
    </row>
    <row r="5767" spans="3:4" x14ac:dyDescent="0.25">
      <c r="C5767" s="69">
        <v>57.21</v>
      </c>
      <c r="D5767" s="70" t="s">
        <v>5646</v>
      </c>
    </row>
    <row r="5768" spans="3:4" x14ac:dyDescent="0.25">
      <c r="C5768" s="71">
        <v>57.22</v>
      </c>
      <c r="D5768" s="70" t="s">
        <v>5647</v>
      </c>
    </row>
    <row r="5769" spans="3:4" x14ac:dyDescent="0.25">
      <c r="C5769" s="69">
        <v>57.23</v>
      </c>
      <c r="D5769" s="70" t="s">
        <v>5648</v>
      </c>
    </row>
    <row r="5770" spans="3:4" x14ac:dyDescent="0.25">
      <c r="C5770" s="71">
        <v>57.24</v>
      </c>
      <c r="D5770" s="70" t="s">
        <v>5649</v>
      </c>
    </row>
    <row r="5771" spans="3:4" x14ac:dyDescent="0.25">
      <c r="C5771" s="69">
        <v>57.25</v>
      </c>
      <c r="D5771" s="70" t="s">
        <v>3298</v>
      </c>
    </row>
    <row r="5772" spans="3:4" x14ac:dyDescent="0.25">
      <c r="C5772" s="71">
        <v>57.26</v>
      </c>
      <c r="D5772" s="70" t="s">
        <v>5650</v>
      </c>
    </row>
    <row r="5773" spans="3:4" x14ac:dyDescent="0.25">
      <c r="C5773" s="69">
        <v>57.27</v>
      </c>
      <c r="D5773" s="70" t="s">
        <v>5651</v>
      </c>
    </row>
    <row r="5774" spans="3:4" x14ac:dyDescent="0.25">
      <c r="C5774" s="71">
        <v>57.28</v>
      </c>
      <c r="D5774" s="70" t="s">
        <v>5652</v>
      </c>
    </row>
    <row r="5775" spans="3:4" x14ac:dyDescent="0.25">
      <c r="C5775" s="69">
        <v>57.29</v>
      </c>
      <c r="D5775" s="70" t="s">
        <v>5653</v>
      </c>
    </row>
    <row r="5776" spans="3:4" x14ac:dyDescent="0.25">
      <c r="C5776" s="71">
        <v>57.3</v>
      </c>
      <c r="D5776" s="70" t="s">
        <v>5654</v>
      </c>
    </row>
    <row r="5777" spans="3:4" x14ac:dyDescent="0.25">
      <c r="C5777" s="69">
        <v>57.31</v>
      </c>
      <c r="D5777" s="70" t="s">
        <v>5655</v>
      </c>
    </row>
    <row r="5778" spans="3:4" x14ac:dyDescent="0.25">
      <c r="C5778" s="71">
        <v>57.32</v>
      </c>
      <c r="D5778" s="70" t="s">
        <v>5656</v>
      </c>
    </row>
    <row r="5779" spans="3:4" x14ac:dyDescent="0.25">
      <c r="C5779" s="69">
        <v>57.33</v>
      </c>
      <c r="D5779" s="70" t="s">
        <v>5657</v>
      </c>
    </row>
    <row r="5780" spans="3:4" x14ac:dyDescent="0.25">
      <c r="C5780" s="71">
        <v>57.34</v>
      </c>
      <c r="D5780" s="70" t="s">
        <v>5658</v>
      </c>
    </row>
    <row r="5781" spans="3:4" x14ac:dyDescent="0.25">
      <c r="C5781" s="69">
        <v>57.35</v>
      </c>
      <c r="D5781" s="70" t="s">
        <v>5659</v>
      </c>
    </row>
    <row r="5782" spans="3:4" x14ac:dyDescent="0.25">
      <c r="C5782" s="71">
        <v>57.36</v>
      </c>
      <c r="D5782" s="70" t="s">
        <v>5660</v>
      </c>
    </row>
    <row r="5783" spans="3:4" x14ac:dyDescent="0.25">
      <c r="C5783" s="69">
        <v>57.37</v>
      </c>
      <c r="D5783" s="70" t="s">
        <v>5661</v>
      </c>
    </row>
    <row r="5784" spans="3:4" x14ac:dyDescent="0.25">
      <c r="C5784" s="71">
        <v>57.38</v>
      </c>
      <c r="D5784" s="70" t="s">
        <v>3299</v>
      </c>
    </row>
    <row r="5785" spans="3:4" x14ac:dyDescent="0.25">
      <c r="C5785" s="69">
        <v>57.39</v>
      </c>
      <c r="D5785" s="70" t="s">
        <v>5662</v>
      </c>
    </row>
    <row r="5786" spans="3:4" x14ac:dyDescent="0.25">
      <c r="C5786" s="71">
        <v>57.4</v>
      </c>
      <c r="D5786" s="70" t="s">
        <v>5663</v>
      </c>
    </row>
    <row r="5787" spans="3:4" x14ac:dyDescent="0.25">
      <c r="C5787" s="69">
        <v>57.41</v>
      </c>
      <c r="D5787" s="70" t="s">
        <v>5664</v>
      </c>
    </row>
    <row r="5788" spans="3:4" x14ac:dyDescent="0.25">
      <c r="C5788" s="71">
        <v>57.42</v>
      </c>
      <c r="D5788" s="70" t="s">
        <v>5665</v>
      </c>
    </row>
    <row r="5789" spans="3:4" x14ac:dyDescent="0.25">
      <c r="C5789" s="69">
        <v>57.43</v>
      </c>
      <c r="D5789" s="70" t="s">
        <v>5666</v>
      </c>
    </row>
    <row r="5790" spans="3:4" x14ac:dyDescent="0.25">
      <c r="C5790" s="71">
        <v>57.44</v>
      </c>
      <c r="D5790" s="70" t="s">
        <v>5667</v>
      </c>
    </row>
    <row r="5791" spans="3:4" x14ac:dyDescent="0.25">
      <c r="C5791" s="69">
        <v>57.45</v>
      </c>
      <c r="D5791" s="70" t="s">
        <v>5668</v>
      </c>
    </row>
    <row r="5792" spans="3:4" x14ac:dyDescent="0.25">
      <c r="C5792" s="71">
        <v>57.46</v>
      </c>
      <c r="D5792" s="70" t="s">
        <v>5669</v>
      </c>
    </row>
    <row r="5793" spans="3:4" x14ac:dyDescent="0.25">
      <c r="C5793" s="69">
        <v>57.47</v>
      </c>
      <c r="D5793" s="70" t="s">
        <v>5670</v>
      </c>
    </row>
    <row r="5794" spans="3:4" x14ac:dyDescent="0.25">
      <c r="C5794" s="71">
        <v>57.48</v>
      </c>
      <c r="D5794" s="70" t="s">
        <v>5671</v>
      </c>
    </row>
    <row r="5795" spans="3:4" x14ac:dyDescent="0.25">
      <c r="C5795" s="69">
        <v>57.49</v>
      </c>
      <c r="D5795" s="70" t="s">
        <v>5672</v>
      </c>
    </row>
    <row r="5796" spans="3:4" x14ac:dyDescent="0.25">
      <c r="C5796" s="71">
        <v>57.5</v>
      </c>
      <c r="D5796" s="70" t="s">
        <v>3300</v>
      </c>
    </row>
    <row r="5797" spans="3:4" x14ac:dyDescent="0.25">
      <c r="C5797" s="69">
        <v>57.51</v>
      </c>
      <c r="D5797" s="70" t="s">
        <v>5673</v>
      </c>
    </row>
    <row r="5798" spans="3:4" x14ac:dyDescent="0.25">
      <c r="C5798" s="71">
        <v>57.52</v>
      </c>
      <c r="D5798" s="70" t="s">
        <v>5674</v>
      </c>
    </row>
    <row r="5799" spans="3:4" x14ac:dyDescent="0.25">
      <c r="C5799" s="69">
        <v>57.53</v>
      </c>
      <c r="D5799" s="70" t="s">
        <v>5675</v>
      </c>
    </row>
    <row r="5800" spans="3:4" x14ac:dyDescent="0.25">
      <c r="C5800" s="71">
        <v>57.54</v>
      </c>
      <c r="D5800" s="70" t="s">
        <v>5676</v>
      </c>
    </row>
    <row r="5801" spans="3:4" x14ac:dyDescent="0.25">
      <c r="C5801" s="69">
        <v>57.55</v>
      </c>
      <c r="D5801" s="70" t="s">
        <v>5677</v>
      </c>
    </row>
    <row r="5802" spans="3:4" x14ac:dyDescent="0.25">
      <c r="C5802" s="71">
        <v>57.56</v>
      </c>
      <c r="D5802" s="70" t="s">
        <v>5678</v>
      </c>
    </row>
    <row r="5803" spans="3:4" x14ac:dyDescent="0.25">
      <c r="C5803" s="69">
        <v>57.57</v>
      </c>
      <c r="D5803" s="70" t="s">
        <v>5679</v>
      </c>
    </row>
    <row r="5804" spans="3:4" x14ac:dyDescent="0.25">
      <c r="C5804" s="71">
        <v>57.58</v>
      </c>
      <c r="D5804" s="70" t="s">
        <v>5680</v>
      </c>
    </row>
    <row r="5805" spans="3:4" x14ac:dyDescent="0.25">
      <c r="C5805" s="69">
        <v>57.59</v>
      </c>
      <c r="D5805" s="70" t="s">
        <v>5681</v>
      </c>
    </row>
    <row r="5806" spans="3:4" x14ac:dyDescent="0.25">
      <c r="C5806" s="71">
        <v>57.6</v>
      </c>
      <c r="D5806" s="70" t="s">
        <v>5682</v>
      </c>
    </row>
    <row r="5807" spans="3:4" x14ac:dyDescent="0.25">
      <c r="C5807" s="69">
        <v>57.61</v>
      </c>
      <c r="D5807" s="70" t="s">
        <v>5683</v>
      </c>
    </row>
    <row r="5808" spans="3:4" x14ac:dyDescent="0.25">
      <c r="C5808" s="71">
        <v>57.62</v>
      </c>
      <c r="D5808" s="70" t="s">
        <v>5684</v>
      </c>
    </row>
    <row r="5809" spans="3:4" x14ac:dyDescent="0.25">
      <c r="C5809" s="69">
        <v>57.63</v>
      </c>
      <c r="D5809" s="70" t="s">
        <v>3301</v>
      </c>
    </row>
    <row r="5810" spans="3:4" x14ac:dyDescent="0.25">
      <c r="C5810" s="71">
        <v>57.64</v>
      </c>
      <c r="D5810" s="70" t="s">
        <v>5685</v>
      </c>
    </row>
    <row r="5811" spans="3:4" x14ac:dyDescent="0.25">
      <c r="C5811" s="69">
        <v>57.65</v>
      </c>
      <c r="D5811" s="70" t="s">
        <v>5686</v>
      </c>
    </row>
    <row r="5812" spans="3:4" x14ac:dyDescent="0.25">
      <c r="C5812" s="71">
        <v>57.66</v>
      </c>
      <c r="D5812" s="70" t="s">
        <v>5687</v>
      </c>
    </row>
    <row r="5813" spans="3:4" x14ac:dyDescent="0.25">
      <c r="C5813" s="69">
        <v>57.67</v>
      </c>
      <c r="D5813" s="70" t="s">
        <v>5688</v>
      </c>
    </row>
    <row r="5814" spans="3:4" x14ac:dyDescent="0.25">
      <c r="C5814" s="71">
        <v>57.68</v>
      </c>
      <c r="D5814" s="70" t="s">
        <v>5689</v>
      </c>
    </row>
    <row r="5815" spans="3:4" x14ac:dyDescent="0.25">
      <c r="C5815" s="69">
        <v>57.69</v>
      </c>
      <c r="D5815" s="70" t="s">
        <v>5690</v>
      </c>
    </row>
    <row r="5816" spans="3:4" x14ac:dyDescent="0.25">
      <c r="C5816" s="71">
        <v>57.7</v>
      </c>
      <c r="D5816" s="70" t="s">
        <v>5691</v>
      </c>
    </row>
    <row r="5817" spans="3:4" x14ac:dyDescent="0.25">
      <c r="C5817" s="69">
        <v>57.71</v>
      </c>
      <c r="D5817" s="70" t="s">
        <v>5692</v>
      </c>
    </row>
    <row r="5818" spans="3:4" x14ac:dyDescent="0.25">
      <c r="C5818" s="71">
        <v>57.72</v>
      </c>
      <c r="D5818" s="70" t="s">
        <v>5693</v>
      </c>
    </row>
    <row r="5819" spans="3:4" x14ac:dyDescent="0.25">
      <c r="C5819" s="69">
        <v>57.73</v>
      </c>
      <c r="D5819" s="70" t="s">
        <v>5694</v>
      </c>
    </row>
    <row r="5820" spans="3:4" x14ac:dyDescent="0.25">
      <c r="C5820" s="71">
        <v>57.74</v>
      </c>
      <c r="D5820" s="70" t="s">
        <v>5695</v>
      </c>
    </row>
    <row r="5821" spans="3:4" x14ac:dyDescent="0.25">
      <c r="C5821" s="69">
        <v>57.75</v>
      </c>
      <c r="D5821" s="70" t="s">
        <v>3302</v>
      </c>
    </row>
    <row r="5822" spans="3:4" x14ac:dyDescent="0.25">
      <c r="C5822" s="71">
        <v>57.76</v>
      </c>
      <c r="D5822" s="70" t="s">
        <v>5696</v>
      </c>
    </row>
    <row r="5823" spans="3:4" x14ac:dyDescent="0.25">
      <c r="C5823" s="69">
        <v>57.77</v>
      </c>
      <c r="D5823" s="70" t="s">
        <v>5697</v>
      </c>
    </row>
    <row r="5824" spans="3:4" x14ac:dyDescent="0.25">
      <c r="C5824" s="71">
        <v>57.78</v>
      </c>
      <c r="D5824" s="70" t="s">
        <v>5698</v>
      </c>
    </row>
    <row r="5825" spans="3:4" x14ac:dyDescent="0.25">
      <c r="C5825" s="69">
        <v>57.79</v>
      </c>
      <c r="D5825" s="70" t="s">
        <v>5699</v>
      </c>
    </row>
    <row r="5826" spans="3:4" x14ac:dyDescent="0.25">
      <c r="C5826" s="71">
        <v>57.8</v>
      </c>
      <c r="D5826" s="70" t="s">
        <v>5700</v>
      </c>
    </row>
    <row r="5827" spans="3:4" x14ac:dyDescent="0.25">
      <c r="C5827" s="69">
        <v>57.81</v>
      </c>
      <c r="D5827" s="70" t="s">
        <v>5701</v>
      </c>
    </row>
    <row r="5828" spans="3:4" x14ac:dyDescent="0.25">
      <c r="C5828" s="71">
        <v>57.82</v>
      </c>
      <c r="D5828" s="70" t="s">
        <v>5702</v>
      </c>
    </row>
    <row r="5829" spans="3:4" x14ac:dyDescent="0.25">
      <c r="C5829" s="69">
        <v>57.83</v>
      </c>
      <c r="D5829" s="70" t="s">
        <v>5703</v>
      </c>
    </row>
    <row r="5830" spans="3:4" x14ac:dyDescent="0.25">
      <c r="C5830" s="71">
        <v>57.84</v>
      </c>
      <c r="D5830" s="70" t="s">
        <v>5704</v>
      </c>
    </row>
    <row r="5831" spans="3:4" x14ac:dyDescent="0.25">
      <c r="C5831" s="69">
        <v>57.85</v>
      </c>
      <c r="D5831" s="70" t="s">
        <v>5705</v>
      </c>
    </row>
    <row r="5832" spans="3:4" x14ac:dyDescent="0.25">
      <c r="C5832" s="71">
        <v>57.86</v>
      </c>
      <c r="D5832" s="70" t="s">
        <v>5706</v>
      </c>
    </row>
    <row r="5833" spans="3:4" x14ac:dyDescent="0.25">
      <c r="C5833" s="69">
        <v>57.87</v>
      </c>
      <c r="D5833" s="70" t="s">
        <v>5707</v>
      </c>
    </row>
    <row r="5834" spans="3:4" x14ac:dyDescent="0.25">
      <c r="C5834" s="71">
        <v>57.88</v>
      </c>
      <c r="D5834" s="70" t="s">
        <v>3303</v>
      </c>
    </row>
    <row r="5835" spans="3:4" x14ac:dyDescent="0.25">
      <c r="C5835" s="69">
        <v>57.89</v>
      </c>
      <c r="D5835" s="70" t="s">
        <v>5708</v>
      </c>
    </row>
    <row r="5836" spans="3:4" x14ac:dyDescent="0.25">
      <c r="C5836" s="71">
        <v>57.9</v>
      </c>
      <c r="D5836" s="70" t="s">
        <v>5709</v>
      </c>
    </row>
    <row r="5837" spans="3:4" x14ac:dyDescent="0.25">
      <c r="C5837" s="69">
        <v>57.91</v>
      </c>
      <c r="D5837" s="70" t="s">
        <v>5710</v>
      </c>
    </row>
    <row r="5838" spans="3:4" x14ac:dyDescent="0.25">
      <c r="C5838" s="71">
        <v>57.92</v>
      </c>
      <c r="D5838" s="70" t="s">
        <v>5711</v>
      </c>
    </row>
    <row r="5839" spans="3:4" x14ac:dyDescent="0.25">
      <c r="C5839" s="69">
        <v>57.93</v>
      </c>
      <c r="D5839" s="70" t="s">
        <v>5712</v>
      </c>
    </row>
    <row r="5840" spans="3:4" x14ac:dyDescent="0.25">
      <c r="C5840" s="71">
        <v>57.94</v>
      </c>
      <c r="D5840" s="70" t="s">
        <v>5713</v>
      </c>
    </row>
    <row r="5841" spans="3:4" x14ac:dyDescent="0.25">
      <c r="C5841" s="69">
        <v>57.95</v>
      </c>
      <c r="D5841" s="70" t="s">
        <v>5714</v>
      </c>
    </row>
    <row r="5842" spans="3:4" x14ac:dyDescent="0.25">
      <c r="C5842" s="71">
        <v>57.96</v>
      </c>
      <c r="D5842" s="70" t="s">
        <v>5715</v>
      </c>
    </row>
    <row r="5843" spans="3:4" x14ac:dyDescent="0.25">
      <c r="C5843" s="69">
        <v>57.97</v>
      </c>
      <c r="D5843" s="70" t="s">
        <v>5716</v>
      </c>
    </row>
    <row r="5844" spans="3:4" x14ac:dyDescent="0.25">
      <c r="C5844" s="71">
        <v>57.98</v>
      </c>
      <c r="D5844" s="70" t="s">
        <v>5717</v>
      </c>
    </row>
    <row r="5845" spans="3:4" x14ac:dyDescent="0.25">
      <c r="C5845" s="69">
        <v>57.99</v>
      </c>
      <c r="D5845" s="70" t="s">
        <v>5718</v>
      </c>
    </row>
    <row r="5846" spans="3:4" x14ac:dyDescent="0.25">
      <c r="C5846" s="71">
        <v>58</v>
      </c>
      <c r="D5846" s="70" t="s">
        <v>3304</v>
      </c>
    </row>
    <row r="5847" spans="3:4" x14ac:dyDescent="0.25">
      <c r="C5847" s="69">
        <v>58.01</v>
      </c>
      <c r="D5847" s="70" t="s">
        <v>5719</v>
      </c>
    </row>
    <row r="5848" spans="3:4" x14ac:dyDescent="0.25">
      <c r="C5848" s="71">
        <v>58.02</v>
      </c>
      <c r="D5848" s="70" t="s">
        <v>5720</v>
      </c>
    </row>
    <row r="5849" spans="3:4" x14ac:dyDescent="0.25">
      <c r="C5849" s="69">
        <v>58.03</v>
      </c>
      <c r="D5849" s="70" t="s">
        <v>5721</v>
      </c>
    </row>
    <row r="5850" spans="3:4" x14ac:dyDescent="0.25">
      <c r="C5850" s="71">
        <v>58.04</v>
      </c>
      <c r="D5850" s="70" t="s">
        <v>5722</v>
      </c>
    </row>
    <row r="5851" spans="3:4" x14ac:dyDescent="0.25">
      <c r="C5851" s="69">
        <v>58.05</v>
      </c>
      <c r="D5851" s="70" t="s">
        <v>5723</v>
      </c>
    </row>
    <row r="5852" spans="3:4" x14ac:dyDescent="0.25">
      <c r="C5852" s="71">
        <v>58.06</v>
      </c>
      <c r="D5852" s="70" t="s">
        <v>5724</v>
      </c>
    </row>
    <row r="5853" spans="3:4" x14ac:dyDescent="0.25">
      <c r="C5853" s="69">
        <v>58.07</v>
      </c>
      <c r="D5853" s="70" t="s">
        <v>5725</v>
      </c>
    </row>
    <row r="5854" spans="3:4" x14ac:dyDescent="0.25">
      <c r="C5854" s="71">
        <v>58.08</v>
      </c>
      <c r="D5854" s="70" t="s">
        <v>5726</v>
      </c>
    </row>
    <row r="5855" spans="3:4" x14ac:dyDescent="0.25">
      <c r="C5855" s="69">
        <v>58.09</v>
      </c>
      <c r="D5855" s="70" t="s">
        <v>5727</v>
      </c>
    </row>
    <row r="5856" spans="3:4" x14ac:dyDescent="0.25">
      <c r="C5856" s="71">
        <v>58.1</v>
      </c>
      <c r="D5856" s="70" t="s">
        <v>5728</v>
      </c>
    </row>
    <row r="5857" spans="3:4" x14ac:dyDescent="0.25">
      <c r="C5857" s="69">
        <v>58.11</v>
      </c>
      <c r="D5857" s="70" t="s">
        <v>5729</v>
      </c>
    </row>
    <row r="5858" spans="3:4" x14ac:dyDescent="0.25">
      <c r="C5858" s="71">
        <v>58.12</v>
      </c>
      <c r="D5858" s="70" t="s">
        <v>5730</v>
      </c>
    </row>
    <row r="5859" spans="3:4" x14ac:dyDescent="0.25">
      <c r="C5859" s="69">
        <v>58.13</v>
      </c>
      <c r="D5859" s="70" t="s">
        <v>3305</v>
      </c>
    </row>
    <row r="5860" spans="3:4" x14ac:dyDescent="0.25">
      <c r="C5860" s="71">
        <v>58.14</v>
      </c>
      <c r="D5860" s="70" t="s">
        <v>5731</v>
      </c>
    </row>
    <row r="5861" spans="3:4" x14ac:dyDescent="0.25">
      <c r="C5861" s="69">
        <v>58.15</v>
      </c>
      <c r="D5861" s="70" t="s">
        <v>5732</v>
      </c>
    </row>
    <row r="5862" spans="3:4" x14ac:dyDescent="0.25">
      <c r="C5862" s="71">
        <v>58.16</v>
      </c>
      <c r="D5862" s="70" t="s">
        <v>5733</v>
      </c>
    </row>
    <row r="5863" spans="3:4" x14ac:dyDescent="0.25">
      <c r="C5863" s="69">
        <v>58.17</v>
      </c>
      <c r="D5863" s="70" t="s">
        <v>5734</v>
      </c>
    </row>
    <row r="5864" spans="3:4" x14ac:dyDescent="0.25">
      <c r="C5864" s="71">
        <v>58.18</v>
      </c>
      <c r="D5864" s="70" t="s">
        <v>5735</v>
      </c>
    </row>
    <row r="5865" spans="3:4" x14ac:dyDescent="0.25">
      <c r="C5865" s="69">
        <v>58.19</v>
      </c>
      <c r="D5865" s="70" t="s">
        <v>5736</v>
      </c>
    </row>
    <row r="5866" spans="3:4" x14ac:dyDescent="0.25">
      <c r="C5866" s="71">
        <v>58.2</v>
      </c>
      <c r="D5866" s="70" t="s">
        <v>5737</v>
      </c>
    </row>
    <row r="5867" spans="3:4" x14ac:dyDescent="0.25">
      <c r="C5867" s="69">
        <v>58.21</v>
      </c>
      <c r="D5867" s="70" t="s">
        <v>5738</v>
      </c>
    </row>
    <row r="5868" spans="3:4" x14ac:dyDescent="0.25">
      <c r="C5868" s="71">
        <v>58.22</v>
      </c>
      <c r="D5868" s="70" t="s">
        <v>5739</v>
      </c>
    </row>
    <row r="5869" spans="3:4" x14ac:dyDescent="0.25">
      <c r="C5869" s="69">
        <v>58.23</v>
      </c>
      <c r="D5869" s="70" t="s">
        <v>5740</v>
      </c>
    </row>
    <row r="5870" spans="3:4" x14ac:dyDescent="0.25">
      <c r="C5870" s="71">
        <v>58.24</v>
      </c>
      <c r="D5870" s="70" t="s">
        <v>5741</v>
      </c>
    </row>
    <row r="5871" spans="3:4" x14ac:dyDescent="0.25">
      <c r="C5871" s="69">
        <v>58.25</v>
      </c>
      <c r="D5871" s="70" t="s">
        <v>3306</v>
      </c>
    </row>
    <row r="5872" spans="3:4" x14ac:dyDescent="0.25">
      <c r="C5872" s="71">
        <v>58.26</v>
      </c>
      <c r="D5872" s="70" t="s">
        <v>5742</v>
      </c>
    </row>
    <row r="5873" spans="3:4" x14ac:dyDescent="0.25">
      <c r="C5873" s="69">
        <v>58.27</v>
      </c>
      <c r="D5873" s="70" t="s">
        <v>5743</v>
      </c>
    </row>
    <row r="5874" spans="3:4" x14ac:dyDescent="0.25">
      <c r="C5874" s="71">
        <v>58.28</v>
      </c>
      <c r="D5874" s="70" t="s">
        <v>5744</v>
      </c>
    </row>
    <row r="5875" spans="3:4" x14ac:dyDescent="0.25">
      <c r="C5875" s="69">
        <v>58.29</v>
      </c>
      <c r="D5875" s="70" t="s">
        <v>5745</v>
      </c>
    </row>
    <row r="5876" spans="3:4" x14ac:dyDescent="0.25">
      <c r="C5876" s="71">
        <v>58.3</v>
      </c>
      <c r="D5876" s="70" t="s">
        <v>5746</v>
      </c>
    </row>
    <row r="5877" spans="3:4" x14ac:dyDescent="0.25">
      <c r="C5877" s="69">
        <v>58.31</v>
      </c>
      <c r="D5877" s="70" t="s">
        <v>5747</v>
      </c>
    </row>
    <row r="5878" spans="3:4" x14ac:dyDescent="0.25">
      <c r="C5878" s="71">
        <v>58.32</v>
      </c>
      <c r="D5878" s="70" t="s">
        <v>5748</v>
      </c>
    </row>
    <row r="5879" spans="3:4" x14ac:dyDescent="0.25">
      <c r="C5879" s="69">
        <v>58.33</v>
      </c>
      <c r="D5879" s="70" t="s">
        <v>5749</v>
      </c>
    </row>
    <row r="5880" spans="3:4" x14ac:dyDescent="0.25">
      <c r="C5880" s="71">
        <v>58.34</v>
      </c>
      <c r="D5880" s="70" t="s">
        <v>5750</v>
      </c>
    </row>
    <row r="5881" spans="3:4" x14ac:dyDescent="0.25">
      <c r="C5881" s="69">
        <v>58.35</v>
      </c>
      <c r="D5881" s="70" t="s">
        <v>5751</v>
      </c>
    </row>
    <row r="5882" spans="3:4" x14ac:dyDescent="0.25">
      <c r="C5882" s="71">
        <v>58.36</v>
      </c>
      <c r="D5882" s="70" t="s">
        <v>5752</v>
      </c>
    </row>
    <row r="5883" spans="3:4" x14ac:dyDescent="0.25">
      <c r="C5883" s="69">
        <v>58.37</v>
      </c>
      <c r="D5883" s="70" t="s">
        <v>5753</v>
      </c>
    </row>
    <row r="5884" spans="3:4" x14ac:dyDescent="0.25">
      <c r="C5884" s="71">
        <v>58.38</v>
      </c>
      <c r="D5884" s="70" t="s">
        <v>3307</v>
      </c>
    </row>
    <row r="5885" spans="3:4" x14ac:dyDescent="0.25">
      <c r="C5885" s="69">
        <v>58.39</v>
      </c>
      <c r="D5885" s="70" t="s">
        <v>5754</v>
      </c>
    </row>
    <row r="5886" spans="3:4" x14ac:dyDescent="0.25">
      <c r="C5886" s="71">
        <v>58.4</v>
      </c>
      <c r="D5886" s="70" t="s">
        <v>5755</v>
      </c>
    </row>
    <row r="5887" spans="3:4" x14ac:dyDescent="0.25">
      <c r="C5887" s="69">
        <v>58.41</v>
      </c>
      <c r="D5887" s="70" t="s">
        <v>5756</v>
      </c>
    </row>
    <row r="5888" spans="3:4" x14ac:dyDescent="0.25">
      <c r="C5888" s="71">
        <v>58.42</v>
      </c>
      <c r="D5888" s="70" t="s">
        <v>5757</v>
      </c>
    </row>
    <row r="5889" spans="3:4" x14ac:dyDescent="0.25">
      <c r="C5889" s="69">
        <v>58.43</v>
      </c>
      <c r="D5889" s="70" t="s">
        <v>5758</v>
      </c>
    </row>
    <row r="5890" spans="3:4" x14ac:dyDescent="0.25">
      <c r="C5890" s="71">
        <v>58.44</v>
      </c>
      <c r="D5890" s="70" t="s">
        <v>5759</v>
      </c>
    </row>
    <row r="5891" spans="3:4" x14ac:dyDescent="0.25">
      <c r="C5891" s="69">
        <v>58.45</v>
      </c>
      <c r="D5891" s="70" t="s">
        <v>5760</v>
      </c>
    </row>
    <row r="5892" spans="3:4" x14ac:dyDescent="0.25">
      <c r="C5892" s="71">
        <v>58.46</v>
      </c>
      <c r="D5892" s="70" t="s">
        <v>5761</v>
      </c>
    </row>
    <row r="5893" spans="3:4" x14ac:dyDescent="0.25">
      <c r="C5893" s="69">
        <v>58.47</v>
      </c>
      <c r="D5893" s="70" t="s">
        <v>5762</v>
      </c>
    </row>
    <row r="5894" spans="3:4" x14ac:dyDescent="0.25">
      <c r="C5894" s="71">
        <v>58.48</v>
      </c>
      <c r="D5894" s="70" t="s">
        <v>5763</v>
      </c>
    </row>
    <row r="5895" spans="3:4" x14ac:dyDescent="0.25">
      <c r="C5895" s="69">
        <v>58.49</v>
      </c>
      <c r="D5895" s="70" t="s">
        <v>5764</v>
      </c>
    </row>
    <row r="5896" spans="3:4" x14ac:dyDescent="0.25">
      <c r="C5896" s="71">
        <v>58.5</v>
      </c>
      <c r="D5896" s="70" t="s">
        <v>3308</v>
      </c>
    </row>
    <row r="5897" spans="3:4" x14ac:dyDescent="0.25">
      <c r="C5897" s="69">
        <v>58.51</v>
      </c>
      <c r="D5897" s="70" t="s">
        <v>5765</v>
      </c>
    </row>
    <row r="5898" spans="3:4" x14ac:dyDescent="0.25">
      <c r="C5898" s="71">
        <v>58.52</v>
      </c>
      <c r="D5898" s="70" t="s">
        <v>5766</v>
      </c>
    </row>
    <row r="5899" spans="3:4" x14ac:dyDescent="0.25">
      <c r="C5899" s="69">
        <v>58.53</v>
      </c>
      <c r="D5899" s="70" t="s">
        <v>5767</v>
      </c>
    </row>
    <row r="5900" spans="3:4" x14ac:dyDescent="0.25">
      <c r="C5900" s="71">
        <v>58.54</v>
      </c>
      <c r="D5900" s="70" t="s">
        <v>5768</v>
      </c>
    </row>
    <row r="5901" spans="3:4" x14ac:dyDescent="0.25">
      <c r="C5901" s="69">
        <v>58.55</v>
      </c>
      <c r="D5901" s="70" t="s">
        <v>5769</v>
      </c>
    </row>
    <row r="5902" spans="3:4" x14ac:dyDescent="0.25">
      <c r="C5902" s="71">
        <v>58.56</v>
      </c>
      <c r="D5902" s="70" t="s">
        <v>5770</v>
      </c>
    </row>
    <row r="5903" spans="3:4" x14ac:dyDescent="0.25">
      <c r="C5903" s="69">
        <v>58.57</v>
      </c>
      <c r="D5903" s="70" t="s">
        <v>5771</v>
      </c>
    </row>
    <row r="5904" spans="3:4" x14ac:dyDescent="0.25">
      <c r="C5904" s="71">
        <v>58.58</v>
      </c>
      <c r="D5904" s="70" t="s">
        <v>5772</v>
      </c>
    </row>
    <row r="5905" spans="3:4" x14ac:dyDescent="0.25">
      <c r="C5905" s="69">
        <v>58.59</v>
      </c>
      <c r="D5905" s="70" t="s">
        <v>5773</v>
      </c>
    </row>
    <row r="5906" spans="3:4" x14ac:dyDescent="0.25">
      <c r="C5906" s="71">
        <v>58.6</v>
      </c>
      <c r="D5906" s="70" t="s">
        <v>5774</v>
      </c>
    </row>
    <row r="5907" spans="3:4" x14ac:dyDescent="0.25">
      <c r="C5907" s="69">
        <v>58.61</v>
      </c>
      <c r="D5907" s="70" t="s">
        <v>5775</v>
      </c>
    </row>
    <row r="5908" spans="3:4" x14ac:dyDescent="0.25">
      <c r="C5908" s="71">
        <v>58.62</v>
      </c>
      <c r="D5908" s="70" t="s">
        <v>5776</v>
      </c>
    </row>
    <row r="5909" spans="3:4" x14ac:dyDescent="0.25">
      <c r="C5909" s="69">
        <v>58.63</v>
      </c>
      <c r="D5909" s="70" t="s">
        <v>3309</v>
      </c>
    </row>
    <row r="5910" spans="3:4" x14ac:dyDescent="0.25">
      <c r="C5910" s="71">
        <v>58.64</v>
      </c>
      <c r="D5910" s="70" t="s">
        <v>5777</v>
      </c>
    </row>
    <row r="5911" spans="3:4" x14ac:dyDescent="0.25">
      <c r="C5911" s="69">
        <v>58.65</v>
      </c>
      <c r="D5911" s="70" t="s">
        <v>5778</v>
      </c>
    </row>
    <row r="5912" spans="3:4" x14ac:dyDescent="0.25">
      <c r="C5912" s="71">
        <v>58.66</v>
      </c>
      <c r="D5912" s="70" t="s">
        <v>5779</v>
      </c>
    </row>
    <row r="5913" spans="3:4" x14ac:dyDescent="0.25">
      <c r="C5913" s="69">
        <v>58.67</v>
      </c>
      <c r="D5913" s="70" t="s">
        <v>5780</v>
      </c>
    </row>
    <row r="5914" spans="3:4" x14ac:dyDescent="0.25">
      <c r="C5914" s="71">
        <v>58.68</v>
      </c>
      <c r="D5914" s="70" t="s">
        <v>5781</v>
      </c>
    </row>
    <row r="5915" spans="3:4" x14ac:dyDescent="0.25">
      <c r="C5915" s="69">
        <v>58.69</v>
      </c>
      <c r="D5915" s="70" t="s">
        <v>5782</v>
      </c>
    </row>
    <row r="5916" spans="3:4" x14ac:dyDescent="0.25">
      <c r="C5916" s="71">
        <v>58.7</v>
      </c>
      <c r="D5916" s="70" t="s">
        <v>5783</v>
      </c>
    </row>
    <row r="5917" spans="3:4" x14ac:dyDescent="0.25">
      <c r="C5917" s="69">
        <v>58.71</v>
      </c>
      <c r="D5917" s="70" t="s">
        <v>5784</v>
      </c>
    </row>
    <row r="5918" spans="3:4" x14ac:dyDescent="0.25">
      <c r="C5918" s="71">
        <v>58.72</v>
      </c>
      <c r="D5918" s="70" t="s">
        <v>5785</v>
      </c>
    </row>
    <row r="5919" spans="3:4" x14ac:dyDescent="0.25">
      <c r="C5919" s="69">
        <v>58.73</v>
      </c>
      <c r="D5919" s="70" t="s">
        <v>5786</v>
      </c>
    </row>
    <row r="5920" spans="3:4" x14ac:dyDescent="0.25">
      <c r="C5920" s="71">
        <v>58.74</v>
      </c>
      <c r="D5920" s="70" t="s">
        <v>5787</v>
      </c>
    </row>
    <row r="5921" spans="3:4" x14ac:dyDescent="0.25">
      <c r="C5921" s="69">
        <v>58.75</v>
      </c>
      <c r="D5921" s="70" t="s">
        <v>3310</v>
      </c>
    </row>
    <row r="5922" spans="3:4" x14ac:dyDescent="0.25">
      <c r="C5922" s="71">
        <v>58.76</v>
      </c>
      <c r="D5922" s="70" t="s">
        <v>5788</v>
      </c>
    </row>
    <row r="5923" spans="3:4" x14ac:dyDescent="0.25">
      <c r="C5923" s="69">
        <v>58.77</v>
      </c>
      <c r="D5923" s="70" t="s">
        <v>5789</v>
      </c>
    </row>
    <row r="5924" spans="3:4" x14ac:dyDescent="0.25">
      <c r="C5924" s="71">
        <v>58.78</v>
      </c>
      <c r="D5924" s="70" t="s">
        <v>5790</v>
      </c>
    </row>
    <row r="5925" spans="3:4" x14ac:dyDescent="0.25">
      <c r="C5925" s="69">
        <v>58.79</v>
      </c>
      <c r="D5925" s="70" t="s">
        <v>5791</v>
      </c>
    </row>
    <row r="5926" spans="3:4" x14ac:dyDescent="0.25">
      <c r="C5926" s="71">
        <v>58.8</v>
      </c>
      <c r="D5926" s="70" t="s">
        <v>5792</v>
      </c>
    </row>
    <row r="5927" spans="3:4" x14ac:dyDescent="0.25">
      <c r="C5927" s="69">
        <v>58.81</v>
      </c>
      <c r="D5927" s="70" t="s">
        <v>5793</v>
      </c>
    </row>
    <row r="5928" spans="3:4" x14ac:dyDescent="0.25">
      <c r="C5928" s="71">
        <v>58.82</v>
      </c>
      <c r="D5928" s="70" t="s">
        <v>5794</v>
      </c>
    </row>
    <row r="5929" spans="3:4" x14ac:dyDescent="0.25">
      <c r="C5929" s="69">
        <v>58.83</v>
      </c>
      <c r="D5929" s="70" t="s">
        <v>5795</v>
      </c>
    </row>
    <row r="5930" spans="3:4" x14ac:dyDescent="0.25">
      <c r="C5930" s="71">
        <v>58.84</v>
      </c>
      <c r="D5930" s="70" t="s">
        <v>5796</v>
      </c>
    </row>
    <row r="5931" spans="3:4" x14ac:dyDescent="0.25">
      <c r="C5931" s="69">
        <v>58.85</v>
      </c>
      <c r="D5931" s="70" t="s">
        <v>5797</v>
      </c>
    </row>
    <row r="5932" spans="3:4" x14ac:dyDescent="0.25">
      <c r="C5932" s="71">
        <v>58.86</v>
      </c>
      <c r="D5932" s="70" t="s">
        <v>5798</v>
      </c>
    </row>
    <row r="5933" spans="3:4" x14ac:dyDescent="0.25">
      <c r="C5933" s="69">
        <v>58.87</v>
      </c>
      <c r="D5933" s="70" t="s">
        <v>5799</v>
      </c>
    </row>
    <row r="5934" spans="3:4" x14ac:dyDescent="0.25">
      <c r="C5934" s="71">
        <v>58.88</v>
      </c>
      <c r="D5934" s="70" t="s">
        <v>3311</v>
      </c>
    </row>
    <row r="5935" spans="3:4" x14ac:dyDescent="0.25">
      <c r="C5935" s="69">
        <v>58.89</v>
      </c>
      <c r="D5935" s="70" t="s">
        <v>5800</v>
      </c>
    </row>
    <row r="5936" spans="3:4" x14ac:dyDescent="0.25">
      <c r="C5936" s="71">
        <v>58.9</v>
      </c>
      <c r="D5936" s="70" t="s">
        <v>5801</v>
      </c>
    </row>
    <row r="5937" spans="3:4" x14ac:dyDescent="0.25">
      <c r="C5937" s="69">
        <v>58.91</v>
      </c>
      <c r="D5937" s="70" t="s">
        <v>5802</v>
      </c>
    </row>
    <row r="5938" spans="3:4" x14ac:dyDescent="0.25">
      <c r="C5938" s="71">
        <v>58.92</v>
      </c>
      <c r="D5938" s="70" t="s">
        <v>5803</v>
      </c>
    </row>
    <row r="5939" spans="3:4" x14ac:dyDescent="0.25">
      <c r="C5939" s="69">
        <v>58.93</v>
      </c>
      <c r="D5939" s="70" t="s">
        <v>5804</v>
      </c>
    </row>
    <row r="5940" spans="3:4" x14ac:dyDescent="0.25">
      <c r="C5940" s="71">
        <v>58.94</v>
      </c>
      <c r="D5940" s="70" t="s">
        <v>5805</v>
      </c>
    </row>
    <row r="5941" spans="3:4" x14ac:dyDescent="0.25">
      <c r="C5941" s="69">
        <v>58.95</v>
      </c>
      <c r="D5941" s="70" t="s">
        <v>5806</v>
      </c>
    </row>
    <row r="5942" spans="3:4" x14ac:dyDescent="0.25">
      <c r="C5942" s="71">
        <v>58.96</v>
      </c>
      <c r="D5942" s="70" t="s">
        <v>5807</v>
      </c>
    </row>
    <row r="5943" spans="3:4" x14ac:dyDescent="0.25">
      <c r="C5943" s="69">
        <v>58.97</v>
      </c>
      <c r="D5943" s="70" t="s">
        <v>5808</v>
      </c>
    </row>
    <row r="5944" spans="3:4" x14ac:dyDescent="0.25">
      <c r="C5944" s="71">
        <v>58.98</v>
      </c>
      <c r="D5944" s="70" t="s">
        <v>5809</v>
      </c>
    </row>
    <row r="5945" spans="3:4" x14ac:dyDescent="0.25">
      <c r="C5945" s="69">
        <v>58.99</v>
      </c>
      <c r="D5945" s="70" t="s">
        <v>5810</v>
      </c>
    </row>
    <row r="5946" spans="3:4" x14ac:dyDescent="0.25">
      <c r="C5946" s="71">
        <v>59</v>
      </c>
      <c r="D5946" s="70" t="s">
        <v>3312</v>
      </c>
    </row>
    <row r="5947" spans="3:4" x14ac:dyDescent="0.25">
      <c r="C5947" s="69">
        <v>59.01</v>
      </c>
      <c r="D5947" s="70" t="s">
        <v>5811</v>
      </c>
    </row>
    <row r="5948" spans="3:4" x14ac:dyDescent="0.25">
      <c r="C5948" s="71">
        <v>59.02</v>
      </c>
      <c r="D5948" s="70" t="s">
        <v>5812</v>
      </c>
    </row>
    <row r="5949" spans="3:4" x14ac:dyDescent="0.25">
      <c r="C5949" s="69">
        <v>59.03</v>
      </c>
      <c r="D5949" s="70" t="s">
        <v>5813</v>
      </c>
    </row>
    <row r="5950" spans="3:4" x14ac:dyDescent="0.25">
      <c r="C5950" s="71">
        <v>59.04</v>
      </c>
      <c r="D5950" s="70" t="s">
        <v>5814</v>
      </c>
    </row>
    <row r="5951" spans="3:4" x14ac:dyDescent="0.25">
      <c r="C5951" s="69">
        <v>59.05</v>
      </c>
      <c r="D5951" s="70" t="s">
        <v>5815</v>
      </c>
    </row>
    <row r="5952" spans="3:4" x14ac:dyDescent="0.25">
      <c r="C5952" s="71">
        <v>59.06</v>
      </c>
      <c r="D5952" s="70" t="s">
        <v>5816</v>
      </c>
    </row>
    <row r="5953" spans="3:4" x14ac:dyDescent="0.25">
      <c r="C5953" s="69">
        <v>59.07</v>
      </c>
      <c r="D5953" s="70" t="s">
        <v>5817</v>
      </c>
    </row>
    <row r="5954" spans="3:4" x14ac:dyDescent="0.25">
      <c r="C5954" s="71">
        <v>59.08</v>
      </c>
      <c r="D5954" s="70" t="s">
        <v>5818</v>
      </c>
    </row>
    <row r="5955" spans="3:4" x14ac:dyDescent="0.25">
      <c r="C5955" s="69">
        <v>59.09</v>
      </c>
      <c r="D5955" s="70" t="s">
        <v>5819</v>
      </c>
    </row>
    <row r="5956" spans="3:4" x14ac:dyDescent="0.25">
      <c r="C5956" s="71">
        <v>59.1</v>
      </c>
      <c r="D5956" s="70" t="s">
        <v>5820</v>
      </c>
    </row>
    <row r="5957" spans="3:4" x14ac:dyDescent="0.25">
      <c r="C5957" s="69">
        <v>59.11</v>
      </c>
      <c r="D5957" s="70" t="s">
        <v>5821</v>
      </c>
    </row>
    <row r="5958" spans="3:4" x14ac:dyDescent="0.25">
      <c r="C5958" s="71">
        <v>59.12</v>
      </c>
      <c r="D5958" s="70" t="s">
        <v>5822</v>
      </c>
    </row>
    <row r="5959" spans="3:4" x14ac:dyDescent="0.25">
      <c r="C5959" s="69">
        <v>59.13</v>
      </c>
      <c r="D5959" s="70" t="s">
        <v>3313</v>
      </c>
    </row>
    <row r="5960" spans="3:4" x14ac:dyDescent="0.25">
      <c r="C5960" s="71">
        <v>59.14</v>
      </c>
      <c r="D5960" s="70" t="s">
        <v>5823</v>
      </c>
    </row>
    <row r="5961" spans="3:4" x14ac:dyDescent="0.25">
      <c r="C5961" s="69">
        <v>59.15</v>
      </c>
      <c r="D5961" s="70" t="s">
        <v>5824</v>
      </c>
    </row>
    <row r="5962" spans="3:4" x14ac:dyDescent="0.25">
      <c r="C5962" s="71">
        <v>59.16</v>
      </c>
      <c r="D5962" s="70" t="s">
        <v>5825</v>
      </c>
    </row>
    <row r="5963" spans="3:4" x14ac:dyDescent="0.25">
      <c r="C5963" s="69">
        <v>59.17</v>
      </c>
      <c r="D5963" s="70" t="s">
        <v>5826</v>
      </c>
    </row>
    <row r="5964" spans="3:4" x14ac:dyDescent="0.25">
      <c r="C5964" s="71">
        <v>59.18</v>
      </c>
      <c r="D5964" s="70" t="s">
        <v>5827</v>
      </c>
    </row>
    <row r="5965" spans="3:4" x14ac:dyDescent="0.25">
      <c r="C5965" s="69">
        <v>59.19</v>
      </c>
      <c r="D5965" s="70" t="s">
        <v>5828</v>
      </c>
    </row>
    <row r="5966" spans="3:4" x14ac:dyDescent="0.25">
      <c r="C5966" s="71">
        <v>59.2</v>
      </c>
      <c r="D5966" s="70" t="s">
        <v>5829</v>
      </c>
    </row>
    <row r="5967" spans="3:4" x14ac:dyDescent="0.25">
      <c r="C5967" s="69">
        <v>59.21</v>
      </c>
      <c r="D5967" s="70" t="s">
        <v>5830</v>
      </c>
    </row>
    <row r="5968" spans="3:4" x14ac:dyDescent="0.25">
      <c r="C5968" s="71">
        <v>59.22</v>
      </c>
      <c r="D5968" s="70" t="s">
        <v>5831</v>
      </c>
    </row>
    <row r="5969" spans="3:4" x14ac:dyDescent="0.25">
      <c r="C5969" s="69">
        <v>59.23</v>
      </c>
      <c r="D5969" s="70" t="s">
        <v>5832</v>
      </c>
    </row>
    <row r="5970" spans="3:4" x14ac:dyDescent="0.25">
      <c r="C5970" s="71">
        <v>59.24</v>
      </c>
      <c r="D5970" s="70" t="s">
        <v>5833</v>
      </c>
    </row>
    <row r="5971" spans="3:4" x14ac:dyDescent="0.25">
      <c r="C5971" s="69">
        <v>59.25</v>
      </c>
      <c r="D5971" s="70" t="s">
        <v>3314</v>
      </c>
    </row>
    <row r="5972" spans="3:4" x14ac:dyDescent="0.25">
      <c r="C5972" s="71">
        <v>59.26</v>
      </c>
      <c r="D5972" s="70" t="s">
        <v>5834</v>
      </c>
    </row>
    <row r="5973" spans="3:4" x14ac:dyDescent="0.25">
      <c r="C5973" s="69">
        <v>59.27</v>
      </c>
      <c r="D5973" s="70" t="s">
        <v>5835</v>
      </c>
    </row>
    <row r="5974" spans="3:4" x14ac:dyDescent="0.25">
      <c r="C5974" s="71">
        <v>59.28</v>
      </c>
      <c r="D5974" s="70" t="s">
        <v>5836</v>
      </c>
    </row>
    <row r="5975" spans="3:4" x14ac:dyDescent="0.25">
      <c r="C5975" s="69">
        <v>59.29</v>
      </c>
      <c r="D5975" s="70" t="s">
        <v>5837</v>
      </c>
    </row>
    <row r="5976" spans="3:4" x14ac:dyDescent="0.25">
      <c r="C5976" s="71">
        <v>59.3</v>
      </c>
      <c r="D5976" s="70" t="s">
        <v>5838</v>
      </c>
    </row>
    <row r="5977" spans="3:4" x14ac:dyDescent="0.25">
      <c r="C5977" s="69">
        <v>59.31</v>
      </c>
      <c r="D5977" s="70" t="s">
        <v>5839</v>
      </c>
    </row>
    <row r="5978" spans="3:4" x14ac:dyDescent="0.25">
      <c r="C5978" s="71">
        <v>59.32</v>
      </c>
      <c r="D5978" s="70" t="s">
        <v>5840</v>
      </c>
    </row>
    <row r="5979" spans="3:4" x14ac:dyDescent="0.25">
      <c r="C5979" s="69">
        <v>59.33</v>
      </c>
      <c r="D5979" s="70" t="s">
        <v>5841</v>
      </c>
    </row>
    <row r="5980" spans="3:4" x14ac:dyDescent="0.25">
      <c r="C5980" s="71">
        <v>59.34</v>
      </c>
      <c r="D5980" s="70" t="s">
        <v>5842</v>
      </c>
    </row>
    <row r="5981" spans="3:4" x14ac:dyDescent="0.25">
      <c r="C5981" s="69">
        <v>59.35</v>
      </c>
      <c r="D5981" s="70" t="s">
        <v>5843</v>
      </c>
    </row>
    <row r="5982" spans="3:4" x14ac:dyDescent="0.25">
      <c r="C5982" s="71">
        <v>59.36</v>
      </c>
      <c r="D5982" s="70" t="s">
        <v>5844</v>
      </c>
    </row>
    <row r="5983" spans="3:4" x14ac:dyDescent="0.25">
      <c r="C5983" s="69">
        <v>59.37</v>
      </c>
      <c r="D5983" s="70" t="s">
        <v>5845</v>
      </c>
    </row>
    <row r="5984" spans="3:4" x14ac:dyDescent="0.25">
      <c r="C5984" s="71">
        <v>59.38</v>
      </c>
      <c r="D5984" s="70" t="s">
        <v>3315</v>
      </c>
    </row>
    <row r="5985" spans="3:4" x14ac:dyDescent="0.25">
      <c r="C5985" s="69">
        <v>59.39</v>
      </c>
      <c r="D5985" s="70" t="s">
        <v>5846</v>
      </c>
    </row>
    <row r="5986" spans="3:4" x14ac:dyDescent="0.25">
      <c r="C5986" s="71">
        <v>59.4</v>
      </c>
      <c r="D5986" s="70" t="s">
        <v>5847</v>
      </c>
    </row>
    <row r="5987" spans="3:4" x14ac:dyDescent="0.25">
      <c r="C5987" s="69">
        <v>59.41</v>
      </c>
      <c r="D5987" s="70" t="s">
        <v>5848</v>
      </c>
    </row>
    <row r="5988" spans="3:4" x14ac:dyDescent="0.25">
      <c r="C5988" s="71">
        <v>59.42</v>
      </c>
      <c r="D5988" s="70" t="s">
        <v>5849</v>
      </c>
    </row>
    <row r="5989" spans="3:4" x14ac:dyDescent="0.25">
      <c r="C5989" s="69">
        <v>59.43</v>
      </c>
      <c r="D5989" s="70" t="s">
        <v>5850</v>
      </c>
    </row>
    <row r="5990" spans="3:4" x14ac:dyDescent="0.25">
      <c r="C5990" s="71">
        <v>59.44</v>
      </c>
      <c r="D5990" s="70" t="s">
        <v>5851</v>
      </c>
    </row>
    <row r="5991" spans="3:4" x14ac:dyDescent="0.25">
      <c r="C5991" s="69">
        <v>59.45</v>
      </c>
      <c r="D5991" s="70" t="s">
        <v>5852</v>
      </c>
    </row>
    <row r="5992" spans="3:4" x14ac:dyDescent="0.25">
      <c r="C5992" s="71">
        <v>59.46</v>
      </c>
      <c r="D5992" s="70" t="s">
        <v>5853</v>
      </c>
    </row>
    <row r="5993" spans="3:4" x14ac:dyDescent="0.25">
      <c r="C5993" s="69">
        <v>59.47</v>
      </c>
      <c r="D5993" s="70" t="s">
        <v>5854</v>
      </c>
    </row>
    <row r="5994" spans="3:4" x14ac:dyDescent="0.25">
      <c r="C5994" s="71">
        <v>59.48</v>
      </c>
      <c r="D5994" s="70" t="s">
        <v>5855</v>
      </c>
    </row>
    <row r="5995" spans="3:4" x14ac:dyDescent="0.25">
      <c r="C5995" s="69">
        <v>59.49</v>
      </c>
      <c r="D5995" s="70" t="s">
        <v>5856</v>
      </c>
    </row>
    <row r="5996" spans="3:4" x14ac:dyDescent="0.25">
      <c r="C5996" s="71">
        <v>59.5</v>
      </c>
      <c r="D5996" s="70" t="s">
        <v>3316</v>
      </c>
    </row>
    <row r="5997" spans="3:4" x14ac:dyDescent="0.25">
      <c r="C5997" s="69">
        <v>59.51</v>
      </c>
      <c r="D5997" s="70" t="s">
        <v>5857</v>
      </c>
    </row>
    <row r="5998" spans="3:4" x14ac:dyDescent="0.25">
      <c r="C5998" s="71">
        <v>59.52</v>
      </c>
      <c r="D5998" s="70" t="s">
        <v>5858</v>
      </c>
    </row>
    <row r="5999" spans="3:4" x14ac:dyDescent="0.25">
      <c r="C5999" s="69">
        <v>59.53</v>
      </c>
      <c r="D5999" s="70" t="s">
        <v>5859</v>
      </c>
    </row>
    <row r="6000" spans="3:4" x14ac:dyDescent="0.25">
      <c r="C6000" s="71">
        <v>59.54</v>
      </c>
      <c r="D6000" s="70" t="s">
        <v>5860</v>
      </c>
    </row>
    <row r="6001" spans="3:4" x14ac:dyDescent="0.25">
      <c r="C6001" s="69">
        <v>59.55</v>
      </c>
      <c r="D6001" s="70" t="s">
        <v>5861</v>
      </c>
    </row>
    <row r="6002" spans="3:4" x14ac:dyDescent="0.25">
      <c r="C6002" s="71">
        <v>59.56</v>
      </c>
      <c r="D6002" s="70" t="s">
        <v>5862</v>
      </c>
    </row>
    <row r="6003" spans="3:4" x14ac:dyDescent="0.25">
      <c r="C6003" s="69">
        <v>59.57</v>
      </c>
      <c r="D6003" s="70" t="s">
        <v>5863</v>
      </c>
    </row>
    <row r="6004" spans="3:4" x14ac:dyDescent="0.25">
      <c r="C6004" s="71">
        <v>59.58</v>
      </c>
      <c r="D6004" s="70" t="s">
        <v>5864</v>
      </c>
    </row>
    <row r="6005" spans="3:4" x14ac:dyDescent="0.25">
      <c r="C6005" s="69">
        <v>59.59</v>
      </c>
      <c r="D6005" s="70" t="s">
        <v>5865</v>
      </c>
    </row>
    <row r="6006" spans="3:4" x14ac:dyDescent="0.25">
      <c r="C6006" s="71">
        <v>59.6</v>
      </c>
      <c r="D6006" s="70" t="s">
        <v>5866</v>
      </c>
    </row>
    <row r="6007" spans="3:4" x14ac:dyDescent="0.25">
      <c r="C6007" s="69">
        <v>59.61</v>
      </c>
      <c r="D6007" s="70" t="s">
        <v>5867</v>
      </c>
    </row>
    <row r="6008" spans="3:4" x14ac:dyDescent="0.25">
      <c r="C6008" s="71">
        <v>59.62</v>
      </c>
      <c r="D6008" s="70" t="s">
        <v>5868</v>
      </c>
    </row>
    <row r="6009" spans="3:4" x14ac:dyDescent="0.25">
      <c r="C6009" s="69">
        <v>59.63</v>
      </c>
      <c r="D6009" s="70" t="s">
        <v>3317</v>
      </c>
    </row>
    <row r="6010" spans="3:4" x14ac:dyDescent="0.25">
      <c r="C6010" s="71">
        <v>59.64</v>
      </c>
      <c r="D6010" s="70" t="s">
        <v>5869</v>
      </c>
    </row>
    <row r="6011" spans="3:4" x14ac:dyDescent="0.25">
      <c r="C6011" s="69">
        <v>59.65</v>
      </c>
      <c r="D6011" s="70" t="s">
        <v>5870</v>
      </c>
    </row>
    <row r="6012" spans="3:4" x14ac:dyDescent="0.25">
      <c r="C6012" s="71">
        <v>59.66</v>
      </c>
      <c r="D6012" s="70" t="s">
        <v>5871</v>
      </c>
    </row>
    <row r="6013" spans="3:4" x14ac:dyDescent="0.25">
      <c r="C6013" s="69">
        <v>59.67</v>
      </c>
      <c r="D6013" s="70" t="s">
        <v>5872</v>
      </c>
    </row>
    <row r="6014" spans="3:4" x14ac:dyDescent="0.25">
      <c r="C6014" s="71">
        <v>59.68</v>
      </c>
      <c r="D6014" s="70" t="s">
        <v>5873</v>
      </c>
    </row>
    <row r="6015" spans="3:4" x14ac:dyDescent="0.25">
      <c r="C6015" s="69">
        <v>59.69</v>
      </c>
      <c r="D6015" s="70" t="s">
        <v>5874</v>
      </c>
    </row>
    <row r="6016" spans="3:4" x14ac:dyDescent="0.25">
      <c r="C6016" s="71">
        <v>59.7</v>
      </c>
      <c r="D6016" s="70" t="s">
        <v>5875</v>
      </c>
    </row>
    <row r="6017" spans="3:4" x14ac:dyDescent="0.25">
      <c r="C6017" s="69">
        <v>59.71</v>
      </c>
      <c r="D6017" s="70" t="s">
        <v>5876</v>
      </c>
    </row>
    <row r="6018" spans="3:4" x14ac:dyDescent="0.25">
      <c r="C6018" s="71">
        <v>59.72</v>
      </c>
      <c r="D6018" s="70" t="s">
        <v>5877</v>
      </c>
    </row>
    <row r="6019" spans="3:4" x14ac:dyDescent="0.25">
      <c r="C6019" s="69">
        <v>59.73</v>
      </c>
      <c r="D6019" s="70" t="s">
        <v>5878</v>
      </c>
    </row>
    <row r="6020" spans="3:4" x14ac:dyDescent="0.25">
      <c r="C6020" s="71">
        <v>59.74</v>
      </c>
      <c r="D6020" s="70" t="s">
        <v>5879</v>
      </c>
    </row>
    <row r="6021" spans="3:4" x14ac:dyDescent="0.25">
      <c r="C6021" s="69">
        <v>59.75</v>
      </c>
      <c r="D6021" s="70" t="s">
        <v>3318</v>
      </c>
    </row>
    <row r="6022" spans="3:4" x14ac:dyDescent="0.25">
      <c r="C6022" s="71">
        <v>59.76</v>
      </c>
      <c r="D6022" s="70" t="s">
        <v>5880</v>
      </c>
    </row>
    <row r="6023" spans="3:4" x14ac:dyDescent="0.25">
      <c r="C6023" s="69">
        <v>59.77</v>
      </c>
      <c r="D6023" s="70" t="s">
        <v>5881</v>
      </c>
    </row>
    <row r="6024" spans="3:4" x14ac:dyDescent="0.25">
      <c r="C6024" s="71">
        <v>59.78</v>
      </c>
      <c r="D6024" s="70" t="s">
        <v>5882</v>
      </c>
    </row>
    <row r="6025" spans="3:4" x14ac:dyDescent="0.25">
      <c r="C6025" s="69">
        <v>59.79</v>
      </c>
      <c r="D6025" s="70" t="s">
        <v>5883</v>
      </c>
    </row>
    <row r="6026" spans="3:4" x14ac:dyDescent="0.25">
      <c r="C6026" s="71">
        <v>59.8</v>
      </c>
      <c r="D6026" s="70" t="s">
        <v>5884</v>
      </c>
    </row>
    <row r="6027" spans="3:4" x14ac:dyDescent="0.25">
      <c r="C6027" s="69">
        <v>59.81</v>
      </c>
      <c r="D6027" s="70" t="s">
        <v>5885</v>
      </c>
    </row>
    <row r="6028" spans="3:4" x14ac:dyDescent="0.25">
      <c r="C6028" s="71">
        <v>59.82</v>
      </c>
      <c r="D6028" s="70" t="s">
        <v>5886</v>
      </c>
    </row>
    <row r="6029" spans="3:4" x14ac:dyDescent="0.25">
      <c r="C6029" s="69">
        <v>59.83</v>
      </c>
      <c r="D6029" s="70" t="s">
        <v>5887</v>
      </c>
    </row>
    <row r="6030" spans="3:4" x14ac:dyDescent="0.25">
      <c r="C6030" s="71">
        <v>59.84</v>
      </c>
      <c r="D6030" s="70" t="s">
        <v>5888</v>
      </c>
    </row>
    <row r="6031" spans="3:4" x14ac:dyDescent="0.25">
      <c r="C6031" s="69">
        <v>59.85</v>
      </c>
      <c r="D6031" s="70" t="s">
        <v>5889</v>
      </c>
    </row>
    <row r="6032" spans="3:4" x14ac:dyDescent="0.25">
      <c r="C6032" s="71">
        <v>59.86</v>
      </c>
      <c r="D6032" s="70" t="s">
        <v>5890</v>
      </c>
    </row>
    <row r="6033" spans="3:4" x14ac:dyDescent="0.25">
      <c r="C6033" s="69">
        <v>59.87</v>
      </c>
      <c r="D6033" s="70" t="s">
        <v>5891</v>
      </c>
    </row>
    <row r="6034" spans="3:4" x14ac:dyDescent="0.25">
      <c r="C6034" s="71">
        <v>59.88</v>
      </c>
      <c r="D6034" s="70" t="s">
        <v>3319</v>
      </c>
    </row>
    <row r="6035" spans="3:4" x14ac:dyDescent="0.25">
      <c r="C6035" s="69">
        <v>59.89</v>
      </c>
      <c r="D6035" s="70" t="s">
        <v>5892</v>
      </c>
    </row>
    <row r="6036" spans="3:4" x14ac:dyDescent="0.25">
      <c r="C6036" s="71">
        <v>59.9</v>
      </c>
      <c r="D6036" s="70" t="s">
        <v>5893</v>
      </c>
    </row>
    <row r="6037" spans="3:4" x14ac:dyDescent="0.25">
      <c r="C6037" s="69">
        <v>59.91</v>
      </c>
      <c r="D6037" s="70" t="s">
        <v>5894</v>
      </c>
    </row>
    <row r="6038" spans="3:4" x14ac:dyDescent="0.25">
      <c r="C6038" s="71">
        <v>59.92</v>
      </c>
      <c r="D6038" s="70" t="s">
        <v>5895</v>
      </c>
    </row>
    <row r="6039" spans="3:4" x14ac:dyDescent="0.25">
      <c r="C6039" s="69">
        <v>59.93</v>
      </c>
      <c r="D6039" s="70" t="s">
        <v>5896</v>
      </c>
    </row>
    <row r="6040" spans="3:4" x14ac:dyDescent="0.25">
      <c r="C6040" s="71">
        <v>59.94</v>
      </c>
      <c r="D6040" s="70" t="s">
        <v>5897</v>
      </c>
    </row>
    <row r="6041" spans="3:4" x14ac:dyDescent="0.25">
      <c r="C6041" s="69">
        <v>59.95</v>
      </c>
      <c r="D6041" s="70" t="s">
        <v>5898</v>
      </c>
    </row>
    <row r="6042" spans="3:4" x14ac:dyDescent="0.25">
      <c r="C6042" s="71">
        <v>59.96</v>
      </c>
      <c r="D6042" s="70" t="s">
        <v>5899</v>
      </c>
    </row>
    <row r="6043" spans="3:4" x14ac:dyDescent="0.25">
      <c r="C6043" s="69">
        <v>59.97</v>
      </c>
      <c r="D6043" s="70" t="s">
        <v>5900</v>
      </c>
    </row>
    <row r="6044" spans="3:4" x14ac:dyDescent="0.25">
      <c r="C6044" s="71">
        <v>59.98</v>
      </c>
      <c r="D6044" s="70" t="s">
        <v>5901</v>
      </c>
    </row>
    <row r="6045" spans="3:4" x14ac:dyDescent="0.25">
      <c r="C6045" s="69">
        <v>59.99</v>
      </c>
      <c r="D6045" s="70" t="s">
        <v>5902</v>
      </c>
    </row>
    <row r="6046" spans="3:4" x14ac:dyDescent="0.25">
      <c r="C6046" s="71">
        <v>60</v>
      </c>
      <c r="D6046" s="70" t="s">
        <v>858</v>
      </c>
    </row>
  </sheetData>
  <mergeCells count="18">
    <mergeCell ref="H1:L1"/>
    <mergeCell ref="D1:G1"/>
    <mergeCell ref="D22:K22"/>
    <mergeCell ref="L31:M31"/>
    <mergeCell ref="C31:D31"/>
    <mergeCell ref="E31:G31"/>
    <mergeCell ref="D23:K23"/>
    <mergeCell ref="G8:K9"/>
    <mergeCell ref="G12:K12"/>
    <mergeCell ref="G13:K13"/>
    <mergeCell ref="G14:K14"/>
    <mergeCell ref="H10:I10"/>
    <mergeCell ref="H11:I11"/>
    <mergeCell ref="G15:K15"/>
    <mergeCell ref="F12:F17"/>
    <mergeCell ref="G16:K16"/>
    <mergeCell ref="G17:K17"/>
    <mergeCell ref="G19:K21"/>
  </mergeCells>
  <phoneticPr fontId="0" type="noConversion"/>
  <conditionalFormatting sqref="E16">
    <cfRule type="cellIs" dxfId="5" priority="1" stopIfTrue="1" operator="greaterThan">
      <formula>80</formula>
    </cfRule>
  </conditionalFormatting>
  <conditionalFormatting sqref="G11">
    <cfRule type="cellIs" dxfId="4" priority="2" stopIfTrue="1" operator="greaterThan">
      <formula>22</formula>
    </cfRule>
  </conditionalFormatting>
  <dataValidations disablePrompts="1" count="2">
    <dataValidation type="list" allowBlank="1" showErrorMessage="1" sqref="D9" xr:uid="{00000000-0002-0000-0100-000000000000}">
      <formula1>$E$32:$E$38</formula1>
      <formula2>0</formula2>
    </dataValidation>
    <dataValidation type="list" allowBlank="1" showErrorMessage="1" sqref="D3" xr:uid="{00000000-0002-0000-0100-000004000000}">
      <formula1>$O$32:$O$426</formula1>
      <formula2>0</formula2>
    </dataValidation>
  </dataValidations>
  <pageMargins left="0.74791666666666667" right="0.74791666666666667" top="0.70972222222222225" bottom="0.98402777777777772" header="0.51180555555555551" footer="0.5"/>
  <pageSetup scale="97" firstPageNumber="0" orientation="landscape" horizontalDpi="300" verticalDpi="300" r:id="rId1"/>
  <headerFooter alignWithMargins="0">
    <oddFooter>&amp;L&amp;T&amp;R&amp;D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Z110"/>
  <sheetViews>
    <sheetView workbookViewId="0">
      <selection activeCell="D11" sqref="D11"/>
    </sheetView>
  </sheetViews>
  <sheetFormatPr defaultRowHeight="13.2" x14ac:dyDescent="0.25"/>
  <cols>
    <col min="1" max="1" width="25.5546875" customWidth="1"/>
    <col min="2" max="2" width="18.109375" customWidth="1"/>
    <col min="3" max="3" width="10.6640625" customWidth="1"/>
    <col min="4" max="4" width="14.33203125" customWidth="1"/>
    <col min="5" max="5" width="16.109375" customWidth="1"/>
    <col min="6" max="6" width="13" customWidth="1"/>
    <col min="7" max="7" width="15.44140625" customWidth="1"/>
    <col min="8" max="8" width="9.88671875" customWidth="1"/>
    <col min="9" max="9" width="12.5546875" customWidth="1"/>
    <col min="10" max="10" width="21.44140625" customWidth="1"/>
    <col min="11" max="11" width="13.109375" customWidth="1"/>
    <col min="12" max="12" width="19.6640625" customWidth="1"/>
    <col min="13" max="13" width="13.6640625" customWidth="1"/>
  </cols>
  <sheetData>
    <row r="1" spans="1:13" s="34" customFormat="1" ht="21" x14ac:dyDescent="0.4">
      <c r="A1" s="32" t="s">
        <v>859</v>
      </c>
      <c r="B1" s="33">
        <f>Sheet2!D7</f>
        <v>5</v>
      </c>
      <c r="C1" s="141" t="s">
        <v>6605</v>
      </c>
      <c r="D1" s="34">
        <f>Sheet2!R7</f>
        <v>1</v>
      </c>
      <c r="H1" s="111"/>
      <c r="I1" s="113" t="s">
        <v>6546</v>
      </c>
      <c r="J1" s="113" t="s">
        <v>6547</v>
      </c>
    </row>
    <row r="2" spans="1:13" s="34" customFormat="1" ht="21" x14ac:dyDescent="0.4">
      <c r="A2" s="32" t="str">
        <f>Sheet2!C10</f>
        <v>Width</v>
      </c>
      <c r="B2" s="35">
        <f>Sheet2!D10</f>
        <v>1.97</v>
      </c>
      <c r="C2" s="32"/>
      <c r="H2" s="112" t="s">
        <v>6548</v>
      </c>
      <c r="I2" s="114">
        <f>B2*B3</f>
        <v>20.941100000000002</v>
      </c>
      <c r="J2" s="114">
        <f>((B2*2)+(B3*2))*B4</f>
        <v>0</v>
      </c>
    </row>
    <row r="3" spans="1:13" s="34" customFormat="1" ht="21" x14ac:dyDescent="0.4">
      <c r="A3" s="32" t="str">
        <f>Sheet2!C11</f>
        <v>Length</v>
      </c>
      <c r="B3" s="35">
        <f>Sheet2!D11</f>
        <v>10.63</v>
      </c>
      <c r="C3" s="32"/>
      <c r="E3" s="34">
        <f>D5+(D5*0.1)</f>
        <v>133.1</v>
      </c>
      <c r="F3" s="34" t="s">
        <v>861</v>
      </c>
      <c r="H3" s="112" t="s">
        <v>6550</v>
      </c>
      <c r="I3" s="114">
        <f>(B3+0.88)*B2</f>
        <v>22.674700000000001</v>
      </c>
      <c r="J3" s="142">
        <f>((B2*2)+(B3*2))*(B4+0.88)</f>
        <v>22.176000000000002</v>
      </c>
      <c r="K3" s="36"/>
      <c r="L3" s="36" t="s">
        <v>863</v>
      </c>
      <c r="M3" s="36"/>
    </row>
    <row r="4" spans="1:13" s="34" customFormat="1" ht="21" x14ac:dyDescent="0.4">
      <c r="A4" s="32" t="str">
        <f>Sheet2!C12</f>
        <v/>
      </c>
      <c r="B4" s="110">
        <f>Sheet2!D12</f>
        <v>0</v>
      </c>
      <c r="C4" s="32"/>
      <c r="H4" s="112" t="s">
        <v>6549</v>
      </c>
      <c r="I4" s="114">
        <f>B2*B3*4</f>
        <v>83.764400000000009</v>
      </c>
      <c r="J4" s="142">
        <f>J2*4</f>
        <v>0</v>
      </c>
      <c r="K4" s="36"/>
      <c r="L4" s="36"/>
      <c r="M4" s="36"/>
    </row>
    <row r="5" spans="1:13" s="34" customFormat="1" ht="21" x14ac:dyDescent="0.4">
      <c r="A5" s="32" t="s">
        <v>1976</v>
      </c>
      <c r="B5" s="33">
        <f>Sheet2!D16</f>
        <v>400</v>
      </c>
      <c r="C5" s="32"/>
      <c r="D5" s="34">
        <f>B6*B6/B5</f>
        <v>121</v>
      </c>
      <c r="E5" s="34" t="s">
        <v>864</v>
      </c>
      <c r="H5" s="111"/>
      <c r="I5" s="114"/>
      <c r="J5" s="142" t="s">
        <v>865</v>
      </c>
      <c r="K5" s="36"/>
      <c r="L5" s="36" t="s">
        <v>866</v>
      </c>
      <c r="M5" s="36"/>
    </row>
    <row r="6" spans="1:13" s="34" customFormat="1" ht="21" x14ac:dyDescent="0.4">
      <c r="A6" s="32" t="s">
        <v>1977</v>
      </c>
      <c r="B6" s="33">
        <f>Sheet2!D17</f>
        <v>220</v>
      </c>
      <c r="C6" s="32"/>
      <c r="E6" s="34">
        <f>D5-(D5*0.05)</f>
        <v>114.95</v>
      </c>
      <c r="F6" s="34" t="s">
        <v>867</v>
      </c>
      <c r="H6" s="111"/>
      <c r="I6" s="114"/>
      <c r="J6" s="142" t="s">
        <v>868</v>
      </c>
      <c r="K6" s="36"/>
      <c r="L6" s="36" t="s">
        <v>869</v>
      </c>
      <c r="M6" s="36"/>
    </row>
    <row r="7" spans="1:13" s="34" customFormat="1" ht="21" x14ac:dyDescent="0.4">
      <c r="A7" s="32" t="s">
        <v>870</v>
      </c>
      <c r="B7" s="33" t="s">
        <v>862</v>
      </c>
      <c r="C7" s="32"/>
      <c r="H7" s="111"/>
      <c r="I7" s="114"/>
      <c r="J7" s="142" t="s">
        <v>871</v>
      </c>
      <c r="K7" s="36"/>
      <c r="L7" s="36"/>
      <c r="M7" s="36"/>
    </row>
    <row r="8" spans="1:13" s="34" customFormat="1" ht="21" x14ac:dyDescent="0.4">
      <c r="A8" s="32"/>
      <c r="B8" s="32" t="s">
        <v>872</v>
      </c>
      <c r="C8" s="33">
        <f>Sheet2!D14*IF(C11&lt;&gt;"",2,1)</f>
        <v>160</v>
      </c>
      <c r="H8" s="111"/>
      <c r="I8" s="114"/>
      <c r="J8" s="142"/>
      <c r="K8" s="36"/>
      <c r="L8" s="36"/>
      <c r="M8" s="36"/>
    </row>
    <row r="9" spans="1:13" s="34" customFormat="1" ht="21" x14ac:dyDescent="0.4">
      <c r="A9" s="32"/>
      <c r="B9" s="32" t="s">
        <v>873</v>
      </c>
      <c r="C9" s="33">
        <f>Sheet2!D15*IF(C11&lt;&gt;"",2,1)</f>
        <v>156</v>
      </c>
    </row>
    <row r="10" spans="1:13" s="34" customFormat="1" ht="21" x14ac:dyDescent="0.4">
      <c r="A10" s="32" t="s">
        <v>874</v>
      </c>
      <c r="B10" s="33" t="s">
        <v>863</v>
      </c>
      <c r="C10" s="32"/>
    </row>
    <row r="11" spans="1:13" ht="21" x14ac:dyDescent="0.4">
      <c r="B11" s="151" t="s">
        <v>6610</v>
      </c>
      <c r="C11">
        <f>Sheet2!D20</f>
        <v>0</v>
      </c>
    </row>
    <row r="13" spans="1:13" x14ac:dyDescent="0.25">
      <c r="A13" s="37" t="s">
        <v>875</v>
      </c>
    </row>
    <row r="14" spans="1:13" x14ac:dyDescent="0.25">
      <c r="A14" s="38" t="s">
        <v>876</v>
      </c>
      <c r="B14" s="39">
        <f>IF(D1=1,I2,J2)</f>
        <v>20.941100000000002</v>
      </c>
      <c r="C14" s="38">
        <v>0.02</v>
      </c>
      <c r="D14" s="40">
        <f>B14*C14</f>
        <v>0.41882200000000003</v>
      </c>
    </row>
    <row r="15" spans="1:13" x14ac:dyDescent="0.25">
      <c r="A15" s="38" t="s">
        <v>877</v>
      </c>
      <c r="B15" s="39">
        <f>IF(D1=1,I3,J3)</f>
        <v>22.674700000000001</v>
      </c>
      <c r="C15" s="38">
        <v>0.02</v>
      </c>
      <c r="D15" s="40">
        <f t="shared" ref="D15:D21" si="0">B15*C15</f>
        <v>0.45349400000000006</v>
      </c>
    </row>
    <row r="16" spans="1:13" x14ac:dyDescent="0.25">
      <c r="A16" s="38" t="s">
        <v>878</v>
      </c>
      <c r="B16" s="39">
        <f>IF(D1=1,I4,J4)</f>
        <v>83.764400000000009</v>
      </c>
      <c r="C16" s="38">
        <v>0.01</v>
      </c>
      <c r="D16" s="40">
        <f t="shared" si="0"/>
        <v>0.83764400000000006</v>
      </c>
    </row>
    <row r="17" spans="1:13" x14ac:dyDescent="0.25">
      <c r="A17" s="38" t="s">
        <v>879</v>
      </c>
      <c r="B17" s="39">
        <v>2</v>
      </c>
      <c r="C17" s="38">
        <v>0.05</v>
      </c>
      <c r="D17" s="40">
        <f t="shared" si="0"/>
        <v>0.1</v>
      </c>
    </row>
    <row r="18" spans="1:13" x14ac:dyDescent="0.25">
      <c r="A18" s="38" t="s">
        <v>870</v>
      </c>
      <c r="B18" s="39">
        <v>1</v>
      </c>
      <c r="C18" s="38">
        <v>0.5</v>
      </c>
      <c r="D18" s="40">
        <f t="shared" si="0"/>
        <v>0.5</v>
      </c>
    </row>
    <row r="19" spans="1:13" x14ac:dyDescent="0.25">
      <c r="A19" s="38" t="s">
        <v>880</v>
      </c>
      <c r="B19" s="39">
        <f>C8*2</f>
        <v>320</v>
      </c>
      <c r="C19" s="38">
        <v>0.04</v>
      </c>
      <c r="D19" s="40">
        <f t="shared" si="0"/>
        <v>12.8</v>
      </c>
    </row>
    <row r="20" spans="1:13" x14ac:dyDescent="0.25">
      <c r="A20" s="38" t="s">
        <v>873</v>
      </c>
      <c r="B20" s="39">
        <f>C9</f>
        <v>156</v>
      </c>
      <c r="C20" s="38">
        <v>3.5000000000000003E-2</v>
      </c>
      <c r="D20" s="40">
        <f t="shared" si="0"/>
        <v>5.4600000000000009</v>
      </c>
    </row>
    <row r="21" spans="1:13" x14ac:dyDescent="0.25">
      <c r="A21" s="38" t="s">
        <v>874</v>
      </c>
      <c r="B21" s="39">
        <v>1</v>
      </c>
      <c r="C21" s="38">
        <v>0.5</v>
      </c>
      <c r="D21" s="40">
        <f t="shared" si="0"/>
        <v>0.5</v>
      </c>
    </row>
    <row r="22" spans="1:13" x14ac:dyDescent="0.25">
      <c r="D22" s="41">
        <f>SUM(D14:D21)</f>
        <v>21.069960000000002</v>
      </c>
    </row>
    <row r="24" spans="1:13" ht="21" x14ac:dyDescent="0.4">
      <c r="A24" s="42" t="s">
        <v>881</v>
      </c>
      <c r="B24" s="43"/>
      <c r="C24" s="43"/>
      <c r="D24" s="43"/>
      <c r="E24" s="43"/>
      <c r="F24" s="43"/>
      <c r="G24" s="43"/>
      <c r="H24" s="43"/>
      <c r="I24" s="43"/>
      <c r="J24" s="43"/>
      <c r="K24" s="43"/>
    </row>
    <row r="25" spans="1:13" ht="17.399999999999999" x14ac:dyDescent="0.3">
      <c r="A25" s="44" t="s">
        <v>859</v>
      </c>
      <c r="B25" s="45" t="s">
        <v>882</v>
      </c>
      <c r="C25" s="45" t="s">
        <v>883</v>
      </c>
      <c r="D25" s="45" t="s">
        <v>875</v>
      </c>
      <c r="E25" s="45" t="s">
        <v>884</v>
      </c>
      <c r="F25" s="45" t="s">
        <v>885</v>
      </c>
      <c r="G25" s="46" t="s">
        <v>886</v>
      </c>
      <c r="H25" s="47"/>
      <c r="I25" s="47"/>
      <c r="J25" s="47"/>
      <c r="K25" s="48"/>
      <c r="L25" s="48"/>
      <c r="M25" s="48"/>
    </row>
    <row r="26" spans="1:13" ht="17.399999999999999" x14ac:dyDescent="0.3">
      <c r="A26" s="49">
        <f>Sheet2!D4</f>
        <v>1</v>
      </c>
      <c r="B26" s="50">
        <f ca="1">A82*0.85</f>
        <v>38.556000000000004</v>
      </c>
      <c r="C26" s="50">
        <f ca="1">A82*0.15</f>
        <v>6.8040000000000012</v>
      </c>
      <c r="D26" s="51">
        <f>D22</f>
        <v>21.069960000000002</v>
      </c>
      <c r="E26" s="52">
        <v>50</v>
      </c>
      <c r="F26" s="53">
        <v>0</v>
      </c>
      <c r="G26" s="54">
        <f ca="1">J29+(J29*0.33)</f>
        <v>92.555303820000006</v>
      </c>
      <c r="H26" s="47"/>
      <c r="I26" s="47"/>
      <c r="J26" s="47"/>
      <c r="K26" s="48"/>
      <c r="L26" s="48"/>
      <c r="M26" s="48"/>
    </row>
    <row r="27" spans="1:13" ht="17.399999999999999" x14ac:dyDescent="0.3">
      <c r="A27" s="47"/>
      <c r="B27" s="48"/>
      <c r="C27" s="47"/>
      <c r="D27" s="47"/>
      <c r="E27" s="47"/>
      <c r="F27" s="47"/>
      <c r="G27" s="47"/>
      <c r="H27" s="47"/>
      <c r="I27" s="47"/>
      <c r="J27" s="47"/>
      <c r="K27" s="47"/>
      <c r="L27" s="48"/>
      <c r="M27" s="48"/>
    </row>
    <row r="28" spans="1:13" ht="17.399999999999999" x14ac:dyDescent="0.3">
      <c r="A28" s="55" t="s">
        <v>859</v>
      </c>
      <c r="B28" s="55" t="s">
        <v>887</v>
      </c>
      <c r="C28" s="55" t="s">
        <v>888</v>
      </c>
      <c r="D28" s="55" t="s">
        <v>889</v>
      </c>
      <c r="E28" s="55" t="s">
        <v>890</v>
      </c>
      <c r="F28" s="55" t="s">
        <v>891</v>
      </c>
      <c r="G28" s="55" t="s">
        <v>892</v>
      </c>
      <c r="H28" s="55" t="s">
        <v>885</v>
      </c>
      <c r="I28" s="55" t="s">
        <v>893</v>
      </c>
      <c r="J28" s="55" t="s">
        <v>894</v>
      </c>
      <c r="K28" s="55" t="s">
        <v>884</v>
      </c>
      <c r="L28" s="55" t="s">
        <v>895</v>
      </c>
      <c r="M28" s="56" t="s">
        <v>896</v>
      </c>
    </row>
    <row r="29" spans="1:13" ht="17.399999999999999" x14ac:dyDescent="0.3">
      <c r="A29" s="55">
        <f>A26</f>
        <v>1</v>
      </c>
      <c r="B29" s="57">
        <f ca="1">(B26/A26)*0.3</f>
        <v>11.566800000000001</v>
      </c>
      <c r="C29" s="57">
        <f ca="1">C26*0.3</f>
        <v>2.0412000000000003</v>
      </c>
      <c r="D29" s="57">
        <f>D26+(0.15*D26)</f>
        <v>24.230454000000002</v>
      </c>
      <c r="E29" s="57">
        <f ca="1">D29+C29+B29</f>
        <v>37.838453999999999</v>
      </c>
      <c r="F29" s="57">
        <f ca="1">((B26/A26)+C26)*0.35</f>
        <v>15.876000000000001</v>
      </c>
      <c r="G29" s="57">
        <f ca="1">B29+C29+D29+F29</f>
        <v>53.714454000000003</v>
      </c>
      <c r="H29" s="57">
        <f>E26*F26</f>
        <v>0</v>
      </c>
      <c r="I29" s="57">
        <f ca="1">((B26/A26)+C26)*0.35</f>
        <v>15.876000000000001</v>
      </c>
      <c r="J29" s="57">
        <f ca="1">G29+H29+I29</f>
        <v>69.590454000000008</v>
      </c>
      <c r="K29" s="57">
        <f>E26</f>
        <v>50</v>
      </c>
      <c r="L29" s="57">
        <f ca="1">K29-J29</f>
        <v>-19.590454000000008</v>
      </c>
      <c r="M29" s="58">
        <f ca="1">L29*A26</f>
        <v>-19.590454000000008</v>
      </c>
    </row>
    <row r="32" spans="1:13" ht="17.399999999999999" x14ac:dyDescent="0.3">
      <c r="A32" s="59">
        <f ca="1">B32+C32+D32+F32+H32+I32+L32</f>
        <v>0.99999999999999989</v>
      </c>
      <c r="B32" s="59">
        <f ca="1">B29/E26</f>
        <v>0.23133600000000001</v>
      </c>
      <c r="C32" s="59">
        <f ca="1">C29/E26</f>
        <v>4.0824000000000006E-2</v>
      </c>
      <c r="D32" s="59">
        <f>D29/E26</f>
        <v>0.48460908000000003</v>
      </c>
      <c r="E32" s="59">
        <f ca="1">E29/K29</f>
        <v>0.75676907999999998</v>
      </c>
      <c r="F32" s="59">
        <f ca="1">F29/E26</f>
        <v>0.31752000000000002</v>
      </c>
      <c r="G32" s="60"/>
      <c r="H32" s="61">
        <f>F26</f>
        <v>0</v>
      </c>
      <c r="I32" s="59">
        <f ca="1">I29/E26</f>
        <v>0.31752000000000002</v>
      </c>
      <c r="J32" s="62"/>
      <c r="K32" s="62"/>
      <c r="L32" s="59">
        <f ca="1">L29/K29</f>
        <v>-0.39180908000000014</v>
      </c>
      <c r="M32" s="63"/>
    </row>
    <row r="33" spans="1:13" x14ac:dyDescent="0.25">
      <c r="A33" s="43"/>
      <c r="B33" s="201">
        <f ca="1">(B29+C29)/K29</f>
        <v>0.27216000000000001</v>
      </c>
      <c r="C33" s="201"/>
      <c r="D33" s="43"/>
      <c r="E33" s="43"/>
      <c r="F33" s="43"/>
      <c r="G33" s="43"/>
      <c r="H33" s="43"/>
      <c r="I33" s="43"/>
      <c r="J33" s="43"/>
      <c r="K33" s="43"/>
      <c r="L33" s="43"/>
    </row>
    <row r="34" spans="1:13" x14ac:dyDescent="0.25">
      <c r="A34" s="43"/>
      <c r="B34" s="201"/>
      <c r="C34" s="201"/>
      <c r="D34" s="43"/>
      <c r="E34" s="43"/>
      <c r="F34" s="43"/>
      <c r="G34" s="43"/>
      <c r="H34" s="43"/>
      <c r="I34" s="43"/>
      <c r="J34" s="43"/>
      <c r="K34" s="43"/>
      <c r="L34" s="43"/>
    </row>
    <row r="35" spans="1:13" x14ac:dyDescent="0.25">
      <c r="A35" s="43"/>
      <c r="B35" s="43"/>
      <c r="C35" s="43"/>
      <c r="D35" s="43"/>
      <c r="E35" s="43"/>
      <c r="F35" s="43"/>
      <c r="G35" s="43"/>
      <c r="H35" s="43"/>
      <c r="I35" s="43"/>
      <c r="J35" s="43"/>
      <c r="K35" s="43"/>
    </row>
    <row r="36" spans="1:13" x14ac:dyDescent="0.25">
      <c r="A36" s="43"/>
      <c r="B36" s="43"/>
      <c r="C36" s="43"/>
      <c r="D36" s="43"/>
      <c r="E36" s="43"/>
      <c r="F36" s="43"/>
      <c r="G36" s="43"/>
      <c r="H36" s="43"/>
      <c r="I36" s="43"/>
      <c r="J36" s="43"/>
      <c r="K36" s="43"/>
    </row>
    <row r="37" spans="1:13" ht="21" x14ac:dyDescent="0.4">
      <c r="A37" s="42" t="s">
        <v>881</v>
      </c>
      <c r="B37" s="43"/>
      <c r="C37" s="43"/>
      <c r="D37" s="43"/>
      <c r="E37" s="43"/>
      <c r="F37" s="43"/>
      <c r="G37" s="43"/>
      <c r="H37" s="43"/>
      <c r="I37" s="43"/>
      <c r="J37" s="43"/>
      <c r="K37" s="43"/>
    </row>
    <row r="38" spans="1:13" ht="17.399999999999999" x14ac:dyDescent="0.3">
      <c r="A38" s="44" t="s">
        <v>859</v>
      </c>
      <c r="B38" s="45" t="s">
        <v>882</v>
      </c>
      <c r="C38" s="45" t="s">
        <v>883</v>
      </c>
      <c r="D38" s="45" t="s">
        <v>875</v>
      </c>
      <c r="E38" s="45" t="s">
        <v>884</v>
      </c>
      <c r="F38" s="45" t="s">
        <v>885</v>
      </c>
      <c r="G38" s="46" t="s">
        <v>886</v>
      </c>
      <c r="H38" s="47"/>
      <c r="I38" s="47"/>
      <c r="J38" s="47"/>
      <c r="K38" s="48"/>
      <c r="L38" s="48"/>
      <c r="M38" s="48"/>
    </row>
    <row r="39" spans="1:13" ht="17.399999999999999" x14ac:dyDescent="0.3">
      <c r="A39" s="49">
        <f>Sheet2!D5</f>
        <v>2</v>
      </c>
      <c r="B39" s="50">
        <f ca="1">A82*0.85</f>
        <v>38.556000000000004</v>
      </c>
      <c r="C39" s="50">
        <f ca="1">A82*0.15</f>
        <v>6.8040000000000012</v>
      </c>
      <c r="D39" s="51">
        <f>D22</f>
        <v>21.069960000000002</v>
      </c>
      <c r="E39" s="52">
        <v>50</v>
      </c>
      <c r="F39" s="53">
        <v>0</v>
      </c>
      <c r="G39" s="54">
        <f ca="1">J42+(J42*0.33)</f>
        <v>66.915563820000003</v>
      </c>
      <c r="H39" s="47"/>
      <c r="I39" s="47"/>
      <c r="J39" s="47"/>
      <c r="K39" s="48"/>
      <c r="L39" s="48"/>
      <c r="M39" s="48"/>
    </row>
    <row r="40" spans="1:13" ht="17.399999999999999" x14ac:dyDescent="0.3">
      <c r="A40" s="47"/>
      <c r="B40" s="48"/>
      <c r="C40" s="47"/>
      <c r="D40" s="47"/>
      <c r="E40" s="47"/>
      <c r="F40" s="47"/>
      <c r="G40" s="47"/>
      <c r="H40" s="47"/>
      <c r="I40" s="47"/>
      <c r="J40" s="47"/>
      <c r="K40" s="47"/>
      <c r="L40" s="48"/>
      <c r="M40" s="48"/>
    </row>
    <row r="41" spans="1:13" ht="17.399999999999999" x14ac:dyDescent="0.3">
      <c r="A41" s="55" t="s">
        <v>859</v>
      </c>
      <c r="B41" s="55" t="s">
        <v>887</v>
      </c>
      <c r="C41" s="55" t="s">
        <v>888</v>
      </c>
      <c r="D41" s="55" t="s">
        <v>889</v>
      </c>
      <c r="E41" s="55" t="s">
        <v>890</v>
      </c>
      <c r="F41" s="55" t="s">
        <v>891</v>
      </c>
      <c r="G41" s="55" t="s">
        <v>892</v>
      </c>
      <c r="H41" s="55" t="s">
        <v>885</v>
      </c>
      <c r="I41" s="55" t="s">
        <v>893</v>
      </c>
      <c r="J41" s="55" t="s">
        <v>894</v>
      </c>
      <c r="K41" s="55" t="s">
        <v>884</v>
      </c>
      <c r="L41" s="55" t="s">
        <v>895</v>
      </c>
      <c r="M41" s="56" t="s">
        <v>896</v>
      </c>
    </row>
    <row r="42" spans="1:13" ht="17.399999999999999" x14ac:dyDescent="0.3">
      <c r="A42" s="55">
        <f>A39</f>
        <v>2</v>
      </c>
      <c r="B42" s="57">
        <f ca="1">(B39/A39)*0.3</f>
        <v>5.7834000000000003</v>
      </c>
      <c r="C42" s="57">
        <f ca="1">C39*0.3</f>
        <v>2.0412000000000003</v>
      </c>
      <c r="D42" s="57">
        <f>D39+(0.15*D39)</f>
        <v>24.230454000000002</v>
      </c>
      <c r="E42" s="57">
        <f ca="1">D42+C42+B42</f>
        <v>32.055053999999998</v>
      </c>
      <c r="F42" s="57">
        <f ca="1">((B39/A39)+C39)*0.35</f>
        <v>9.1287000000000003</v>
      </c>
      <c r="G42" s="57">
        <f ca="1">B42+C42+D42+F42</f>
        <v>41.183754</v>
      </c>
      <c r="H42" s="57">
        <f>E39*F39</f>
        <v>0</v>
      </c>
      <c r="I42" s="57">
        <f ca="1">((B39/A39)+C39)*0.35</f>
        <v>9.1287000000000003</v>
      </c>
      <c r="J42" s="57">
        <f ca="1">G42+H42+I42</f>
        <v>50.312454000000002</v>
      </c>
      <c r="K42" s="57">
        <f>E39</f>
        <v>50</v>
      </c>
      <c r="L42" s="57">
        <f ca="1">K42-J42</f>
        <v>-0.31245400000000245</v>
      </c>
      <c r="M42" s="58">
        <f ca="1">L42*A39</f>
        <v>-0.6249080000000049</v>
      </c>
    </row>
    <row r="45" spans="1:13" ht="17.399999999999999" x14ac:dyDescent="0.3">
      <c r="A45" s="59">
        <f ca="1">B45+C45+D45+F45+H45+I45+L45</f>
        <v>1</v>
      </c>
      <c r="B45" s="59">
        <f ca="1">B42/E39</f>
        <v>0.11566800000000001</v>
      </c>
      <c r="C45" s="59">
        <f ca="1">C42/E39</f>
        <v>4.0824000000000006E-2</v>
      </c>
      <c r="D45" s="59">
        <f>D42/E39</f>
        <v>0.48460908000000003</v>
      </c>
      <c r="E45" s="59">
        <f ca="1">E42/K42</f>
        <v>0.64110107999999999</v>
      </c>
      <c r="F45" s="59">
        <f ca="1">F42/E39</f>
        <v>0.18257400000000001</v>
      </c>
      <c r="G45" s="60"/>
      <c r="H45" s="61">
        <f>F39</f>
        <v>0</v>
      </c>
      <c r="I45" s="59">
        <f ca="1">I42/E39</f>
        <v>0.18257400000000001</v>
      </c>
      <c r="J45" s="62"/>
      <c r="K45" s="62"/>
      <c r="L45" s="59">
        <f ca="1">L42/K42</f>
        <v>-6.2490800000000492E-3</v>
      </c>
      <c r="M45" s="63"/>
    </row>
    <row r="46" spans="1:13" x14ac:dyDescent="0.25">
      <c r="A46" s="43"/>
      <c r="B46" s="201">
        <f ca="1">(B42+C42)/K42</f>
        <v>0.15649199999999999</v>
      </c>
      <c r="C46" s="201"/>
      <c r="D46" s="43"/>
      <c r="E46" s="43"/>
      <c r="F46" s="43"/>
      <c r="G46" s="43"/>
      <c r="H46" s="43"/>
      <c r="I46" s="43"/>
      <c r="J46" s="43"/>
      <c r="K46" s="43"/>
      <c r="L46" s="43"/>
    </row>
    <row r="47" spans="1:13" x14ac:dyDescent="0.25">
      <c r="A47" s="43"/>
      <c r="B47" s="201"/>
      <c r="C47" s="201"/>
      <c r="D47" s="43"/>
      <c r="E47" s="43"/>
      <c r="F47" s="43"/>
      <c r="G47" s="43"/>
      <c r="H47" s="43"/>
      <c r="I47" s="43"/>
      <c r="J47" s="43"/>
      <c r="K47" s="43"/>
      <c r="L47" s="43"/>
    </row>
    <row r="48" spans="1:13" x14ac:dyDescent="0.25">
      <c r="A48" s="43"/>
      <c r="B48" s="43"/>
      <c r="C48" s="43"/>
      <c r="D48" s="43"/>
      <c r="E48" s="43"/>
      <c r="F48" s="43"/>
      <c r="G48" s="43"/>
      <c r="H48" s="43"/>
      <c r="I48" s="43"/>
      <c r="J48" s="43"/>
      <c r="K48" s="43"/>
    </row>
    <row r="49" spans="1:13" x14ac:dyDescent="0.25">
      <c r="A49" s="43"/>
      <c r="B49" s="43"/>
      <c r="C49" s="43"/>
      <c r="D49" s="43"/>
      <c r="E49" s="43"/>
      <c r="F49" s="43"/>
      <c r="G49" s="43"/>
      <c r="H49" s="43"/>
      <c r="I49" s="43"/>
      <c r="J49" s="43"/>
      <c r="K49" s="43"/>
    </row>
    <row r="50" spans="1:13" ht="21" x14ac:dyDescent="0.4">
      <c r="A50" s="42" t="s">
        <v>881</v>
      </c>
      <c r="B50" s="43"/>
      <c r="C50" s="43"/>
      <c r="D50" s="43"/>
      <c r="E50" s="43"/>
      <c r="F50" s="43"/>
      <c r="G50" s="43"/>
      <c r="H50" s="43"/>
      <c r="I50" s="43"/>
      <c r="J50" s="43"/>
      <c r="K50" s="43"/>
    </row>
    <row r="51" spans="1:13" ht="17.399999999999999" x14ac:dyDescent="0.3">
      <c r="A51" s="44" t="s">
        <v>859</v>
      </c>
      <c r="B51" s="45" t="s">
        <v>882</v>
      </c>
      <c r="C51" s="45" t="s">
        <v>883</v>
      </c>
      <c r="D51" s="45" t="s">
        <v>875</v>
      </c>
      <c r="E51" s="45" t="s">
        <v>884</v>
      </c>
      <c r="F51" s="45" t="s">
        <v>885</v>
      </c>
      <c r="G51" s="46" t="s">
        <v>886</v>
      </c>
      <c r="H51" s="47"/>
      <c r="I51" s="47"/>
      <c r="J51" s="47"/>
      <c r="K51" s="48"/>
      <c r="L51" s="48"/>
      <c r="M51" s="48"/>
    </row>
    <row r="52" spans="1:13" ht="17.399999999999999" x14ac:dyDescent="0.3">
      <c r="A52" s="49">
        <f>Sheet2!D6</f>
        <v>3</v>
      </c>
      <c r="B52" s="50">
        <f ca="1">A82*0.85</f>
        <v>38.556000000000004</v>
      </c>
      <c r="C52" s="50">
        <f ca="1">A82*0.15</f>
        <v>6.8040000000000012</v>
      </c>
      <c r="D52" s="51">
        <f>D22</f>
        <v>21.069960000000002</v>
      </c>
      <c r="E52" s="52">
        <v>50</v>
      </c>
      <c r="F52" s="53">
        <v>0</v>
      </c>
      <c r="G52" s="54">
        <f ca="1">J55+(J55*0.33)</f>
        <v>58.368983820000011</v>
      </c>
      <c r="H52" s="47"/>
      <c r="I52" s="47"/>
      <c r="J52" s="47"/>
      <c r="K52" s="48"/>
      <c r="L52" s="48"/>
      <c r="M52" s="48"/>
    </row>
    <row r="53" spans="1:13" ht="17.399999999999999" x14ac:dyDescent="0.3">
      <c r="A53" s="47"/>
      <c r="B53" s="48"/>
      <c r="C53" s="47"/>
      <c r="D53" s="47"/>
      <c r="E53" s="47"/>
      <c r="F53" s="47"/>
      <c r="G53" s="47"/>
      <c r="H53" s="47"/>
      <c r="I53" s="47"/>
      <c r="J53" s="47"/>
      <c r="K53" s="47"/>
      <c r="L53" s="48"/>
      <c r="M53" s="48"/>
    </row>
    <row r="54" spans="1:13" ht="17.399999999999999" x14ac:dyDescent="0.3">
      <c r="A54" s="55" t="s">
        <v>859</v>
      </c>
      <c r="B54" s="55" t="s">
        <v>887</v>
      </c>
      <c r="C54" s="55" t="s">
        <v>888</v>
      </c>
      <c r="D54" s="55" t="s">
        <v>889</v>
      </c>
      <c r="E54" s="55" t="s">
        <v>890</v>
      </c>
      <c r="F54" s="55" t="s">
        <v>891</v>
      </c>
      <c r="G54" s="55" t="s">
        <v>892</v>
      </c>
      <c r="H54" s="55" t="s">
        <v>885</v>
      </c>
      <c r="I54" s="55" t="s">
        <v>893</v>
      </c>
      <c r="J54" s="55" t="s">
        <v>894</v>
      </c>
      <c r="K54" s="55" t="s">
        <v>884</v>
      </c>
      <c r="L54" s="55" t="s">
        <v>895</v>
      </c>
      <c r="M54" s="56" t="s">
        <v>896</v>
      </c>
    </row>
    <row r="55" spans="1:13" ht="17.399999999999999" x14ac:dyDescent="0.3">
      <c r="A55" s="55">
        <f>A52</f>
        <v>3</v>
      </c>
      <c r="B55" s="57">
        <f ca="1">(B52/A52)*0.3</f>
        <v>3.8556000000000004</v>
      </c>
      <c r="C55" s="57">
        <f ca="1">C52*0.3</f>
        <v>2.0412000000000003</v>
      </c>
      <c r="D55" s="57">
        <f>D52+(0.15*D52)</f>
        <v>24.230454000000002</v>
      </c>
      <c r="E55" s="57">
        <f ca="1">D55+C55+B55</f>
        <v>30.127254000000001</v>
      </c>
      <c r="F55" s="57">
        <f ca="1">((B52/A52)+C52)*0.35</f>
        <v>6.8796000000000008</v>
      </c>
      <c r="G55" s="57">
        <f ca="1">B55+C55+D55+F55</f>
        <v>37.006854000000004</v>
      </c>
      <c r="H55" s="57">
        <f>E52*F52</f>
        <v>0</v>
      </c>
      <c r="I55" s="57">
        <f ca="1">((B52/A52)+C52)*0.35</f>
        <v>6.8796000000000008</v>
      </c>
      <c r="J55" s="57">
        <f ca="1">G55+H55+I55</f>
        <v>43.886454000000008</v>
      </c>
      <c r="K55" s="57">
        <f>E52</f>
        <v>50</v>
      </c>
      <c r="L55" s="57">
        <f ca="1">K55-J55</f>
        <v>6.1135459999999924</v>
      </c>
      <c r="M55" s="58">
        <f ca="1">L55*A52</f>
        <v>18.340637999999977</v>
      </c>
    </row>
    <row r="58" spans="1:13" ht="17.399999999999999" x14ac:dyDescent="0.3">
      <c r="A58" s="59">
        <f ca="1">B58+C58+D58+F58+H58+I58+L58</f>
        <v>1</v>
      </c>
      <c r="B58" s="59">
        <f ca="1">B55/E52</f>
        <v>7.7112000000000014E-2</v>
      </c>
      <c r="C58" s="59">
        <f ca="1">C55/E52</f>
        <v>4.0824000000000006E-2</v>
      </c>
      <c r="D58" s="59">
        <f>D55/E52</f>
        <v>0.48460908000000003</v>
      </c>
      <c r="E58" s="59">
        <f ca="1">E55/K55</f>
        <v>0.60254508000000007</v>
      </c>
      <c r="F58" s="59">
        <f ca="1">F55/E52</f>
        <v>0.13759200000000002</v>
      </c>
      <c r="G58" s="60"/>
      <c r="H58" s="61">
        <f>F52</f>
        <v>0</v>
      </c>
      <c r="I58" s="59">
        <f ca="1">I55/E52</f>
        <v>0.13759200000000002</v>
      </c>
      <c r="J58" s="62"/>
      <c r="K58" s="62"/>
      <c r="L58" s="59">
        <f ca="1">L55/K55</f>
        <v>0.12227091999999985</v>
      </c>
      <c r="M58" s="63"/>
    </row>
    <row r="59" spans="1:13" x14ac:dyDescent="0.25">
      <c r="A59" s="43"/>
      <c r="B59" s="201">
        <f ca="1">(B55+C55)/K55</f>
        <v>0.11793600000000001</v>
      </c>
      <c r="C59" s="201"/>
      <c r="D59" s="43"/>
      <c r="E59" s="43"/>
      <c r="F59" s="43"/>
      <c r="G59" s="43"/>
      <c r="H59" s="43"/>
      <c r="I59" s="43"/>
      <c r="J59" s="43"/>
      <c r="K59" s="43"/>
      <c r="L59" s="43"/>
    </row>
    <row r="60" spans="1:13" x14ac:dyDescent="0.25">
      <c r="A60" s="43"/>
      <c r="B60" s="201"/>
      <c r="C60" s="201"/>
      <c r="D60" s="43"/>
      <c r="E60" s="43"/>
      <c r="F60" s="43"/>
      <c r="G60" s="43"/>
      <c r="H60" s="43"/>
      <c r="I60" s="43"/>
      <c r="J60" s="43"/>
      <c r="K60" s="43"/>
      <c r="L60" s="43"/>
    </row>
    <row r="61" spans="1:13" x14ac:dyDescent="0.25">
      <c r="A61" s="43"/>
      <c r="B61" s="43"/>
      <c r="C61" s="43"/>
      <c r="D61" s="43"/>
      <c r="E61" s="43"/>
      <c r="F61" s="43"/>
      <c r="G61" s="43"/>
      <c r="H61" s="43"/>
      <c r="I61" s="43"/>
      <c r="J61" s="43"/>
      <c r="K61" s="43"/>
    </row>
    <row r="62" spans="1:13" x14ac:dyDescent="0.25">
      <c r="A62" s="43"/>
      <c r="B62" s="43"/>
      <c r="C62" s="43"/>
      <c r="D62" s="43"/>
      <c r="E62" s="43"/>
      <c r="F62" s="43"/>
      <c r="G62" s="43"/>
      <c r="H62" s="43"/>
      <c r="I62" s="43"/>
      <c r="J62" s="43"/>
      <c r="K62" s="43"/>
    </row>
    <row r="63" spans="1:13" ht="21" x14ac:dyDescent="0.4">
      <c r="A63" s="42" t="s">
        <v>881</v>
      </c>
      <c r="B63" s="43"/>
      <c r="C63" s="43"/>
      <c r="D63" s="43"/>
      <c r="E63" s="43"/>
      <c r="F63" s="43"/>
      <c r="G63" s="43"/>
      <c r="H63" s="43"/>
      <c r="I63" s="43"/>
      <c r="J63" s="43"/>
      <c r="K63" s="43"/>
    </row>
    <row r="64" spans="1:13" ht="17.399999999999999" x14ac:dyDescent="0.3">
      <c r="A64" s="44" t="s">
        <v>859</v>
      </c>
      <c r="B64" s="45" t="s">
        <v>882</v>
      </c>
      <c r="C64" s="45" t="s">
        <v>883</v>
      </c>
      <c r="D64" s="45" t="s">
        <v>875</v>
      </c>
      <c r="E64" s="45" t="s">
        <v>884</v>
      </c>
      <c r="F64" s="45" t="s">
        <v>885</v>
      </c>
      <c r="G64" s="46" t="s">
        <v>886</v>
      </c>
      <c r="H64" s="47"/>
      <c r="I64" s="47"/>
      <c r="J64" s="47"/>
      <c r="K64" s="48"/>
      <c r="L64" s="48"/>
      <c r="M64" s="48"/>
    </row>
    <row r="65" spans="1:13" ht="17.399999999999999" x14ac:dyDescent="0.3">
      <c r="A65" s="49">
        <f>Sheet2!D7</f>
        <v>5</v>
      </c>
      <c r="B65" s="50">
        <f ca="1">A82*0.85</f>
        <v>38.556000000000004</v>
      </c>
      <c r="C65" s="50">
        <f ca="1">A82*0.15</f>
        <v>6.8040000000000012</v>
      </c>
      <c r="D65" s="51">
        <f>D22</f>
        <v>21.069960000000002</v>
      </c>
      <c r="E65" s="52">
        <v>50</v>
      </c>
      <c r="F65" s="53">
        <v>0</v>
      </c>
      <c r="G65" s="54">
        <f ca="1">J68+(J68*0.33)</f>
        <v>51.531719820000006</v>
      </c>
      <c r="H65" s="47"/>
      <c r="I65" s="47"/>
      <c r="J65" s="47"/>
      <c r="K65" s="48"/>
      <c r="L65" s="48"/>
      <c r="M65" s="48"/>
    </row>
    <row r="66" spans="1:13" ht="17.399999999999999" x14ac:dyDescent="0.3">
      <c r="A66" s="47"/>
      <c r="B66" s="48"/>
      <c r="C66" s="47"/>
      <c r="D66" s="47"/>
      <c r="E66" s="47"/>
      <c r="F66" s="47"/>
      <c r="G66" s="47"/>
      <c r="H66" s="47"/>
      <c r="I66" s="47"/>
      <c r="J66" s="47"/>
      <c r="K66" s="47"/>
      <c r="L66" s="48"/>
      <c r="M66" s="48"/>
    </row>
    <row r="67" spans="1:13" ht="17.399999999999999" x14ac:dyDescent="0.3">
      <c r="A67" s="55" t="s">
        <v>859</v>
      </c>
      <c r="B67" s="55" t="s">
        <v>887</v>
      </c>
      <c r="C67" s="55" t="s">
        <v>888</v>
      </c>
      <c r="D67" s="55" t="s">
        <v>889</v>
      </c>
      <c r="E67" s="55" t="s">
        <v>890</v>
      </c>
      <c r="F67" s="55" t="s">
        <v>891</v>
      </c>
      <c r="G67" s="55" t="s">
        <v>892</v>
      </c>
      <c r="H67" s="55" t="s">
        <v>885</v>
      </c>
      <c r="I67" s="55" t="s">
        <v>893</v>
      </c>
      <c r="J67" s="55" t="s">
        <v>894</v>
      </c>
      <c r="K67" s="55" t="s">
        <v>884</v>
      </c>
      <c r="L67" s="55" t="s">
        <v>895</v>
      </c>
      <c r="M67" s="56" t="s">
        <v>896</v>
      </c>
    </row>
    <row r="68" spans="1:13" ht="17.399999999999999" x14ac:dyDescent="0.3">
      <c r="A68" s="55">
        <f>A65</f>
        <v>5</v>
      </c>
      <c r="B68" s="57">
        <f ca="1">(B65/A65)*0.3</f>
        <v>2.3133600000000003</v>
      </c>
      <c r="C68" s="57">
        <f ca="1">C65*0.3</f>
        <v>2.0412000000000003</v>
      </c>
      <c r="D68" s="57">
        <f>D65+(0.15*D65)</f>
        <v>24.230454000000002</v>
      </c>
      <c r="E68" s="57">
        <f ca="1">D68+C68+B68</f>
        <v>28.585014000000001</v>
      </c>
      <c r="F68" s="57">
        <f ca="1">((B65/A65)+C65)*0.35</f>
        <v>5.0803200000000004</v>
      </c>
      <c r="G68" s="57">
        <f ca="1">B68+C68+D68+F68</f>
        <v>33.665334000000001</v>
      </c>
      <c r="H68" s="57">
        <f>E65*F65</f>
        <v>0</v>
      </c>
      <c r="I68" s="57">
        <f ca="1">((B65/A65)+C65)*0.35</f>
        <v>5.0803200000000004</v>
      </c>
      <c r="J68" s="57">
        <f ca="1">G68+H68+I68</f>
        <v>38.745654000000002</v>
      </c>
      <c r="K68" s="57">
        <f>E65</f>
        <v>50</v>
      </c>
      <c r="L68" s="57">
        <f ca="1">K68-J68</f>
        <v>11.254345999999998</v>
      </c>
      <c r="M68" s="58">
        <f ca="1">L68*A65</f>
        <v>56.271729999999991</v>
      </c>
    </row>
    <row r="71" spans="1:13" ht="17.399999999999999" x14ac:dyDescent="0.3">
      <c r="A71" s="59">
        <f ca="1">B71+C71+D71+F71+H71+I71+L71</f>
        <v>1</v>
      </c>
      <c r="B71" s="59">
        <f ca="1">B68/E65</f>
        <v>4.6267200000000008E-2</v>
      </c>
      <c r="C71" s="59">
        <f ca="1">C68/E65</f>
        <v>4.0824000000000006E-2</v>
      </c>
      <c r="D71" s="59">
        <f>D68/E65</f>
        <v>0.48460908000000003</v>
      </c>
      <c r="E71" s="59">
        <f ca="1">E68/K68</f>
        <v>0.57170028000000006</v>
      </c>
      <c r="F71" s="59">
        <f ca="1">F68/E65</f>
        <v>0.10160640000000001</v>
      </c>
      <c r="G71" s="60"/>
      <c r="H71" s="61">
        <f>F65</f>
        <v>0</v>
      </c>
      <c r="I71" s="59">
        <f ca="1">I68/E65</f>
        <v>0.10160640000000001</v>
      </c>
      <c r="J71" s="62"/>
      <c r="K71" s="62"/>
      <c r="L71" s="59">
        <f ca="1">L68/K68</f>
        <v>0.22508691999999997</v>
      </c>
      <c r="M71" s="63"/>
    </row>
    <row r="72" spans="1:13" x14ac:dyDescent="0.25">
      <c r="A72" s="43"/>
      <c r="B72" s="201">
        <f ca="1">(B68+C68)/K68</f>
        <v>8.7091200000000021E-2</v>
      </c>
      <c r="C72" s="201"/>
      <c r="D72" s="43"/>
      <c r="E72" s="43"/>
      <c r="F72" s="43"/>
      <c r="G72" s="43"/>
      <c r="H72" s="43"/>
      <c r="I72" s="43"/>
      <c r="J72" s="43"/>
      <c r="K72" s="43"/>
      <c r="L72" s="43"/>
    </row>
    <row r="73" spans="1:13" x14ac:dyDescent="0.25">
      <c r="A73" s="43"/>
      <c r="B73" s="201"/>
      <c r="C73" s="201"/>
      <c r="D73" s="43"/>
      <c r="E73" s="43"/>
      <c r="F73" s="43"/>
      <c r="G73" s="43"/>
      <c r="H73" s="43"/>
      <c r="I73" s="43"/>
      <c r="J73" s="43"/>
      <c r="K73" s="43"/>
      <c r="L73" s="43"/>
    </row>
    <row r="74" spans="1:13" x14ac:dyDescent="0.25">
      <c r="A74" s="43"/>
      <c r="B74" s="43"/>
      <c r="C74" s="43"/>
      <c r="D74" s="43"/>
      <c r="E74" s="43"/>
      <c r="F74" s="43"/>
      <c r="G74" s="43"/>
      <c r="H74" s="43"/>
      <c r="I74" s="43"/>
      <c r="J74" s="43"/>
      <c r="K74" s="43"/>
    </row>
    <row r="75" spans="1:13" x14ac:dyDescent="0.25">
      <c r="A75" s="43"/>
      <c r="B75" s="43"/>
      <c r="C75" s="43"/>
      <c r="D75" s="43"/>
      <c r="E75" s="43"/>
      <c r="F75" s="43"/>
      <c r="G75" s="43"/>
      <c r="H75" s="43"/>
      <c r="I75" s="43"/>
      <c r="J75" s="43"/>
      <c r="K75" s="43"/>
    </row>
    <row r="76" spans="1:13" x14ac:dyDescent="0.25">
      <c r="A76" s="43"/>
      <c r="B76" s="43"/>
      <c r="C76" s="43"/>
      <c r="D76" s="43"/>
      <c r="E76" s="43"/>
      <c r="F76" s="43"/>
      <c r="G76" s="43"/>
      <c r="H76" s="43"/>
      <c r="I76" s="43"/>
      <c r="J76" s="43"/>
      <c r="K76" s="43"/>
    </row>
    <row r="77" spans="1:13" x14ac:dyDescent="0.25">
      <c r="A77" s="43"/>
      <c r="B77" s="43"/>
      <c r="C77" s="43"/>
      <c r="D77" s="43"/>
      <c r="E77" s="43"/>
      <c r="F77" s="43"/>
      <c r="G77" s="43"/>
      <c r="H77" s="43"/>
      <c r="I77" s="43"/>
      <c r="J77" s="43"/>
      <c r="K77" s="43"/>
    </row>
    <row r="78" spans="1:13" x14ac:dyDescent="0.25">
      <c r="A78" s="43"/>
      <c r="B78" s="43"/>
      <c r="C78" s="43"/>
      <c r="D78" s="43"/>
      <c r="E78" s="43"/>
      <c r="F78" s="43"/>
      <c r="G78" s="43"/>
      <c r="H78" s="43"/>
      <c r="I78" s="196" t="s">
        <v>897</v>
      </c>
      <c r="J78" s="196"/>
      <c r="K78" s="197">
        <f ca="1">K29-(E29+H29)</f>
        <v>12.161546000000001</v>
      </c>
    </row>
    <row r="79" spans="1:13" x14ac:dyDescent="0.25">
      <c r="A79" s="43"/>
      <c r="B79" s="43"/>
      <c r="C79" s="43"/>
      <c r="D79" s="43"/>
      <c r="E79" s="43"/>
      <c r="F79" s="43"/>
      <c r="G79" s="43"/>
      <c r="H79" s="43"/>
      <c r="I79" s="196"/>
      <c r="J79" s="196"/>
      <c r="K79" s="197"/>
    </row>
    <row r="80" spans="1:13" x14ac:dyDescent="0.25">
      <c r="A80" s="43"/>
      <c r="B80" s="43"/>
      <c r="C80" s="43"/>
      <c r="D80" s="43"/>
      <c r="E80" s="43"/>
      <c r="F80" s="43"/>
      <c r="G80" s="43"/>
      <c r="H80" s="43"/>
      <c r="I80" s="198" t="s">
        <v>898</v>
      </c>
      <c r="J80" s="198"/>
      <c r="K80" s="199">
        <f ca="1">K78/K29</f>
        <v>0.24323092000000002</v>
      </c>
    </row>
    <row r="81" spans="1:52" x14ac:dyDescent="0.25">
      <c r="A81" s="43"/>
      <c r="B81" s="43"/>
      <c r="C81" s="43"/>
      <c r="D81" s="43"/>
      <c r="E81" s="43"/>
      <c r="F81" s="43"/>
      <c r="G81" s="43"/>
      <c r="H81" s="43"/>
      <c r="I81" s="198"/>
      <c r="J81" s="198"/>
      <c r="K81" s="199"/>
    </row>
    <row r="82" spans="1:52" x14ac:dyDescent="0.25">
      <c r="A82" s="200">
        <f ca="1">IF(A109&gt;0,A85,A85)</f>
        <v>45.360000000000007</v>
      </c>
    </row>
    <row r="83" spans="1:52" x14ac:dyDescent="0.25">
      <c r="A83" s="200"/>
    </row>
    <row r="85" spans="1:52" x14ac:dyDescent="0.25">
      <c r="A85" s="200">
        <f>LOOKUP(B3,C89:AZ89,C86:AZ86)*Sheet2!D21</f>
        <v>45.360000000000007</v>
      </c>
    </row>
    <row r="86" spans="1:52" x14ac:dyDescent="0.25">
      <c r="A86" s="200"/>
      <c r="C86" s="64">
        <f>LOOKUP($B$2,$B$90:$B$109,C90:C109)</f>
        <v>19.2</v>
      </c>
      <c r="D86" s="64">
        <f t="shared" ref="D86:AZ86" si="1">LOOKUP($B$2,$B$90:$B$109,D90:D109)</f>
        <v>20.8</v>
      </c>
      <c r="E86" s="64">
        <f t="shared" si="1"/>
        <v>22.4</v>
      </c>
      <c r="F86" s="64">
        <f t="shared" si="1"/>
        <v>24</v>
      </c>
      <c r="G86" s="64">
        <f t="shared" si="1"/>
        <v>25.6</v>
      </c>
      <c r="H86" s="64">
        <f t="shared" si="1"/>
        <v>27.2</v>
      </c>
      <c r="I86" s="64">
        <f t="shared" si="1"/>
        <v>28.8</v>
      </c>
      <c r="J86" s="64">
        <f t="shared" si="1"/>
        <v>30.4</v>
      </c>
      <c r="K86" s="64">
        <f t="shared" si="1"/>
        <v>32</v>
      </c>
      <c r="L86" s="64">
        <f t="shared" si="1"/>
        <v>33.6</v>
      </c>
      <c r="M86" s="64">
        <f t="shared" si="1"/>
        <v>35.200000000000003</v>
      </c>
      <c r="N86" s="64">
        <f t="shared" si="1"/>
        <v>36.799999999999997</v>
      </c>
      <c r="O86" s="64">
        <f t="shared" si="1"/>
        <v>38.4</v>
      </c>
      <c r="P86" s="64">
        <f t="shared" si="1"/>
        <v>40</v>
      </c>
      <c r="Q86" s="64">
        <f t="shared" si="1"/>
        <v>41.6</v>
      </c>
      <c r="R86" s="64">
        <f t="shared" si="1"/>
        <v>43.2</v>
      </c>
      <c r="S86" s="64">
        <f t="shared" si="1"/>
        <v>44.8</v>
      </c>
      <c r="T86" s="64">
        <f t="shared" si="1"/>
        <v>46.4</v>
      </c>
      <c r="U86" s="64">
        <f t="shared" si="1"/>
        <v>48</v>
      </c>
      <c r="V86" s="64">
        <f t="shared" si="1"/>
        <v>49.6</v>
      </c>
      <c r="W86" s="64">
        <f t="shared" si="1"/>
        <v>51.2</v>
      </c>
      <c r="X86" s="64">
        <f t="shared" si="1"/>
        <v>52.8</v>
      </c>
      <c r="Y86" s="64">
        <f t="shared" si="1"/>
        <v>54.4</v>
      </c>
      <c r="Z86" s="64">
        <f t="shared" si="1"/>
        <v>56</v>
      </c>
      <c r="AA86" s="64">
        <f t="shared" si="1"/>
        <v>57.6</v>
      </c>
      <c r="AB86" s="64">
        <f t="shared" si="1"/>
        <v>59.2</v>
      </c>
      <c r="AC86" s="64">
        <f t="shared" si="1"/>
        <v>60.8</v>
      </c>
      <c r="AD86" s="64">
        <f t="shared" si="1"/>
        <v>62.4</v>
      </c>
      <c r="AE86" s="64">
        <f t="shared" si="1"/>
        <v>64</v>
      </c>
      <c r="AF86" s="64">
        <f t="shared" si="1"/>
        <v>65.599999999999994</v>
      </c>
      <c r="AG86" s="64">
        <f t="shared" si="1"/>
        <v>67.2</v>
      </c>
      <c r="AH86" s="64">
        <f t="shared" si="1"/>
        <v>68.8</v>
      </c>
      <c r="AI86" s="64">
        <f t="shared" si="1"/>
        <v>70.400000000000006</v>
      </c>
      <c r="AJ86" s="64">
        <f t="shared" si="1"/>
        <v>72</v>
      </c>
      <c r="AK86" s="64">
        <f t="shared" si="1"/>
        <v>73.599999999999994</v>
      </c>
      <c r="AL86" s="64">
        <f t="shared" si="1"/>
        <v>75.2</v>
      </c>
      <c r="AM86" s="64">
        <f t="shared" si="1"/>
        <v>76.8</v>
      </c>
      <c r="AN86" s="64">
        <f t="shared" si="1"/>
        <v>78.400000000000006</v>
      </c>
      <c r="AO86" s="64">
        <f t="shared" si="1"/>
        <v>80</v>
      </c>
      <c r="AP86" s="64">
        <f t="shared" si="1"/>
        <v>81.599999999999994</v>
      </c>
      <c r="AQ86" s="64">
        <f t="shared" si="1"/>
        <v>83.2</v>
      </c>
      <c r="AR86" s="64">
        <f t="shared" si="1"/>
        <v>84.8</v>
      </c>
      <c r="AS86" s="64">
        <f t="shared" si="1"/>
        <v>86.4</v>
      </c>
      <c r="AT86" s="64">
        <f t="shared" si="1"/>
        <v>88</v>
      </c>
      <c r="AU86" s="64">
        <f t="shared" si="1"/>
        <v>89.6</v>
      </c>
      <c r="AV86" s="64">
        <f t="shared" si="1"/>
        <v>91.2</v>
      </c>
      <c r="AW86" s="64">
        <f t="shared" si="1"/>
        <v>92.8</v>
      </c>
      <c r="AX86" s="64">
        <f t="shared" si="1"/>
        <v>94.4</v>
      </c>
      <c r="AY86" s="64">
        <f t="shared" si="1"/>
        <v>96</v>
      </c>
      <c r="AZ86" s="64">
        <f t="shared" si="1"/>
        <v>97.6</v>
      </c>
    </row>
    <row r="87" spans="1:52" x14ac:dyDescent="0.25">
      <c r="C87" s="194" t="s">
        <v>1994</v>
      </c>
      <c r="D87" s="194"/>
      <c r="E87" s="194"/>
      <c r="F87" s="194"/>
      <c r="G87" s="194"/>
      <c r="H87" s="194"/>
      <c r="I87" s="194"/>
      <c r="J87" s="194"/>
      <c r="K87" s="194"/>
      <c r="L87" s="194"/>
    </row>
    <row r="88" spans="1:52" x14ac:dyDescent="0.25">
      <c r="C88" s="194"/>
      <c r="D88" s="194"/>
      <c r="E88" s="194"/>
      <c r="F88" s="194"/>
      <c r="G88" s="194"/>
      <c r="H88" s="194"/>
      <c r="I88" s="194"/>
      <c r="J88" s="194"/>
      <c r="K88" s="194"/>
      <c r="L88" s="194"/>
    </row>
    <row r="89" spans="1:52" x14ac:dyDescent="0.25">
      <c r="C89">
        <v>1</v>
      </c>
      <c r="D89">
        <v>2</v>
      </c>
      <c r="E89">
        <v>3</v>
      </c>
      <c r="F89">
        <v>4</v>
      </c>
      <c r="G89">
        <v>5</v>
      </c>
      <c r="H89">
        <v>6</v>
      </c>
      <c r="I89">
        <v>7</v>
      </c>
      <c r="J89">
        <v>8</v>
      </c>
      <c r="K89">
        <v>9</v>
      </c>
      <c r="L89">
        <v>10</v>
      </c>
      <c r="M89">
        <v>11</v>
      </c>
      <c r="N89">
        <v>12</v>
      </c>
      <c r="O89">
        <v>13</v>
      </c>
      <c r="P89">
        <v>14</v>
      </c>
      <c r="Q89">
        <v>15</v>
      </c>
      <c r="R89">
        <v>16</v>
      </c>
      <c r="S89">
        <v>17</v>
      </c>
      <c r="T89">
        <v>18</v>
      </c>
      <c r="U89">
        <v>19</v>
      </c>
      <c r="V89">
        <v>20</v>
      </c>
      <c r="W89">
        <v>21</v>
      </c>
      <c r="X89">
        <v>22</v>
      </c>
      <c r="Y89">
        <v>23</v>
      </c>
      <c r="Z89">
        <v>24</v>
      </c>
      <c r="AA89">
        <v>25</v>
      </c>
      <c r="AB89">
        <v>26</v>
      </c>
      <c r="AC89">
        <v>27</v>
      </c>
      <c r="AD89">
        <v>28</v>
      </c>
      <c r="AE89">
        <v>29</v>
      </c>
      <c r="AF89">
        <v>30</v>
      </c>
      <c r="AG89">
        <v>31</v>
      </c>
      <c r="AH89">
        <v>32</v>
      </c>
      <c r="AI89">
        <v>33</v>
      </c>
      <c r="AJ89">
        <v>34</v>
      </c>
      <c r="AK89">
        <v>35</v>
      </c>
      <c r="AL89">
        <v>36</v>
      </c>
      <c r="AM89">
        <v>37</v>
      </c>
      <c r="AN89">
        <v>38</v>
      </c>
      <c r="AO89">
        <v>39</v>
      </c>
      <c r="AP89">
        <v>40</v>
      </c>
      <c r="AQ89">
        <v>41</v>
      </c>
      <c r="AR89">
        <v>42</v>
      </c>
      <c r="AS89">
        <v>43</v>
      </c>
      <c r="AT89">
        <v>44</v>
      </c>
      <c r="AU89">
        <v>45</v>
      </c>
      <c r="AV89">
        <v>46</v>
      </c>
      <c r="AW89">
        <v>47</v>
      </c>
      <c r="AX89">
        <v>48</v>
      </c>
      <c r="AY89">
        <v>49</v>
      </c>
      <c r="AZ89">
        <v>50</v>
      </c>
    </row>
    <row r="90" spans="1:52" x14ac:dyDescent="0.25">
      <c r="A90" s="195" t="s">
        <v>860</v>
      </c>
      <c r="B90">
        <v>1</v>
      </c>
      <c r="C90" s="65">
        <v>19.2</v>
      </c>
      <c r="D90" s="65">
        <v>20.8</v>
      </c>
      <c r="E90" s="65">
        <v>22.4</v>
      </c>
      <c r="F90" s="65">
        <v>24</v>
      </c>
      <c r="G90" s="65">
        <v>25.6</v>
      </c>
      <c r="H90" s="65">
        <v>27.2</v>
      </c>
      <c r="I90" s="65">
        <v>28.8</v>
      </c>
      <c r="J90" s="65">
        <v>30.4</v>
      </c>
      <c r="K90" s="65">
        <v>32</v>
      </c>
      <c r="L90" s="65">
        <v>33.6</v>
      </c>
      <c r="M90" s="65">
        <v>35.200000000000003</v>
      </c>
      <c r="N90" s="65">
        <v>36.799999999999997</v>
      </c>
      <c r="O90" s="65">
        <v>38.4</v>
      </c>
      <c r="P90" s="65">
        <v>40</v>
      </c>
      <c r="Q90" s="65">
        <v>41.6</v>
      </c>
      <c r="R90" s="65">
        <v>43.2</v>
      </c>
      <c r="S90" s="65">
        <v>44.8</v>
      </c>
      <c r="T90" s="65">
        <v>46.4</v>
      </c>
      <c r="U90" s="65">
        <v>48</v>
      </c>
      <c r="V90" s="65">
        <v>49.6</v>
      </c>
      <c r="W90" s="65">
        <v>51.2</v>
      </c>
      <c r="X90" s="65">
        <v>52.8</v>
      </c>
      <c r="Y90" s="65">
        <v>54.4</v>
      </c>
      <c r="Z90" s="65">
        <v>56</v>
      </c>
      <c r="AA90" s="65">
        <v>57.6</v>
      </c>
      <c r="AB90" s="65">
        <v>59.2</v>
      </c>
      <c r="AC90" s="65">
        <v>60.8</v>
      </c>
      <c r="AD90" s="65">
        <v>62.4</v>
      </c>
      <c r="AE90" s="65">
        <v>64</v>
      </c>
      <c r="AF90" s="65">
        <v>65.599999999999994</v>
      </c>
      <c r="AG90" s="65">
        <v>67.2</v>
      </c>
      <c r="AH90" s="65">
        <v>68.8</v>
      </c>
      <c r="AI90" s="65">
        <v>70.400000000000006</v>
      </c>
      <c r="AJ90" s="65">
        <v>72</v>
      </c>
      <c r="AK90" s="65">
        <v>73.599999999999994</v>
      </c>
      <c r="AL90" s="65">
        <v>75.2</v>
      </c>
      <c r="AM90" s="65">
        <v>76.8</v>
      </c>
      <c r="AN90" s="65">
        <v>78.400000000000006</v>
      </c>
      <c r="AO90" s="65">
        <v>80</v>
      </c>
      <c r="AP90" s="65">
        <v>81.599999999999994</v>
      </c>
      <c r="AQ90" s="65">
        <v>83.2</v>
      </c>
      <c r="AR90" s="65">
        <v>84.8</v>
      </c>
      <c r="AS90" s="65">
        <v>86.4</v>
      </c>
      <c r="AT90" s="65">
        <v>88</v>
      </c>
      <c r="AU90" s="65">
        <v>89.6</v>
      </c>
      <c r="AV90" s="65">
        <v>91.2</v>
      </c>
      <c r="AW90" s="65">
        <v>92.8</v>
      </c>
      <c r="AX90" s="65">
        <v>94.4</v>
      </c>
      <c r="AY90" s="65">
        <v>96</v>
      </c>
      <c r="AZ90" s="65">
        <v>97.6</v>
      </c>
    </row>
    <row r="91" spans="1:52" x14ac:dyDescent="0.25">
      <c r="A91" s="195"/>
      <c r="B91">
        <v>2</v>
      </c>
      <c r="C91" s="65">
        <v>20.8</v>
      </c>
      <c r="D91" s="65">
        <v>22.4</v>
      </c>
      <c r="E91" s="65">
        <v>24</v>
      </c>
      <c r="F91" s="65">
        <v>25.6</v>
      </c>
      <c r="G91" s="65">
        <v>27.2</v>
      </c>
      <c r="H91" s="65">
        <v>28.8</v>
      </c>
      <c r="I91" s="65">
        <v>30.4</v>
      </c>
      <c r="J91" s="65">
        <v>32</v>
      </c>
      <c r="K91" s="65">
        <v>33.6</v>
      </c>
      <c r="L91" s="65">
        <v>35.200000000000003</v>
      </c>
      <c r="M91" s="65">
        <v>36.799999999999997</v>
      </c>
      <c r="N91" s="65">
        <v>38.4</v>
      </c>
      <c r="O91" s="65">
        <v>40</v>
      </c>
      <c r="P91" s="65">
        <v>41.6</v>
      </c>
      <c r="Q91" s="65">
        <v>43.2</v>
      </c>
      <c r="R91" s="65">
        <v>44.8</v>
      </c>
      <c r="S91" s="65">
        <v>46.4</v>
      </c>
      <c r="T91" s="65">
        <v>48</v>
      </c>
      <c r="U91" s="65">
        <v>49.6</v>
      </c>
      <c r="V91" s="65">
        <v>51.2</v>
      </c>
      <c r="W91" s="65">
        <v>52.8</v>
      </c>
      <c r="X91" s="65">
        <v>54.4</v>
      </c>
      <c r="Y91" s="65">
        <v>56</v>
      </c>
      <c r="Z91" s="65">
        <v>57.6</v>
      </c>
      <c r="AA91" s="65">
        <v>59.2</v>
      </c>
      <c r="AB91" s="65">
        <v>60.8</v>
      </c>
      <c r="AC91" s="65">
        <v>62.4</v>
      </c>
      <c r="AD91" s="65">
        <v>64</v>
      </c>
      <c r="AE91" s="65">
        <v>65.599999999999994</v>
      </c>
      <c r="AF91" s="65">
        <v>67.2</v>
      </c>
      <c r="AG91" s="65">
        <v>68.8</v>
      </c>
      <c r="AH91" s="65">
        <v>70.400000000000006</v>
      </c>
      <c r="AI91" s="65">
        <v>72</v>
      </c>
      <c r="AJ91" s="65">
        <v>73.599999999999994</v>
      </c>
      <c r="AK91" s="65">
        <v>75.2</v>
      </c>
      <c r="AL91" s="65">
        <v>76.8</v>
      </c>
      <c r="AM91" s="65">
        <v>78.400000000000006</v>
      </c>
      <c r="AN91" s="65">
        <v>80</v>
      </c>
      <c r="AO91" s="65">
        <v>81.599999999999994</v>
      </c>
      <c r="AP91" s="65">
        <v>83.2</v>
      </c>
      <c r="AQ91" s="65">
        <v>84.8</v>
      </c>
      <c r="AR91" s="65">
        <v>86.4</v>
      </c>
      <c r="AS91" s="65">
        <v>88</v>
      </c>
      <c r="AT91" s="65">
        <v>89.6</v>
      </c>
      <c r="AU91" s="65">
        <v>91.2</v>
      </c>
      <c r="AV91" s="65">
        <v>92.8</v>
      </c>
      <c r="AW91" s="65">
        <v>94.4</v>
      </c>
      <c r="AX91" s="65">
        <v>96</v>
      </c>
      <c r="AY91" s="65">
        <v>97.6</v>
      </c>
      <c r="AZ91" s="65">
        <v>99.2</v>
      </c>
    </row>
    <row r="92" spans="1:52" x14ac:dyDescent="0.25">
      <c r="A92" s="195"/>
      <c r="B92">
        <v>3</v>
      </c>
      <c r="C92" s="65">
        <v>22.4</v>
      </c>
      <c r="D92" s="65">
        <v>24</v>
      </c>
      <c r="E92" s="65">
        <v>25.6</v>
      </c>
      <c r="F92" s="65">
        <v>27.2</v>
      </c>
      <c r="G92" s="65">
        <v>28.8</v>
      </c>
      <c r="H92" s="65">
        <v>30.4</v>
      </c>
      <c r="I92" s="65">
        <v>32</v>
      </c>
      <c r="J92" s="65">
        <v>33.6</v>
      </c>
      <c r="K92" s="65">
        <v>35.200000000000003</v>
      </c>
      <c r="L92" s="65">
        <v>36.799999999999997</v>
      </c>
      <c r="M92" s="65">
        <v>38.4</v>
      </c>
      <c r="N92" s="65">
        <v>40</v>
      </c>
      <c r="O92" s="65">
        <v>41.6</v>
      </c>
      <c r="P92" s="65">
        <v>43.2</v>
      </c>
      <c r="Q92" s="65">
        <v>44.8</v>
      </c>
      <c r="R92" s="65">
        <v>46.4</v>
      </c>
      <c r="S92" s="65">
        <v>48</v>
      </c>
      <c r="T92" s="65">
        <v>49.6</v>
      </c>
      <c r="U92" s="65">
        <v>51.2</v>
      </c>
      <c r="V92" s="65">
        <v>52.8</v>
      </c>
      <c r="W92" s="65">
        <v>54.4</v>
      </c>
      <c r="X92" s="65">
        <v>56</v>
      </c>
      <c r="Y92" s="65">
        <v>57.6</v>
      </c>
      <c r="Z92" s="65">
        <v>59.2</v>
      </c>
      <c r="AA92" s="65">
        <v>60.8</v>
      </c>
      <c r="AB92" s="65">
        <v>62.4</v>
      </c>
      <c r="AC92" s="65">
        <v>64</v>
      </c>
      <c r="AD92" s="65">
        <v>65.599999999999994</v>
      </c>
      <c r="AE92" s="65">
        <v>67.2</v>
      </c>
      <c r="AF92" s="65">
        <v>68.8</v>
      </c>
      <c r="AG92" s="65">
        <v>70.400000000000006</v>
      </c>
      <c r="AH92" s="65">
        <v>72</v>
      </c>
      <c r="AI92" s="65">
        <v>73.599999999999994</v>
      </c>
      <c r="AJ92" s="65">
        <v>75.2</v>
      </c>
      <c r="AK92" s="65">
        <v>76.8</v>
      </c>
      <c r="AL92" s="65">
        <v>78.400000000000006</v>
      </c>
      <c r="AM92" s="65">
        <v>80</v>
      </c>
      <c r="AN92" s="65">
        <v>81.599999999999994</v>
      </c>
      <c r="AO92" s="65">
        <v>83.2</v>
      </c>
      <c r="AP92" s="65">
        <v>84.8</v>
      </c>
      <c r="AQ92" s="65">
        <v>86.4</v>
      </c>
      <c r="AR92" s="65">
        <v>88</v>
      </c>
      <c r="AS92" s="65">
        <v>89.6</v>
      </c>
      <c r="AT92" s="65">
        <v>91.2</v>
      </c>
      <c r="AU92" s="65">
        <v>92.8</v>
      </c>
      <c r="AV92" s="65">
        <v>94.4</v>
      </c>
      <c r="AW92" s="65">
        <v>96</v>
      </c>
      <c r="AX92" s="65">
        <v>97.6</v>
      </c>
      <c r="AY92" s="65">
        <v>99.2</v>
      </c>
      <c r="AZ92" s="65">
        <v>100.8</v>
      </c>
    </row>
    <row r="93" spans="1:52" x14ac:dyDescent="0.25">
      <c r="A93" s="195"/>
      <c r="B93">
        <v>4</v>
      </c>
      <c r="C93" s="65">
        <v>24</v>
      </c>
      <c r="D93" s="65">
        <v>25.6</v>
      </c>
      <c r="E93" s="65">
        <v>27.2</v>
      </c>
      <c r="F93" s="65">
        <v>28.8</v>
      </c>
      <c r="G93" s="65">
        <v>30.4</v>
      </c>
      <c r="H93" s="65">
        <v>32</v>
      </c>
      <c r="I93" s="65">
        <v>33.6</v>
      </c>
      <c r="J93" s="65">
        <v>35.200000000000003</v>
      </c>
      <c r="K93" s="65">
        <v>36.799999999999997</v>
      </c>
      <c r="L93" s="65">
        <v>38.4</v>
      </c>
      <c r="M93" s="65">
        <v>40</v>
      </c>
      <c r="N93" s="65">
        <v>41.6</v>
      </c>
      <c r="O93" s="65">
        <v>43.2</v>
      </c>
      <c r="P93" s="65">
        <v>44.8</v>
      </c>
      <c r="Q93" s="65">
        <v>46.4</v>
      </c>
      <c r="R93" s="65">
        <v>48</v>
      </c>
      <c r="S93" s="65">
        <v>49.6</v>
      </c>
      <c r="T93" s="65">
        <v>51.2</v>
      </c>
      <c r="U93" s="65">
        <v>52.8</v>
      </c>
      <c r="V93" s="65">
        <v>54.4</v>
      </c>
      <c r="W93" s="65">
        <v>56</v>
      </c>
      <c r="X93" s="65">
        <v>57.6</v>
      </c>
      <c r="Y93" s="65">
        <v>59.2</v>
      </c>
      <c r="Z93" s="65">
        <v>60.8</v>
      </c>
      <c r="AA93" s="65">
        <v>62.4</v>
      </c>
      <c r="AB93" s="65">
        <v>64</v>
      </c>
      <c r="AC93" s="65">
        <v>65.599999999999994</v>
      </c>
      <c r="AD93" s="65">
        <v>67.2</v>
      </c>
      <c r="AE93" s="65">
        <v>68.8</v>
      </c>
      <c r="AF93" s="65">
        <v>70.400000000000006</v>
      </c>
      <c r="AG93" s="65">
        <v>72</v>
      </c>
      <c r="AH93" s="65">
        <v>73.599999999999994</v>
      </c>
      <c r="AI93" s="65">
        <v>75.2</v>
      </c>
      <c r="AJ93" s="65">
        <v>76.8</v>
      </c>
      <c r="AK93" s="65">
        <v>78.400000000000006</v>
      </c>
      <c r="AL93" s="65">
        <v>80</v>
      </c>
      <c r="AM93" s="65">
        <v>81.599999999999994</v>
      </c>
      <c r="AN93" s="65">
        <v>83.2</v>
      </c>
      <c r="AO93" s="65">
        <v>84.8</v>
      </c>
      <c r="AP93" s="65">
        <v>86.4</v>
      </c>
      <c r="AQ93" s="65">
        <v>88</v>
      </c>
      <c r="AR93" s="65">
        <v>89.6</v>
      </c>
      <c r="AS93" s="65">
        <v>91.2</v>
      </c>
      <c r="AT93" s="65">
        <v>92.8</v>
      </c>
      <c r="AU93" s="65">
        <v>94.4</v>
      </c>
      <c r="AV93" s="65">
        <v>96</v>
      </c>
      <c r="AW93" s="65">
        <v>97.6</v>
      </c>
      <c r="AX93" s="65">
        <v>99.2</v>
      </c>
      <c r="AY93" s="65">
        <v>100.8</v>
      </c>
      <c r="AZ93" s="65">
        <v>102.4</v>
      </c>
    </row>
    <row r="94" spans="1:52" x14ac:dyDescent="0.25">
      <c r="A94" s="195"/>
      <c r="B94">
        <v>5</v>
      </c>
      <c r="C94" s="65">
        <v>25.6</v>
      </c>
      <c r="D94" s="65">
        <v>27.2</v>
      </c>
      <c r="E94" s="65">
        <v>28.8</v>
      </c>
      <c r="F94" s="65">
        <v>30.4</v>
      </c>
      <c r="G94" s="65">
        <v>32</v>
      </c>
      <c r="H94" s="65">
        <v>33.6</v>
      </c>
      <c r="I94" s="65">
        <v>35.200000000000003</v>
      </c>
      <c r="J94" s="65">
        <v>36.799999999999997</v>
      </c>
      <c r="K94" s="65">
        <v>38.4</v>
      </c>
      <c r="L94" s="65">
        <v>40</v>
      </c>
      <c r="M94" s="65">
        <v>41.6</v>
      </c>
      <c r="N94" s="65">
        <v>43.2</v>
      </c>
      <c r="O94" s="65">
        <v>44.8</v>
      </c>
      <c r="P94" s="65">
        <v>46.4</v>
      </c>
      <c r="Q94" s="65">
        <v>48</v>
      </c>
      <c r="R94" s="65">
        <v>49.6</v>
      </c>
      <c r="S94" s="65">
        <v>51.2</v>
      </c>
      <c r="T94" s="65">
        <v>52.8</v>
      </c>
      <c r="U94" s="65">
        <v>54.4</v>
      </c>
      <c r="V94" s="65">
        <v>56</v>
      </c>
      <c r="W94" s="65">
        <v>57.6</v>
      </c>
      <c r="X94" s="65">
        <v>59.2</v>
      </c>
      <c r="Y94" s="65">
        <v>60.8</v>
      </c>
      <c r="Z94" s="65">
        <v>62.4</v>
      </c>
      <c r="AA94" s="65">
        <v>64</v>
      </c>
      <c r="AB94" s="65">
        <v>65.599999999999994</v>
      </c>
      <c r="AC94" s="65">
        <v>67.2</v>
      </c>
      <c r="AD94" s="65">
        <v>68.8</v>
      </c>
      <c r="AE94" s="65">
        <v>70.400000000000006</v>
      </c>
      <c r="AF94" s="65">
        <v>72</v>
      </c>
      <c r="AG94" s="65">
        <v>73.599999999999994</v>
      </c>
      <c r="AH94" s="65">
        <v>75.2</v>
      </c>
      <c r="AI94" s="65">
        <v>76.8</v>
      </c>
      <c r="AJ94" s="65">
        <v>78.400000000000006</v>
      </c>
      <c r="AK94" s="65">
        <v>80</v>
      </c>
      <c r="AL94" s="65">
        <v>81.599999999999994</v>
      </c>
      <c r="AM94" s="65">
        <v>83.2</v>
      </c>
      <c r="AN94" s="65">
        <v>84.8</v>
      </c>
      <c r="AO94" s="65">
        <v>86.4</v>
      </c>
      <c r="AP94" s="65">
        <v>88</v>
      </c>
      <c r="AQ94" s="65">
        <v>89.6</v>
      </c>
      <c r="AR94" s="65">
        <v>91.2</v>
      </c>
      <c r="AS94" s="65">
        <v>92.8</v>
      </c>
      <c r="AT94" s="65">
        <v>94.4</v>
      </c>
      <c r="AU94" s="65">
        <v>96</v>
      </c>
      <c r="AV94" s="65">
        <v>97.6</v>
      </c>
      <c r="AW94" s="65">
        <v>99.2</v>
      </c>
      <c r="AX94" s="65">
        <v>100.8</v>
      </c>
      <c r="AY94" s="65">
        <v>102.4</v>
      </c>
      <c r="AZ94" s="65">
        <v>104</v>
      </c>
    </row>
    <row r="95" spans="1:52" x14ac:dyDescent="0.25">
      <c r="A95" s="195"/>
      <c r="B95">
        <v>6</v>
      </c>
      <c r="C95" s="65">
        <v>27.2</v>
      </c>
      <c r="D95" s="65">
        <v>28.8</v>
      </c>
      <c r="E95" s="65">
        <v>30.4</v>
      </c>
      <c r="F95" s="65">
        <v>32</v>
      </c>
      <c r="G95" s="65">
        <v>33.6</v>
      </c>
      <c r="H95" s="65">
        <v>35.200000000000003</v>
      </c>
      <c r="I95" s="65">
        <v>36.799999999999997</v>
      </c>
      <c r="J95" s="65">
        <v>38.4</v>
      </c>
      <c r="K95" s="65">
        <v>40</v>
      </c>
      <c r="L95" s="65">
        <v>41.6</v>
      </c>
      <c r="M95" s="65">
        <v>43.2</v>
      </c>
      <c r="N95" s="65">
        <v>44.8</v>
      </c>
      <c r="O95" s="65">
        <v>46.4</v>
      </c>
      <c r="P95" s="65">
        <v>48</v>
      </c>
      <c r="Q95" s="65">
        <v>49.6</v>
      </c>
      <c r="R95" s="65">
        <v>51.2</v>
      </c>
      <c r="S95" s="65">
        <v>52.8</v>
      </c>
      <c r="T95" s="65">
        <v>54.4</v>
      </c>
      <c r="U95" s="65">
        <v>56</v>
      </c>
      <c r="V95" s="65">
        <v>57.6</v>
      </c>
      <c r="W95" s="65">
        <v>59.2</v>
      </c>
      <c r="X95" s="65">
        <v>60.8</v>
      </c>
      <c r="Y95" s="65">
        <v>62.4</v>
      </c>
      <c r="Z95" s="65">
        <v>64</v>
      </c>
      <c r="AA95" s="65">
        <v>65.599999999999994</v>
      </c>
      <c r="AB95" s="65">
        <v>67.2</v>
      </c>
      <c r="AC95" s="65">
        <v>68.8</v>
      </c>
      <c r="AD95" s="65">
        <v>70.400000000000006</v>
      </c>
      <c r="AE95" s="65">
        <v>72</v>
      </c>
      <c r="AF95" s="65">
        <v>73.599999999999994</v>
      </c>
      <c r="AG95" s="65">
        <v>75.2</v>
      </c>
      <c r="AH95" s="65">
        <v>76.8</v>
      </c>
      <c r="AI95" s="65">
        <v>78.400000000000006</v>
      </c>
      <c r="AJ95" s="65">
        <v>80</v>
      </c>
      <c r="AK95" s="65">
        <v>81.599999999999994</v>
      </c>
      <c r="AL95" s="65">
        <v>83.2</v>
      </c>
      <c r="AM95" s="65">
        <v>84.8</v>
      </c>
      <c r="AN95" s="65">
        <v>86.4</v>
      </c>
      <c r="AO95" s="65">
        <v>88</v>
      </c>
      <c r="AP95" s="65">
        <v>89.6</v>
      </c>
      <c r="AQ95" s="65">
        <v>91.2</v>
      </c>
      <c r="AR95" s="65">
        <v>92.8</v>
      </c>
      <c r="AS95" s="65">
        <v>94.4</v>
      </c>
      <c r="AT95" s="65">
        <v>96</v>
      </c>
      <c r="AU95" s="65">
        <v>97.6</v>
      </c>
      <c r="AV95" s="65">
        <v>99.2</v>
      </c>
      <c r="AW95" s="65">
        <v>100.8</v>
      </c>
      <c r="AX95" s="65">
        <v>102.4</v>
      </c>
      <c r="AY95" s="65">
        <v>104</v>
      </c>
      <c r="AZ95" s="65">
        <v>105.6</v>
      </c>
    </row>
    <row r="96" spans="1:52" x14ac:dyDescent="0.25">
      <c r="A96" s="195"/>
      <c r="B96">
        <v>7</v>
      </c>
      <c r="C96" s="65">
        <v>28.8</v>
      </c>
      <c r="D96" s="65">
        <v>30.4</v>
      </c>
      <c r="E96" s="65">
        <v>32</v>
      </c>
      <c r="F96" s="65">
        <v>33.6</v>
      </c>
      <c r="G96" s="65">
        <v>35.200000000000003</v>
      </c>
      <c r="H96" s="65">
        <v>36.799999999999997</v>
      </c>
      <c r="I96" s="65">
        <v>38.4</v>
      </c>
      <c r="J96" s="65">
        <v>40</v>
      </c>
      <c r="K96" s="65">
        <v>41.6</v>
      </c>
      <c r="L96" s="65">
        <v>43.2</v>
      </c>
      <c r="M96" s="65">
        <v>44.8</v>
      </c>
      <c r="N96" s="65">
        <v>46.4</v>
      </c>
      <c r="O96" s="65">
        <v>48</v>
      </c>
      <c r="P96" s="65">
        <v>49.6</v>
      </c>
      <c r="Q96" s="65">
        <v>51.2</v>
      </c>
      <c r="R96" s="65">
        <v>52.8</v>
      </c>
      <c r="S96" s="65">
        <v>54.4</v>
      </c>
      <c r="T96" s="65">
        <v>56</v>
      </c>
      <c r="U96" s="65">
        <v>57.6</v>
      </c>
      <c r="V96" s="65">
        <v>59.2</v>
      </c>
      <c r="W96" s="65">
        <v>60.8</v>
      </c>
      <c r="X96" s="65">
        <v>62.4</v>
      </c>
      <c r="Y96" s="65">
        <v>64</v>
      </c>
      <c r="Z96" s="65">
        <v>65.599999999999994</v>
      </c>
      <c r="AA96" s="65">
        <v>67.2</v>
      </c>
      <c r="AB96" s="65">
        <v>68.8</v>
      </c>
      <c r="AC96" s="65">
        <v>70.400000000000006</v>
      </c>
      <c r="AD96" s="65">
        <v>72</v>
      </c>
      <c r="AE96" s="65">
        <v>73.599999999999994</v>
      </c>
      <c r="AF96" s="65">
        <v>75.2</v>
      </c>
      <c r="AG96" s="65">
        <v>76.8</v>
      </c>
      <c r="AH96" s="65">
        <v>78.400000000000006</v>
      </c>
      <c r="AI96" s="65">
        <v>80</v>
      </c>
      <c r="AJ96" s="65">
        <v>81.599999999999994</v>
      </c>
      <c r="AK96" s="65">
        <v>83.2</v>
      </c>
      <c r="AL96" s="65">
        <v>84.8</v>
      </c>
      <c r="AM96" s="65">
        <v>86.4</v>
      </c>
      <c r="AN96" s="65">
        <v>88</v>
      </c>
      <c r="AO96" s="65">
        <v>89.6</v>
      </c>
      <c r="AP96" s="65">
        <v>91.2</v>
      </c>
      <c r="AQ96" s="65">
        <v>92.8</v>
      </c>
      <c r="AR96" s="65">
        <v>94.4</v>
      </c>
      <c r="AS96" s="65">
        <v>96</v>
      </c>
      <c r="AT96" s="65">
        <v>97.6</v>
      </c>
      <c r="AU96" s="65">
        <v>99.2</v>
      </c>
      <c r="AV96" s="65">
        <v>100.8</v>
      </c>
      <c r="AW96" s="65">
        <v>102.4</v>
      </c>
      <c r="AX96" s="65">
        <v>104</v>
      </c>
      <c r="AY96" s="65">
        <v>105.6</v>
      </c>
      <c r="AZ96" s="65">
        <v>107.2</v>
      </c>
    </row>
    <row r="97" spans="1:52" x14ac:dyDescent="0.25">
      <c r="A97" s="195"/>
      <c r="B97">
        <v>8</v>
      </c>
      <c r="C97" s="65">
        <v>30.4</v>
      </c>
      <c r="D97" s="65">
        <v>32</v>
      </c>
      <c r="E97" s="65">
        <v>33.6</v>
      </c>
      <c r="F97" s="65">
        <v>35.200000000000003</v>
      </c>
      <c r="G97" s="65">
        <v>36.799999999999997</v>
      </c>
      <c r="H97" s="65">
        <v>38.4</v>
      </c>
      <c r="I97" s="65">
        <v>40</v>
      </c>
      <c r="J97" s="65">
        <v>41.6</v>
      </c>
      <c r="K97" s="65">
        <v>43.2</v>
      </c>
      <c r="L97" s="65">
        <v>44.8</v>
      </c>
      <c r="M97" s="65">
        <v>46.4</v>
      </c>
      <c r="N97" s="65">
        <v>48</v>
      </c>
      <c r="O97" s="65">
        <v>49.6</v>
      </c>
      <c r="P97" s="65">
        <v>51.2</v>
      </c>
      <c r="Q97" s="65">
        <v>52.8</v>
      </c>
      <c r="R97" s="65">
        <v>54.4</v>
      </c>
      <c r="S97" s="65">
        <v>56</v>
      </c>
      <c r="T97" s="65">
        <v>57.6</v>
      </c>
      <c r="U97" s="65">
        <v>59.2</v>
      </c>
      <c r="V97" s="65">
        <v>60.8</v>
      </c>
      <c r="W97" s="65">
        <v>62.4</v>
      </c>
      <c r="X97" s="65">
        <v>64</v>
      </c>
      <c r="Y97" s="65">
        <v>65.599999999999994</v>
      </c>
      <c r="Z97" s="65">
        <v>67.2</v>
      </c>
      <c r="AA97" s="65">
        <v>68.8</v>
      </c>
      <c r="AB97" s="65">
        <v>70.400000000000006</v>
      </c>
      <c r="AC97" s="65">
        <v>72</v>
      </c>
      <c r="AD97" s="65">
        <v>73.599999999999994</v>
      </c>
      <c r="AE97" s="65">
        <v>75.2</v>
      </c>
      <c r="AF97" s="65">
        <v>76.8</v>
      </c>
      <c r="AG97" s="65">
        <v>78.400000000000006</v>
      </c>
      <c r="AH97" s="65">
        <v>80</v>
      </c>
      <c r="AI97" s="65">
        <v>81.599999999999994</v>
      </c>
      <c r="AJ97" s="65">
        <v>83.2</v>
      </c>
      <c r="AK97" s="65">
        <v>84.8</v>
      </c>
      <c r="AL97" s="65">
        <v>86.4</v>
      </c>
      <c r="AM97" s="65">
        <v>88</v>
      </c>
      <c r="AN97" s="65">
        <v>89.6</v>
      </c>
      <c r="AO97" s="65">
        <v>91.2</v>
      </c>
      <c r="AP97" s="65">
        <v>92.8</v>
      </c>
      <c r="AQ97" s="65">
        <v>94.4</v>
      </c>
      <c r="AR97" s="65">
        <v>96</v>
      </c>
      <c r="AS97" s="65">
        <v>97.6</v>
      </c>
      <c r="AT97" s="65">
        <v>99.2</v>
      </c>
      <c r="AU97" s="65">
        <v>100.8</v>
      </c>
      <c r="AV97" s="65">
        <v>102.4</v>
      </c>
      <c r="AW97" s="65">
        <v>104</v>
      </c>
      <c r="AX97" s="65">
        <v>105.6</v>
      </c>
      <c r="AY97" s="65">
        <v>107.2</v>
      </c>
      <c r="AZ97" s="65">
        <v>108.8</v>
      </c>
    </row>
    <row r="98" spans="1:52" x14ac:dyDescent="0.25">
      <c r="A98" s="195"/>
      <c r="B98">
        <v>9</v>
      </c>
      <c r="C98" s="65">
        <v>32</v>
      </c>
      <c r="D98" s="65">
        <v>33.6</v>
      </c>
      <c r="E98" s="65">
        <v>35.200000000000003</v>
      </c>
      <c r="F98" s="65">
        <v>36.799999999999997</v>
      </c>
      <c r="G98" s="65">
        <v>38.4</v>
      </c>
      <c r="H98" s="65">
        <v>40</v>
      </c>
      <c r="I98" s="65">
        <v>41.6</v>
      </c>
      <c r="J98" s="65">
        <v>43.2</v>
      </c>
      <c r="K98" s="65">
        <v>44.8</v>
      </c>
      <c r="L98" s="65">
        <v>46.4</v>
      </c>
      <c r="M98" s="65">
        <v>48</v>
      </c>
      <c r="N98" s="65">
        <v>49.6</v>
      </c>
      <c r="O98" s="65">
        <v>51.2</v>
      </c>
      <c r="P98" s="65">
        <v>52.8</v>
      </c>
      <c r="Q98" s="65">
        <v>54.4</v>
      </c>
      <c r="R98" s="65">
        <v>56</v>
      </c>
      <c r="S98" s="65">
        <v>57.6</v>
      </c>
      <c r="T98" s="65">
        <v>59.2</v>
      </c>
      <c r="U98" s="65">
        <v>60.8</v>
      </c>
      <c r="V98" s="65">
        <v>62.4</v>
      </c>
      <c r="W98" s="65">
        <v>64</v>
      </c>
      <c r="X98" s="65">
        <v>65.599999999999994</v>
      </c>
      <c r="Y98" s="65">
        <v>67.2</v>
      </c>
      <c r="Z98" s="65">
        <v>68.8</v>
      </c>
      <c r="AA98" s="65">
        <v>70.400000000000006</v>
      </c>
      <c r="AB98" s="65">
        <v>72</v>
      </c>
      <c r="AC98" s="65">
        <v>73.599999999999994</v>
      </c>
      <c r="AD98" s="65">
        <v>75.2</v>
      </c>
      <c r="AE98" s="65">
        <v>76.8</v>
      </c>
      <c r="AF98" s="65">
        <v>78.400000000000006</v>
      </c>
      <c r="AG98" s="65">
        <v>80</v>
      </c>
      <c r="AH98" s="65">
        <v>81.599999999999994</v>
      </c>
      <c r="AI98" s="65">
        <v>83.2</v>
      </c>
      <c r="AJ98" s="65">
        <v>84.8</v>
      </c>
      <c r="AK98" s="65">
        <v>86.4</v>
      </c>
      <c r="AL98" s="65">
        <v>88</v>
      </c>
      <c r="AM98" s="65">
        <v>89.6</v>
      </c>
      <c r="AN98" s="65">
        <v>91.2</v>
      </c>
      <c r="AO98" s="65">
        <v>92.8</v>
      </c>
      <c r="AP98" s="65">
        <v>94.4</v>
      </c>
      <c r="AQ98" s="65">
        <v>96</v>
      </c>
      <c r="AR98" s="65">
        <v>97.6</v>
      </c>
      <c r="AS98" s="65">
        <v>99.2</v>
      </c>
      <c r="AT98" s="65">
        <v>100.8</v>
      </c>
      <c r="AU98" s="65">
        <v>102.4</v>
      </c>
      <c r="AV98" s="65">
        <v>104</v>
      </c>
      <c r="AW98" s="65">
        <v>105.6</v>
      </c>
      <c r="AX98" s="65">
        <v>107.2</v>
      </c>
      <c r="AY98" s="65">
        <v>108.8</v>
      </c>
      <c r="AZ98" s="65">
        <v>110.4</v>
      </c>
    </row>
    <row r="99" spans="1:52" x14ac:dyDescent="0.25">
      <c r="A99" s="195"/>
      <c r="B99">
        <v>10</v>
      </c>
      <c r="C99" s="65">
        <v>33.6</v>
      </c>
      <c r="D99" s="65">
        <v>35.200000000000003</v>
      </c>
      <c r="E99" s="65">
        <v>36.799999999999997</v>
      </c>
      <c r="F99" s="65">
        <v>38.4</v>
      </c>
      <c r="G99" s="65">
        <v>40</v>
      </c>
      <c r="H99" s="65">
        <v>41.6</v>
      </c>
      <c r="I99" s="65">
        <v>43.2</v>
      </c>
      <c r="J99" s="65">
        <v>44.8</v>
      </c>
      <c r="K99" s="65">
        <v>46.4</v>
      </c>
      <c r="L99" s="65">
        <v>48</v>
      </c>
      <c r="M99" s="65">
        <v>49.6</v>
      </c>
      <c r="N99" s="65">
        <v>51.2</v>
      </c>
      <c r="O99" s="65">
        <v>52.8</v>
      </c>
      <c r="P99" s="65">
        <v>54.4</v>
      </c>
      <c r="Q99" s="65">
        <v>56</v>
      </c>
      <c r="R99" s="65">
        <v>57.6</v>
      </c>
      <c r="S99" s="65">
        <v>59.2</v>
      </c>
      <c r="T99" s="65">
        <v>60.8</v>
      </c>
      <c r="U99" s="65">
        <v>62.4</v>
      </c>
      <c r="V99" s="65">
        <v>64</v>
      </c>
      <c r="W99" s="65">
        <v>65.599999999999994</v>
      </c>
      <c r="X99" s="65">
        <v>67.2</v>
      </c>
      <c r="Y99" s="65">
        <v>68.8</v>
      </c>
      <c r="Z99" s="65">
        <v>70.400000000000006</v>
      </c>
      <c r="AA99" s="65">
        <v>72</v>
      </c>
      <c r="AB99" s="65">
        <v>73.599999999999994</v>
      </c>
      <c r="AC99" s="65">
        <v>75.2</v>
      </c>
      <c r="AD99" s="65">
        <v>76.8</v>
      </c>
      <c r="AE99" s="65">
        <v>78.400000000000006</v>
      </c>
      <c r="AF99" s="65">
        <v>80</v>
      </c>
      <c r="AG99" s="65">
        <v>81.599999999999994</v>
      </c>
      <c r="AH99" s="65">
        <v>83.2</v>
      </c>
      <c r="AI99" s="65">
        <v>84.8</v>
      </c>
      <c r="AJ99" s="65">
        <v>86.4</v>
      </c>
      <c r="AK99" s="65">
        <v>88</v>
      </c>
      <c r="AL99" s="65">
        <v>89.6</v>
      </c>
      <c r="AM99" s="65">
        <v>91.2</v>
      </c>
      <c r="AN99" s="65">
        <v>92.8</v>
      </c>
      <c r="AO99" s="65">
        <v>94.4</v>
      </c>
      <c r="AP99" s="65">
        <v>96</v>
      </c>
      <c r="AQ99" s="65">
        <v>97.6</v>
      </c>
      <c r="AR99" s="65">
        <v>99.2</v>
      </c>
      <c r="AS99" s="65">
        <v>100.8</v>
      </c>
      <c r="AT99" s="65">
        <v>102.4</v>
      </c>
      <c r="AU99" s="65">
        <v>104</v>
      </c>
      <c r="AV99" s="65">
        <v>105.6</v>
      </c>
      <c r="AW99" s="65">
        <v>107.2</v>
      </c>
      <c r="AX99" s="65">
        <v>108.8</v>
      </c>
      <c r="AY99" s="65">
        <v>110.4</v>
      </c>
      <c r="AZ99" s="65">
        <v>112</v>
      </c>
    </row>
    <row r="100" spans="1:52" x14ac:dyDescent="0.25">
      <c r="B100">
        <v>11</v>
      </c>
      <c r="C100" s="65">
        <v>35.200000000000003</v>
      </c>
      <c r="D100" s="65">
        <v>36.799999999999997</v>
      </c>
      <c r="E100" s="65">
        <v>38.4</v>
      </c>
      <c r="F100" s="65">
        <v>40</v>
      </c>
      <c r="G100" s="65">
        <v>41.6</v>
      </c>
      <c r="H100" s="65">
        <v>43.2</v>
      </c>
      <c r="I100" s="65">
        <v>44.8</v>
      </c>
      <c r="J100" s="65">
        <v>46.4</v>
      </c>
      <c r="K100" s="65">
        <v>48</v>
      </c>
      <c r="L100" s="65">
        <v>49.6</v>
      </c>
      <c r="M100" s="65">
        <v>51.2</v>
      </c>
      <c r="N100" s="65">
        <v>52.8</v>
      </c>
      <c r="O100" s="65">
        <v>54.4</v>
      </c>
      <c r="P100" s="65">
        <v>56</v>
      </c>
      <c r="Q100" s="65">
        <v>57.6</v>
      </c>
      <c r="R100" s="65">
        <v>59.2</v>
      </c>
      <c r="S100" s="65">
        <v>60.8</v>
      </c>
      <c r="T100" s="65">
        <v>62.4</v>
      </c>
      <c r="U100" s="65">
        <v>64</v>
      </c>
      <c r="V100" s="65">
        <v>65.599999999999994</v>
      </c>
      <c r="W100" s="65">
        <v>67.2</v>
      </c>
      <c r="X100" s="65">
        <v>68.8</v>
      </c>
      <c r="Y100" s="65">
        <v>70.400000000000006</v>
      </c>
      <c r="Z100" s="65">
        <v>72</v>
      </c>
      <c r="AA100" s="65">
        <v>73.599999999999994</v>
      </c>
      <c r="AB100" s="65">
        <v>75.2</v>
      </c>
      <c r="AC100" s="65">
        <v>76.8</v>
      </c>
      <c r="AD100" s="65">
        <v>78.400000000000006</v>
      </c>
      <c r="AE100" s="65">
        <v>80</v>
      </c>
      <c r="AF100" s="65">
        <v>81.599999999999994</v>
      </c>
      <c r="AG100" s="65">
        <v>83.2</v>
      </c>
      <c r="AH100" s="65">
        <v>84.8</v>
      </c>
      <c r="AI100" s="65">
        <v>86.4</v>
      </c>
      <c r="AJ100" s="65">
        <v>88</v>
      </c>
      <c r="AK100" s="65">
        <v>89.6</v>
      </c>
      <c r="AL100" s="65">
        <v>91.2</v>
      </c>
      <c r="AM100" s="65">
        <v>92.8</v>
      </c>
      <c r="AN100" s="65">
        <v>94.4</v>
      </c>
      <c r="AO100" s="65">
        <v>96</v>
      </c>
      <c r="AP100" s="65">
        <v>97.6</v>
      </c>
      <c r="AQ100" s="65">
        <v>99.2</v>
      </c>
      <c r="AR100" s="65">
        <v>100.8</v>
      </c>
      <c r="AS100" s="65">
        <v>102.4</v>
      </c>
      <c r="AT100" s="65">
        <v>104</v>
      </c>
      <c r="AU100" s="65">
        <v>105.6</v>
      </c>
      <c r="AV100" s="65">
        <v>107.2</v>
      </c>
      <c r="AW100" s="65">
        <v>108.8</v>
      </c>
      <c r="AX100" s="65">
        <v>110.4</v>
      </c>
      <c r="AY100" s="65">
        <v>112</v>
      </c>
      <c r="AZ100" s="65">
        <v>113.6</v>
      </c>
    </row>
    <row r="101" spans="1:52" x14ac:dyDescent="0.25">
      <c r="B101">
        <v>12</v>
      </c>
      <c r="C101" s="65">
        <v>36.799999999999997</v>
      </c>
      <c r="D101" s="65">
        <v>38.4</v>
      </c>
      <c r="E101" s="65">
        <v>40</v>
      </c>
      <c r="F101" s="65">
        <v>41.6</v>
      </c>
      <c r="G101" s="65">
        <v>43.2</v>
      </c>
      <c r="H101" s="65">
        <v>44.8</v>
      </c>
      <c r="I101" s="65">
        <v>46.4</v>
      </c>
      <c r="J101" s="65">
        <v>48</v>
      </c>
      <c r="K101" s="65">
        <v>49.6</v>
      </c>
      <c r="L101" s="65">
        <v>51.2</v>
      </c>
      <c r="M101" s="65">
        <v>52.8</v>
      </c>
      <c r="N101" s="65">
        <v>54.4</v>
      </c>
      <c r="O101" s="65">
        <v>56</v>
      </c>
      <c r="P101" s="65">
        <v>57.6</v>
      </c>
      <c r="Q101" s="65">
        <v>59.2</v>
      </c>
      <c r="R101" s="65">
        <v>60.8</v>
      </c>
      <c r="S101" s="65">
        <v>62.4</v>
      </c>
      <c r="T101" s="65">
        <v>64</v>
      </c>
      <c r="U101" s="65">
        <v>65.599999999999994</v>
      </c>
      <c r="V101" s="65">
        <v>67.2</v>
      </c>
      <c r="W101" s="65">
        <v>68.8</v>
      </c>
      <c r="X101" s="65">
        <v>70.400000000000006</v>
      </c>
      <c r="Y101" s="65">
        <v>72</v>
      </c>
      <c r="Z101" s="65">
        <v>73.599999999999994</v>
      </c>
      <c r="AA101" s="65">
        <v>75.2</v>
      </c>
      <c r="AB101" s="65">
        <v>76.8</v>
      </c>
      <c r="AC101" s="65">
        <v>78.400000000000006</v>
      </c>
      <c r="AD101" s="65">
        <v>80</v>
      </c>
      <c r="AE101" s="65">
        <v>81.599999999999994</v>
      </c>
      <c r="AF101" s="65">
        <v>83.2</v>
      </c>
      <c r="AG101" s="65">
        <v>84.8</v>
      </c>
      <c r="AH101" s="65">
        <v>86.4</v>
      </c>
      <c r="AI101" s="65">
        <v>88</v>
      </c>
      <c r="AJ101" s="65">
        <v>89.6</v>
      </c>
      <c r="AK101" s="65">
        <v>91.2</v>
      </c>
      <c r="AL101" s="65">
        <v>92.8</v>
      </c>
      <c r="AM101" s="65">
        <v>94.4</v>
      </c>
      <c r="AN101" s="65">
        <v>96</v>
      </c>
      <c r="AO101" s="65">
        <v>97.6</v>
      </c>
      <c r="AP101" s="65">
        <v>99.2</v>
      </c>
      <c r="AQ101" s="65">
        <v>100.8</v>
      </c>
      <c r="AR101" s="65">
        <v>102.4</v>
      </c>
      <c r="AS101" s="65">
        <v>104</v>
      </c>
      <c r="AT101" s="65">
        <v>105.6</v>
      </c>
      <c r="AU101" s="65">
        <v>107.2</v>
      </c>
      <c r="AV101" s="65">
        <v>108.8</v>
      </c>
      <c r="AW101" s="65">
        <v>110.4</v>
      </c>
      <c r="AX101" s="65">
        <v>112</v>
      </c>
      <c r="AY101" s="65">
        <v>113.6</v>
      </c>
      <c r="AZ101" s="65">
        <v>115.2</v>
      </c>
    </row>
    <row r="102" spans="1:52" x14ac:dyDescent="0.25">
      <c r="B102">
        <v>13</v>
      </c>
      <c r="C102" s="65">
        <v>38.4</v>
      </c>
      <c r="D102" s="65">
        <v>40</v>
      </c>
      <c r="E102" s="65">
        <v>41.6</v>
      </c>
      <c r="F102" s="65">
        <v>43.2</v>
      </c>
      <c r="G102" s="65">
        <v>44.8</v>
      </c>
      <c r="H102" s="65">
        <v>46.4</v>
      </c>
      <c r="I102" s="65">
        <v>48</v>
      </c>
      <c r="J102" s="65">
        <v>49.6</v>
      </c>
      <c r="K102" s="65">
        <v>51.2</v>
      </c>
      <c r="L102" s="65">
        <v>52.8</v>
      </c>
      <c r="M102" s="65">
        <v>54.4</v>
      </c>
      <c r="N102" s="65">
        <v>56</v>
      </c>
      <c r="O102" s="65">
        <v>57.6</v>
      </c>
      <c r="P102" s="65">
        <v>59.2</v>
      </c>
      <c r="Q102" s="65">
        <v>60.8</v>
      </c>
      <c r="R102" s="65">
        <v>62.4</v>
      </c>
      <c r="S102" s="65">
        <v>64</v>
      </c>
      <c r="T102" s="65">
        <v>65.599999999999994</v>
      </c>
      <c r="U102" s="65">
        <v>67.2</v>
      </c>
      <c r="V102" s="65">
        <v>68.8</v>
      </c>
      <c r="W102" s="65">
        <v>70.400000000000006</v>
      </c>
      <c r="X102" s="65">
        <v>72</v>
      </c>
      <c r="Y102" s="65">
        <v>73.599999999999994</v>
      </c>
      <c r="Z102" s="65">
        <v>75.2</v>
      </c>
      <c r="AA102" s="65">
        <v>76.8</v>
      </c>
      <c r="AB102" s="65">
        <v>78.400000000000006</v>
      </c>
      <c r="AC102" s="65">
        <v>80</v>
      </c>
      <c r="AD102" s="65">
        <v>81.599999999999994</v>
      </c>
      <c r="AE102" s="65">
        <v>83.2</v>
      </c>
      <c r="AF102" s="65">
        <v>84.8</v>
      </c>
      <c r="AG102" s="65">
        <v>86.4</v>
      </c>
      <c r="AH102" s="65">
        <v>88</v>
      </c>
      <c r="AI102" s="65">
        <v>89.6</v>
      </c>
      <c r="AJ102" s="65">
        <v>91.2</v>
      </c>
      <c r="AK102" s="65">
        <v>92.8</v>
      </c>
      <c r="AL102" s="65">
        <v>94.4</v>
      </c>
      <c r="AM102" s="65">
        <v>96</v>
      </c>
      <c r="AN102" s="65">
        <v>97.6</v>
      </c>
      <c r="AO102" s="65">
        <v>99.2</v>
      </c>
      <c r="AP102" s="65">
        <v>100.8</v>
      </c>
      <c r="AQ102" s="65">
        <v>102.4</v>
      </c>
      <c r="AR102" s="65">
        <v>104</v>
      </c>
      <c r="AS102" s="65">
        <v>105.6</v>
      </c>
      <c r="AT102" s="65">
        <v>107.2</v>
      </c>
      <c r="AU102" s="65">
        <v>108.8</v>
      </c>
      <c r="AV102" s="65">
        <v>110.4</v>
      </c>
      <c r="AW102" s="65">
        <v>112</v>
      </c>
      <c r="AX102" s="65">
        <v>113.6</v>
      </c>
      <c r="AY102" s="65">
        <v>115.2</v>
      </c>
      <c r="AZ102" s="65">
        <v>116.8</v>
      </c>
    </row>
    <row r="103" spans="1:52" x14ac:dyDescent="0.25">
      <c r="B103">
        <v>14</v>
      </c>
      <c r="C103" s="65">
        <v>40</v>
      </c>
      <c r="D103" s="65">
        <v>41.6</v>
      </c>
      <c r="E103" s="65">
        <v>43.2</v>
      </c>
      <c r="F103" s="65">
        <v>44.8</v>
      </c>
      <c r="G103" s="65">
        <v>46.4</v>
      </c>
      <c r="H103" s="65">
        <v>48</v>
      </c>
      <c r="I103" s="65">
        <v>49.6</v>
      </c>
      <c r="J103" s="65">
        <v>51.2</v>
      </c>
      <c r="K103" s="65">
        <v>52.8</v>
      </c>
      <c r="L103" s="65">
        <v>54.4</v>
      </c>
      <c r="M103" s="65">
        <v>56</v>
      </c>
      <c r="N103" s="65">
        <v>57.6</v>
      </c>
      <c r="O103" s="65">
        <v>59.2</v>
      </c>
      <c r="P103" s="65">
        <v>60.8</v>
      </c>
      <c r="Q103" s="65">
        <v>62.4</v>
      </c>
      <c r="R103" s="65">
        <v>64</v>
      </c>
      <c r="S103" s="65">
        <v>65.599999999999994</v>
      </c>
      <c r="T103" s="65">
        <v>67.2</v>
      </c>
      <c r="U103" s="65">
        <v>68.8</v>
      </c>
      <c r="V103" s="65">
        <v>70.400000000000006</v>
      </c>
      <c r="W103" s="65">
        <v>72</v>
      </c>
      <c r="X103" s="65">
        <v>73.599999999999994</v>
      </c>
      <c r="Y103" s="65">
        <v>75.2</v>
      </c>
      <c r="Z103" s="65">
        <v>76.8</v>
      </c>
      <c r="AA103" s="65">
        <v>78.400000000000006</v>
      </c>
      <c r="AB103" s="65">
        <v>80</v>
      </c>
      <c r="AC103" s="65">
        <v>81.599999999999994</v>
      </c>
      <c r="AD103" s="65">
        <v>83.2</v>
      </c>
      <c r="AE103" s="65">
        <v>84.8</v>
      </c>
      <c r="AF103" s="65">
        <v>86.4</v>
      </c>
      <c r="AG103" s="65">
        <v>88</v>
      </c>
      <c r="AH103" s="65">
        <v>89.6</v>
      </c>
      <c r="AI103" s="65">
        <v>91.2</v>
      </c>
      <c r="AJ103" s="65">
        <v>92.8</v>
      </c>
      <c r="AK103" s="65">
        <v>94.4</v>
      </c>
      <c r="AL103" s="65">
        <v>96</v>
      </c>
      <c r="AM103" s="65">
        <v>97.6</v>
      </c>
      <c r="AN103" s="65">
        <v>99.2</v>
      </c>
      <c r="AO103" s="65">
        <v>100.8</v>
      </c>
      <c r="AP103" s="65">
        <v>102.4</v>
      </c>
      <c r="AQ103" s="65">
        <v>104</v>
      </c>
      <c r="AR103" s="65">
        <v>105.6</v>
      </c>
      <c r="AS103" s="65">
        <v>107.2</v>
      </c>
      <c r="AT103" s="65">
        <v>108.8</v>
      </c>
      <c r="AU103" s="65">
        <v>110.4</v>
      </c>
      <c r="AV103" s="65">
        <v>112</v>
      </c>
      <c r="AW103" s="65">
        <v>113.6</v>
      </c>
      <c r="AX103" s="65">
        <v>115.2</v>
      </c>
      <c r="AY103" s="65">
        <v>116.8</v>
      </c>
      <c r="AZ103" s="65">
        <v>118.4</v>
      </c>
    </row>
    <row r="104" spans="1:52" x14ac:dyDescent="0.25">
      <c r="B104">
        <v>15</v>
      </c>
      <c r="C104" s="65">
        <v>41.6</v>
      </c>
      <c r="D104" s="65">
        <v>43.2</v>
      </c>
      <c r="E104" s="65">
        <v>44.8</v>
      </c>
      <c r="F104" s="65">
        <v>46.4</v>
      </c>
      <c r="G104" s="65">
        <v>48</v>
      </c>
      <c r="H104" s="65">
        <v>49.6</v>
      </c>
      <c r="I104" s="65">
        <v>51.2</v>
      </c>
      <c r="J104" s="65">
        <v>52.8</v>
      </c>
      <c r="K104" s="65">
        <v>54.4</v>
      </c>
      <c r="L104" s="65">
        <v>56</v>
      </c>
      <c r="M104" s="65">
        <v>57.6</v>
      </c>
      <c r="N104" s="65">
        <v>59.2</v>
      </c>
      <c r="O104" s="65">
        <v>60.8</v>
      </c>
      <c r="P104" s="65">
        <v>62.4</v>
      </c>
      <c r="Q104" s="65">
        <v>64</v>
      </c>
      <c r="R104" s="65">
        <v>65.599999999999994</v>
      </c>
      <c r="S104" s="65">
        <v>67.2</v>
      </c>
      <c r="T104" s="65">
        <v>68.8</v>
      </c>
      <c r="U104" s="65">
        <v>70.400000000000006</v>
      </c>
      <c r="V104" s="65">
        <v>72</v>
      </c>
      <c r="W104" s="65">
        <v>73.599999999999994</v>
      </c>
      <c r="X104" s="65">
        <v>75.2</v>
      </c>
      <c r="Y104" s="65">
        <v>76.8</v>
      </c>
      <c r="Z104" s="65">
        <v>78.400000000000006</v>
      </c>
      <c r="AA104" s="65">
        <v>80</v>
      </c>
      <c r="AB104" s="65">
        <v>81.599999999999994</v>
      </c>
      <c r="AC104" s="65">
        <v>83.2</v>
      </c>
      <c r="AD104" s="65">
        <v>84.8</v>
      </c>
      <c r="AE104" s="65">
        <v>86.4</v>
      </c>
      <c r="AF104" s="65">
        <v>88</v>
      </c>
      <c r="AG104" s="65">
        <v>89.6</v>
      </c>
      <c r="AH104" s="65">
        <v>91.2</v>
      </c>
      <c r="AI104" s="65">
        <v>92.8</v>
      </c>
      <c r="AJ104" s="65">
        <v>94.4</v>
      </c>
      <c r="AK104" s="65">
        <v>96</v>
      </c>
      <c r="AL104" s="65">
        <v>97.6</v>
      </c>
      <c r="AM104" s="65">
        <v>99.2</v>
      </c>
      <c r="AN104" s="65">
        <v>100.8</v>
      </c>
      <c r="AO104" s="65">
        <v>102.4</v>
      </c>
      <c r="AP104" s="65">
        <v>104</v>
      </c>
      <c r="AQ104" s="65">
        <v>105.6</v>
      </c>
      <c r="AR104" s="65">
        <v>107.2</v>
      </c>
      <c r="AS104" s="65">
        <v>108.8</v>
      </c>
      <c r="AT104" s="65">
        <v>110.4</v>
      </c>
      <c r="AU104" s="65">
        <v>112</v>
      </c>
      <c r="AV104" s="65">
        <v>113.6</v>
      </c>
      <c r="AW104" s="65">
        <v>115.2</v>
      </c>
      <c r="AX104" s="65">
        <v>116.8</v>
      </c>
      <c r="AY104" s="65">
        <v>118.4</v>
      </c>
      <c r="AZ104" s="65">
        <v>120</v>
      </c>
    </row>
    <row r="105" spans="1:52" x14ac:dyDescent="0.25">
      <c r="B105">
        <v>16</v>
      </c>
      <c r="C105" s="65">
        <v>43.2</v>
      </c>
      <c r="D105" s="65">
        <v>44.8</v>
      </c>
      <c r="E105" s="65">
        <v>46.4</v>
      </c>
      <c r="F105" s="65">
        <v>48</v>
      </c>
      <c r="G105" s="65">
        <v>49.6</v>
      </c>
      <c r="H105" s="65">
        <v>51.2</v>
      </c>
      <c r="I105" s="65">
        <v>52.8</v>
      </c>
      <c r="J105" s="65">
        <v>54.4</v>
      </c>
      <c r="K105" s="65">
        <v>56</v>
      </c>
      <c r="L105" s="65">
        <v>57.6</v>
      </c>
      <c r="M105" s="65">
        <v>59.2</v>
      </c>
      <c r="N105" s="65">
        <v>60.8</v>
      </c>
      <c r="O105" s="65">
        <v>62.4</v>
      </c>
      <c r="P105" s="65">
        <v>64</v>
      </c>
      <c r="Q105" s="65">
        <v>65.599999999999994</v>
      </c>
      <c r="R105" s="65">
        <v>67.2</v>
      </c>
      <c r="S105" s="65">
        <v>68.8</v>
      </c>
      <c r="T105" s="65">
        <v>70.400000000000006</v>
      </c>
      <c r="U105" s="65">
        <v>72</v>
      </c>
      <c r="V105" s="65">
        <v>73.599999999999994</v>
      </c>
      <c r="W105" s="65">
        <v>75.2</v>
      </c>
      <c r="X105" s="65">
        <v>76.8</v>
      </c>
      <c r="Y105" s="65">
        <v>78.400000000000006</v>
      </c>
      <c r="Z105" s="65">
        <v>80</v>
      </c>
      <c r="AA105" s="65">
        <v>81.599999999999994</v>
      </c>
      <c r="AB105" s="65">
        <v>83.2</v>
      </c>
      <c r="AC105" s="65">
        <v>84.8</v>
      </c>
      <c r="AD105" s="65">
        <v>86.4</v>
      </c>
      <c r="AE105" s="65">
        <v>88</v>
      </c>
      <c r="AF105" s="65">
        <v>89.6</v>
      </c>
      <c r="AG105" s="65">
        <v>91.2</v>
      </c>
      <c r="AH105" s="65">
        <v>92.8</v>
      </c>
      <c r="AI105" s="65">
        <v>94.4</v>
      </c>
      <c r="AJ105" s="65">
        <v>96</v>
      </c>
      <c r="AK105" s="65">
        <v>97.6</v>
      </c>
      <c r="AL105" s="65">
        <v>99.2</v>
      </c>
      <c r="AM105" s="65">
        <v>100.8</v>
      </c>
      <c r="AN105" s="65">
        <v>102.4</v>
      </c>
      <c r="AO105" s="65">
        <v>104</v>
      </c>
      <c r="AP105" s="65">
        <v>105.6</v>
      </c>
      <c r="AQ105" s="65">
        <v>107.2</v>
      </c>
      <c r="AR105" s="65">
        <v>108.8</v>
      </c>
      <c r="AS105" s="65">
        <v>110.4</v>
      </c>
      <c r="AT105" s="65">
        <v>112</v>
      </c>
      <c r="AU105" s="65">
        <v>113.6</v>
      </c>
      <c r="AV105" s="65">
        <v>115.2</v>
      </c>
      <c r="AW105" s="65">
        <v>116.8</v>
      </c>
      <c r="AX105" s="65">
        <v>118.4</v>
      </c>
      <c r="AY105" s="65">
        <v>120</v>
      </c>
      <c r="AZ105" s="65">
        <v>121.6</v>
      </c>
    </row>
    <row r="106" spans="1:52" x14ac:dyDescent="0.25">
      <c r="B106">
        <v>17</v>
      </c>
      <c r="C106" s="65">
        <v>44.8</v>
      </c>
      <c r="D106" s="65">
        <v>46.4</v>
      </c>
      <c r="E106" s="65">
        <v>48</v>
      </c>
      <c r="F106" s="65">
        <v>49.6</v>
      </c>
      <c r="G106" s="65">
        <v>51.2</v>
      </c>
      <c r="H106" s="65">
        <v>52.8</v>
      </c>
      <c r="I106" s="65">
        <v>54.4</v>
      </c>
      <c r="J106" s="65">
        <v>56</v>
      </c>
      <c r="K106" s="65">
        <v>57.6</v>
      </c>
      <c r="L106" s="65">
        <v>59.2</v>
      </c>
      <c r="M106" s="65">
        <v>60.8</v>
      </c>
      <c r="N106" s="65">
        <v>62.4</v>
      </c>
      <c r="O106" s="65">
        <v>64</v>
      </c>
      <c r="P106" s="65">
        <v>65.599999999999994</v>
      </c>
      <c r="Q106" s="65">
        <v>67.2</v>
      </c>
      <c r="R106" s="65">
        <v>68.8</v>
      </c>
      <c r="S106" s="65">
        <v>70.400000000000006</v>
      </c>
      <c r="T106" s="65">
        <v>72</v>
      </c>
      <c r="U106" s="65">
        <v>73.599999999999994</v>
      </c>
      <c r="V106" s="65">
        <v>75.2</v>
      </c>
      <c r="W106" s="65">
        <v>76.8</v>
      </c>
      <c r="X106" s="65">
        <v>78.400000000000006</v>
      </c>
      <c r="Y106" s="65">
        <v>80</v>
      </c>
      <c r="Z106" s="65">
        <v>81.599999999999994</v>
      </c>
      <c r="AA106" s="65">
        <v>83.2</v>
      </c>
      <c r="AB106" s="65">
        <v>84.8</v>
      </c>
      <c r="AC106" s="65">
        <v>86.4</v>
      </c>
      <c r="AD106" s="65">
        <v>88</v>
      </c>
      <c r="AE106" s="65">
        <v>89.6</v>
      </c>
      <c r="AF106" s="65">
        <v>91.2</v>
      </c>
      <c r="AG106" s="65">
        <v>92.8</v>
      </c>
      <c r="AH106" s="65">
        <v>94.4</v>
      </c>
      <c r="AI106" s="65">
        <v>96</v>
      </c>
      <c r="AJ106" s="65">
        <v>97.6</v>
      </c>
      <c r="AK106" s="65">
        <v>99.2</v>
      </c>
      <c r="AL106" s="65">
        <v>100.8</v>
      </c>
      <c r="AM106" s="65">
        <v>102.4</v>
      </c>
      <c r="AN106" s="65">
        <v>104</v>
      </c>
      <c r="AO106" s="65">
        <v>105.6</v>
      </c>
      <c r="AP106" s="65">
        <v>107.2</v>
      </c>
      <c r="AQ106" s="65">
        <v>108.8</v>
      </c>
      <c r="AR106" s="65">
        <v>110.4</v>
      </c>
      <c r="AS106" s="65">
        <v>112</v>
      </c>
      <c r="AT106" s="65">
        <v>113.6</v>
      </c>
      <c r="AU106" s="65">
        <v>115.2</v>
      </c>
      <c r="AV106" s="65">
        <v>116.8</v>
      </c>
      <c r="AW106" s="65">
        <v>118.4</v>
      </c>
      <c r="AX106" s="65">
        <v>120</v>
      </c>
      <c r="AY106" s="65">
        <v>121.6</v>
      </c>
      <c r="AZ106" s="65">
        <v>123.2</v>
      </c>
    </row>
    <row r="107" spans="1:52" x14ac:dyDescent="0.25">
      <c r="A107" s="66">
        <f ca="1">TODAY()</f>
        <v>43413</v>
      </c>
      <c r="B107">
        <v>18</v>
      </c>
      <c r="C107" s="65">
        <v>46.4</v>
      </c>
      <c r="D107" s="65">
        <v>48</v>
      </c>
      <c r="E107" s="65">
        <v>49.6</v>
      </c>
      <c r="F107" s="65">
        <v>51.2</v>
      </c>
      <c r="G107" s="65">
        <v>52.8</v>
      </c>
      <c r="H107" s="65">
        <v>54.4</v>
      </c>
      <c r="I107" s="65">
        <v>56</v>
      </c>
      <c r="J107" s="65">
        <v>57.6</v>
      </c>
      <c r="K107" s="65">
        <v>59.2</v>
      </c>
      <c r="L107" s="65">
        <v>60.8</v>
      </c>
      <c r="M107" s="65">
        <v>62.4</v>
      </c>
      <c r="N107" s="65">
        <v>64</v>
      </c>
      <c r="O107" s="65">
        <v>65.599999999999994</v>
      </c>
      <c r="P107" s="65">
        <v>67.2</v>
      </c>
      <c r="Q107" s="65">
        <v>68.8</v>
      </c>
      <c r="R107" s="65">
        <v>70.400000000000006</v>
      </c>
      <c r="S107" s="65">
        <v>72</v>
      </c>
      <c r="T107" s="65">
        <v>73.599999999999994</v>
      </c>
      <c r="U107" s="65">
        <v>75.2</v>
      </c>
      <c r="V107" s="65">
        <v>76.8</v>
      </c>
      <c r="W107" s="65">
        <v>78.400000000000006</v>
      </c>
      <c r="X107" s="65">
        <v>80</v>
      </c>
      <c r="Y107" s="65">
        <v>81.599999999999994</v>
      </c>
      <c r="Z107" s="65">
        <v>83.2</v>
      </c>
      <c r="AA107" s="65">
        <v>84.8</v>
      </c>
      <c r="AB107" s="65">
        <v>86.4</v>
      </c>
      <c r="AC107" s="65">
        <v>88</v>
      </c>
      <c r="AD107" s="65">
        <v>89.6</v>
      </c>
      <c r="AE107" s="65">
        <v>91.2</v>
      </c>
      <c r="AF107" s="65">
        <v>92.8</v>
      </c>
      <c r="AG107" s="65">
        <v>94.4</v>
      </c>
      <c r="AH107" s="65">
        <v>96</v>
      </c>
      <c r="AI107" s="65">
        <v>97.6</v>
      </c>
      <c r="AJ107" s="65">
        <v>99.2</v>
      </c>
      <c r="AK107" s="65">
        <v>100.8</v>
      </c>
      <c r="AL107" s="65">
        <v>102.4</v>
      </c>
      <c r="AM107" s="65">
        <v>104</v>
      </c>
      <c r="AN107" s="65">
        <v>105.6</v>
      </c>
      <c r="AO107" s="65">
        <v>107.2</v>
      </c>
      <c r="AP107" s="65">
        <v>108.8</v>
      </c>
      <c r="AQ107" s="65">
        <v>110.4</v>
      </c>
      <c r="AR107" s="65">
        <v>112</v>
      </c>
      <c r="AS107" s="65">
        <v>113.6</v>
      </c>
      <c r="AT107" s="65">
        <v>115.2</v>
      </c>
      <c r="AU107" s="65">
        <v>116.8</v>
      </c>
      <c r="AV107" s="65">
        <v>118.4</v>
      </c>
      <c r="AW107" s="65">
        <v>120</v>
      </c>
      <c r="AX107" s="65">
        <v>121.6</v>
      </c>
      <c r="AY107" s="65">
        <v>123.2</v>
      </c>
      <c r="AZ107" s="65">
        <v>124.8</v>
      </c>
    </row>
    <row r="108" spans="1:52" x14ac:dyDescent="0.25">
      <c r="A108" s="66">
        <v>40663</v>
      </c>
      <c r="B108">
        <v>19</v>
      </c>
      <c r="C108" s="65">
        <v>48</v>
      </c>
      <c r="D108" s="65">
        <v>49.6</v>
      </c>
      <c r="E108" s="65">
        <v>51.2</v>
      </c>
      <c r="F108" s="65">
        <v>52.8</v>
      </c>
      <c r="G108" s="65">
        <v>54.4</v>
      </c>
      <c r="H108" s="65">
        <v>56</v>
      </c>
      <c r="I108" s="65">
        <v>57.6</v>
      </c>
      <c r="J108" s="65">
        <v>59.2</v>
      </c>
      <c r="K108" s="65">
        <v>60.8</v>
      </c>
      <c r="L108" s="65">
        <v>62.4</v>
      </c>
      <c r="M108" s="65">
        <v>64</v>
      </c>
      <c r="N108" s="65">
        <v>65.599999999999994</v>
      </c>
      <c r="O108" s="65">
        <v>67.2</v>
      </c>
      <c r="P108" s="65">
        <v>68.8</v>
      </c>
      <c r="Q108" s="65">
        <v>70.400000000000006</v>
      </c>
      <c r="R108" s="65">
        <v>72</v>
      </c>
      <c r="S108" s="65">
        <v>73.599999999999994</v>
      </c>
      <c r="T108" s="65">
        <v>75.2</v>
      </c>
      <c r="U108" s="65">
        <v>76.8</v>
      </c>
      <c r="V108" s="65">
        <v>78.400000000000006</v>
      </c>
      <c r="W108" s="65">
        <v>80</v>
      </c>
      <c r="X108" s="65">
        <v>81.599999999999994</v>
      </c>
      <c r="Y108" s="65">
        <v>83.2</v>
      </c>
      <c r="Z108" s="65">
        <v>84.8</v>
      </c>
      <c r="AA108" s="65">
        <v>86.4</v>
      </c>
      <c r="AB108" s="65">
        <v>88</v>
      </c>
      <c r="AC108" s="65">
        <v>89.6</v>
      </c>
      <c r="AD108" s="65">
        <v>91.2</v>
      </c>
      <c r="AE108" s="65">
        <v>92.8</v>
      </c>
      <c r="AF108" s="65">
        <v>94.4</v>
      </c>
      <c r="AG108" s="65">
        <v>96</v>
      </c>
      <c r="AH108" s="65">
        <v>97.6</v>
      </c>
      <c r="AI108" s="65">
        <v>99.2</v>
      </c>
      <c r="AJ108" s="65">
        <v>100.8</v>
      </c>
      <c r="AK108" s="65">
        <v>102.4</v>
      </c>
      <c r="AL108" s="65">
        <v>104</v>
      </c>
      <c r="AM108" s="65">
        <v>105.6</v>
      </c>
      <c r="AN108" s="65">
        <v>107.2</v>
      </c>
      <c r="AO108" s="65">
        <v>108.8</v>
      </c>
      <c r="AP108" s="65">
        <v>110.4</v>
      </c>
      <c r="AQ108" s="65">
        <v>112</v>
      </c>
      <c r="AR108" s="65">
        <v>113.6</v>
      </c>
      <c r="AS108" s="65">
        <v>115.2</v>
      </c>
      <c r="AT108" s="65">
        <v>116.8</v>
      </c>
      <c r="AU108" s="65">
        <v>118.4</v>
      </c>
      <c r="AV108" s="65">
        <v>120</v>
      </c>
      <c r="AW108" s="65">
        <v>121.6</v>
      </c>
      <c r="AX108" s="65">
        <v>123.2</v>
      </c>
      <c r="AY108" s="65">
        <v>124.8</v>
      </c>
      <c r="AZ108" s="65">
        <v>126.4</v>
      </c>
    </row>
    <row r="109" spans="1:52" x14ac:dyDescent="0.25">
      <c r="A109" s="67">
        <f ca="1">A108-A107</f>
        <v>-2750</v>
      </c>
      <c r="B109">
        <v>20</v>
      </c>
      <c r="C109" s="65">
        <v>49.6</v>
      </c>
      <c r="D109" s="65">
        <v>51.2</v>
      </c>
      <c r="E109" s="65">
        <v>52.8</v>
      </c>
      <c r="F109" s="65">
        <v>54.4</v>
      </c>
      <c r="G109" s="65">
        <v>56</v>
      </c>
      <c r="H109" s="65">
        <v>57.6</v>
      </c>
      <c r="I109" s="65">
        <v>59.2</v>
      </c>
      <c r="J109" s="65">
        <v>60.8</v>
      </c>
      <c r="K109" s="65">
        <v>62.4</v>
      </c>
      <c r="L109" s="65">
        <v>64</v>
      </c>
      <c r="M109" s="65">
        <v>65.599999999999994</v>
      </c>
      <c r="N109" s="65">
        <v>67.2</v>
      </c>
      <c r="O109" s="65">
        <v>68.8</v>
      </c>
      <c r="P109" s="65">
        <v>70.400000000000006</v>
      </c>
      <c r="Q109" s="65">
        <v>72</v>
      </c>
      <c r="R109" s="65">
        <v>73.599999999999994</v>
      </c>
      <c r="S109" s="65">
        <v>75.2</v>
      </c>
      <c r="T109" s="65">
        <v>76.8</v>
      </c>
      <c r="U109" s="65">
        <v>78.400000000000006</v>
      </c>
      <c r="V109" s="65">
        <v>80</v>
      </c>
      <c r="W109" s="65">
        <v>81.599999999999994</v>
      </c>
      <c r="X109" s="65">
        <v>83.2</v>
      </c>
      <c r="Y109" s="65">
        <v>84.8</v>
      </c>
      <c r="Z109" s="65">
        <v>86.4</v>
      </c>
      <c r="AA109" s="65">
        <v>88</v>
      </c>
      <c r="AB109" s="65">
        <v>89.6</v>
      </c>
      <c r="AC109" s="65">
        <v>91.2</v>
      </c>
      <c r="AD109" s="65">
        <v>92.8</v>
      </c>
      <c r="AE109" s="65">
        <v>94.4</v>
      </c>
      <c r="AF109" s="65">
        <v>96</v>
      </c>
      <c r="AG109" s="65">
        <v>97.6</v>
      </c>
      <c r="AH109" s="65">
        <v>99.2</v>
      </c>
      <c r="AI109" s="65">
        <v>100.8</v>
      </c>
      <c r="AJ109" s="65">
        <v>102.4</v>
      </c>
      <c r="AK109" s="65">
        <v>104</v>
      </c>
      <c r="AL109" s="65">
        <v>105.6</v>
      </c>
      <c r="AM109" s="65">
        <v>107.2</v>
      </c>
      <c r="AN109" s="65">
        <v>108.8</v>
      </c>
      <c r="AO109" s="65">
        <v>110.4</v>
      </c>
      <c r="AP109" s="65">
        <v>112</v>
      </c>
      <c r="AQ109" s="65">
        <v>113.6</v>
      </c>
      <c r="AR109" s="65">
        <v>115.2</v>
      </c>
      <c r="AS109" s="65">
        <v>116.8</v>
      </c>
      <c r="AT109" s="65">
        <v>118.4</v>
      </c>
      <c r="AU109" s="65">
        <v>120</v>
      </c>
      <c r="AV109" s="65">
        <v>121.6</v>
      </c>
      <c r="AW109" s="65">
        <v>123.2</v>
      </c>
      <c r="AX109" s="65">
        <v>124.8</v>
      </c>
      <c r="AY109" s="65">
        <v>126.4</v>
      </c>
      <c r="AZ109" s="65">
        <v>128</v>
      </c>
    </row>
    <row r="110" spans="1:52" x14ac:dyDescent="0.25">
      <c r="A110" s="68"/>
    </row>
  </sheetData>
  <sheetProtection selectLockedCells="1" selectUnlockedCells="1"/>
  <mergeCells count="12">
    <mergeCell ref="B33:C34"/>
    <mergeCell ref="B46:C47"/>
    <mergeCell ref="B59:C60"/>
    <mergeCell ref="B72:C73"/>
    <mergeCell ref="A82:A83"/>
    <mergeCell ref="C87:L88"/>
    <mergeCell ref="A90:A99"/>
    <mergeCell ref="I78:J79"/>
    <mergeCell ref="K78:K79"/>
    <mergeCell ref="I80:J81"/>
    <mergeCell ref="K80:K81"/>
    <mergeCell ref="A85:A86"/>
  </mergeCells>
  <phoneticPr fontId="0" type="noConversion"/>
  <conditionalFormatting sqref="A32 A45 A58 A71">
    <cfRule type="cellIs" dxfId="3" priority="1" stopIfTrue="1" operator="greaterThan">
      <formula>1</formula>
    </cfRule>
  </conditionalFormatting>
  <conditionalFormatting sqref="G29 G42 G55 G68">
    <cfRule type="expression" dxfId="2" priority="2" stopIfTrue="1">
      <formula>"$F$7&gt;$J$7"</formula>
    </cfRule>
  </conditionalFormatting>
  <conditionalFormatting sqref="G32 G45 G58 G71">
    <cfRule type="cellIs" dxfId="1" priority="3" stopIfTrue="1" operator="greaterThan">
      <formula>1</formula>
    </cfRule>
  </conditionalFormatting>
  <conditionalFormatting sqref="D32 D45 D58 D71">
    <cfRule type="cellIs" dxfId="0" priority="4" stopIfTrue="1" operator="greaterThan">
      <formula>0.4</formula>
    </cfRule>
  </conditionalFormatting>
  <dataValidations disablePrompts="1" count="2">
    <dataValidation type="list" allowBlank="1" showErrorMessage="1" sqref="B10" xr:uid="{00000000-0002-0000-0200-000000000000}">
      <formula1>$L$3:$L$6</formula1>
      <formula2>0</formula2>
    </dataValidation>
    <dataValidation type="list" allowBlank="1" showErrorMessage="1" sqref="B7" xr:uid="{00000000-0002-0000-0200-000001000000}">
      <formula1>$J$3:$J$8</formula1>
      <formula2>0</formula2>
    </dataValidation>
  </dataValidations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Sheet3</vt:lpstr>
      <vt:lpstr>Sheet2!Print_Area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Brad Barnard</cp:lastModifiedBy>
  <cp:lastPrinted>2018-04-17T17:10:28Z</cp:lastPrinted>
  <dcterms:created xsi:type="dcterms:W3CDTF">2018-04-17T16:57:44Z</dcterms:created>
  <dcterms:modified xsi:type="dcterms:W3CDTF">2018-11-09T21:26:59Z</dcterms:modified>
</cp:coreProperties>
</file>