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06"/>
  <workbookPr codeName="ЭтаКнига"/>
  <mc:AlternateContent xmlns:mc="http://schemas.openxmlformats.org/markup-compatibility/2006">
    <mc:Choice Requires="x15">
      <x15ac:absPath xmlns:x15ac="http://schemas.microsoft.com/office/spreadsheetml/2010/11/ac" url="U:\РОСИНЖИНИРИНГ\412 ТРЗ_Охта парк_СПА\ИСР\"/>
    </mc:Choice>
  </mc:AlternateContent>
  <xr:revisionPtr revIDLastSave="14" documentId="8_{BA963C71-FDDD-403B-A861-8D601EB6ADB1}" xr6:coauthVersionLast="47" xr6:coauthVersionMax="47" xr10:uidLastSave="{477F9944-42A4-4B2A-ABF4-0D70FBDACAB0}"/>
  <bookViews>
    <workbookView xWindow="8580" yWindow="2040" windowWidth="26520" windowHeight="16485" xr2:uid="{00000000-000D-0000-FFFF-FFFF00000000}"/>
  </bookViews>
  <sheets>
    <sheet name="ИСР" sheetId="1" r:id="rId1"/>
    <sheet name="Лист изменений" sheetId="2" r:id="rId2"/>
  </sheets>
  <definedNames>
    <definedName name="_xlnm._FilterDatabase" localSheetId="0" hidden="1">ИСР!$A$18:$I$207</definedName>
    <definedName name="_xlnm.Print_Area" localSheetId="0">ИСР!$A$1:$I$493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2" i="1" l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K366" i="1"/>
  <c r="K360" i="1"/>
  <c r="K361" i="1"/>
  <c r="K362" i="1"/>
  <c r="K363" i="1"/>
  <c r="K364" i="1"/>
  <c r="K365" i="1"/>
  <c r="K358" i="1"/>
  <c r="J358" i="1"/>
  <c r="J359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K359" i="1"/>
  <c r="B608" i="1" l="1"/>
  <c r="B699" i="1"/>
  <c r="D699" i="1" s="1"/>
  <c r="B698" i="1"/>
  <c r="D698" i="1" s="1"/>
  <c r="B697" i="1"/>
  <c r="D697" i="1" s="1"/>
  <c r="B696" i="1"/>
  <c r="D696" i="1" s="1"/>
  <c r="B695" i="1"/>
  <c r="D695" i="1" s="1"/>
  <c r="B694" i="1"/>
  <c r="D694" i="1" s="1"/>
  <c r="B693" i="1"/>
  <c r="D693" i="1" s="1"/>
  <c r="B692" i="1"/>
  <c r="D692" i="1" s="1"/>
  <c r="B691" i="1"/>
  <c r="D691" i="1" s="1"/>
  <c r="B690" i="1"/>
  <c r="D690" i="1" s="1"/>
  <c r="B689" i="1"/>
  <c r="D689" i="1" s="1"/>
  <c r="B688" i="1"/>
  <c r="D688" i="1" s="1"/>
  <c r="B687" i="1"/>
  <c r="D687" i="1" s="1"/>
  <c r="B686" i="1"/>
  <c r="D686" i="1" s="1"/>
  <c r="B685" i="1"/>
  <c r="D685" i="1" s="1"/>
  <c r="B684" i="1"/>
  <c r="D684" i="1" s="1"/>
  <c r="B683" i="1"/>
  <c r="D683" i="1" s="1"/>
  <c r="B682" i="1"/>
  <c r="D682" i="1" s="1"/>
  <c r="B681" i="1"/>
  <c r="D681" i="1" s="1"/>
  <c r="B680" i="1"/>
  <c r="D680" i="1" s="1"/>
  <c r="B679" i="1"/>
  <c r="D679" i="1" s="1"/>
  <c r="B678" i="1"/>
  <c r="D678" i="1" s="1"/>
  <c r="B677" i="1"/>
  <c r="D677" i="1" s="1"/>
  <c r="B676" i="1"/>
  <c r="D676" i="1" s="1"/>
  <c r="B675" i="1"/>
  <c r="D675" i="1" s="1"/>
  <c r="B674" i="1"/>
  <c r="D674" i="1" s="1"/>
  <c r="B673" i="1"/>
  <c r="D673" i="1" s="1"/>
  <c r="B672" i="1"/>
  <c r="D672" i="1" s="1"/>
  <c r="B671" i="1"/>
  <c r="D671" i="1" s="1"/>
  <c r="B670" i="1"/>
  <c r="D670" i="1" s="1"/>
  <c r="B669" i="1"/>
  <c r="D669" i="1" s="1"/>
  <c r="B668" i="1"/>
  <c r="D668" i="1" s="1"/>
  <c r="B667" i="1"/>
  <c r="D667" i="1" s="1"/>
  <c r="B666" i="1"/>
  <c r="D666" i="1" s="1"/>
  <c r="B665" i="1"/>
  <c r="D665" i="1" s="1"/>
  <c r="B664" i="1"/>
  <c r="D664" i="1" s="1"/>
  <c r="B663" i="1"/>
  <c r="D663" i="1" s="1"/>
  <c r="B662" i="1"/>
  <c r="D662" i="1" s="1"/>
  <c r="B661" i="1"/>
  <c r="D661" i="1" s="1"/>
  <c r="B660" i="1"/>
  <c r="D660" i="1" s="1"/>
  <c r="B659" i="1"/>
  <c r="D659" i="1" s="1"/>
  <c r="B658" i="1"/>
  <c r="D658" i="1" s="1"/>
  <c r="B657" i="1"/>
  <c r="D657" i="1" s="1"/>
  <c r="B656" i="1"/>
  <c r="D656" i="1" s="1"/>
  <c r="B655" i="1"/>
  <c r="D655" i="1" s="1"/>
  <c r="B654" i="1"/>
  <c r="D654" i="1" s="1"/>
  <c r="B653" i="1"/>
  <c r="D653" i="1" s="1"/>
  <c r="B652" i="1"/>
  <c r="D652" i="1" s="1"/>
  <c r="B651" i="1"/>
  <c r="D651" i="1" s="1"/>
  <c r="B650" i="1"/>
  <c r="D650" i="1" s="1"/>
  <c r="B649" i="1"/>
  <c r="D649" i="1" s="1"/>
  <c r="B648" i="1"/>
  <c r="D648" i="1" s="1"/>
  <c r="B647" i="1"/>
  <c r="D647" i="1" s="1"/>
  <c r="B646" i="1"/>
  <c r="D646" i="1" s="1"/>
  <c r="B645" i="1"/>
  <c r="D645" i="1" s="1"/>
  <c r="B644" i="1"/>
  <c r="D644" i="1" s="1"/>
  <c r="B643" i="1"/>
  <c r="D643" i="1" s="1"/>
  <c r="B642" i="1"/>
  <c r="D642" i="1" s="1"/>
  <c r="B641" i="1"/>
  <c r="D641" i="1" s="1"/>
  <c r="B640" i="1"/>
  <c r="D640" i="1" s="1"/>
  <c r="B639" i="1"/>
  <c r="D639" i="1" s="1"/>
  <c r="B638" i="1"/>
  <c r="D638" i="1" s="1"/>
  <c r="B637" i="1"/>
  <c r="D637" i="1" s="1"/>
  <c r="B636" i="1"/>
  <c r="D636" i="1" s="1"/>
  <c r="B635" i="1"/>
  <c r="D635" i="1" s="1"/>
  <c r="B634" i="1"/>
  <c r="D634" i="1" s="1"/>
  <c r="B633" i="1"/>
  <c r="D633" i="1" s="1"/>
  <c r="B632" i="1"/>
  <c r="D632" i="1" s="1"/>
  <c r="B631" i="1"/>
  <c r="D631" i="1" s="1"/>
  <c r="B630" i="1"/>
  <c r="D630" i="1" s="1"/>
  <c r="B629" i="1"/>
  <c r="D629" i="1" s="1"/>
  <c r="B628" i="1"/>
  <c r="D628" i="1" s="1"/>
  <c r="B627" i="1"/>
  <c r="D627" i="1" s="1"/>
  <c r="B626" i="1"/>
  <c r="D626" i="1" s="1"/>
  <c r="B625" i="1"/>
  <c r="D625" i="1" s="1"/>
  <c r="B624" i="1"/>
  <c r="D624" i="1" s="1"/>
  <c r="B623" i="1"/>
  <c r="D623" i="1" s="1"/>
  <c r="B622" i="1"/>
  <c r="D622" i="1" s="1"/>
  <c r="B621" i="1"/>
  <c r="D621" i="1" s="1"/>
  <c r="B620" i="1"/>
  <c r="D620" i="1" s="1"/>
  <c r="B619" i="1"/>
  <c r="D619" i="1" s="1"/>
  <c r="B618" i="1"/>
  <c r="D618" i="1" s="1"/>
  <c r="B617" i="1"/>
  <c r="D617" i="1" s="1"/>
  <c r="B616" i="1"/>
  <c r="D616" i="1" s="1"/>
  <c r="B615" i="1"/>
  <c r="D615" i="1" s="1"/>
  <c r="B614" i="1"/>
  <c r="D614" i="1" s="1"/>
  <c r="B613" i="1"/>
  <c r="D613" i="1" s="1"/>
  <c r="B612" i="1"/>
  <c r="D612" i="1" s="1"/>
  <c r="B611" i="1"/>
  <c r="D611" i="1" s="1"/>
  <c r="B610" i="1"/>
  <c r="D610" i="1" s="1"/>
  <c r="B609" i="1"/>
  <c r="D609" i="1" s="1"/>
  <c r="D480" i="1" l="1"/>
  <c r="D479" i="1"/>
  <c r="D478" i="1"/>
  <c r="D477" i="1"/>
  <c r="K569" i="1" l="1"/>
  <c r="G304" i="1"/>
  <c r="B305" i="1"/>
  <c r="G305" i="1"/>
  <c r="B306" i="1"/>
  <c r="D306" i="1" s="1"/>
  <c r="G306" i="1"/>
  <c r="B307" i="1"/>
  <c r="D307" i="1" s="1"/>
  <c r="G307" i="1"/>
  <c r="B308" i="1"/>
  <c r="D308" i="1" s="1"/>
  <c r="G308" i="1"/>
  <c r="B309" i="1"/>
  <c r="G309" i="1"/>
  <c r="B310" i="1"/>
  <c r="G310" i="1"/>
  <c r="B311" i="1"/>
  <c r="D311" i="1" s="1"/>
  <c r="G311" i="1"/>
  <c r="B312" i="1"/>
  <c r="D312" i="1" s="1"/>
  <c r="G312" i="1"/>
  <c r="G153" i="1" l="1"/>
  <c r="G150" i="1"/>
  <c r="G72" i="1"/>
  <c r="D72" i="1"/>
  <c r="G26" i="1"/>
  <c r="G25" i="1"/>
  <c r="G117" i="1" l="1"/>
  <c r="B117" i="1"/>
  <c r="D117" i="1" s="1"/>
  <c r="B169" i="1"/>
  <c r="D169" i="1" s="1"/>
  <c r="B168" i="1"/>
  <c r="D168" i="1" s="1"/>
  <c r="B167" i="1"/>
  <c r="D167" i="1" s="1"/>
  <c r="B166" i="1"/>
  <c r="D166" i="1" s="1"/>
  <c r="B165" i="1"/>
  <c r="D165" i="1" s="1"/>
  <c r="B164" i="1"/>
  <c r="D164" i="1" s="1"/>
  <c r="G164" i="1"/>
  <c r="G169" i="1" l="1"/>
  <c r="G168" i="1"/>
  <c r="G167" i="1"/>
  <c r="G166" i="1"/>
  <c r="G165" i="1"/>
  <c r="K577" i="1" l="1"/>
  <c r="D545" i="1" l="1"/>
  <c r="G544" i="1"/>
  <c r="D558" i="1"/>
  <c r="G558" i="1"/>
  <c r="G528" i="1"/>
  <c r="D528" i="1"/>
  <c r="G523" i="1"/>
  <c r="D523" i="1"/>
  <c r="G444" i="1" l="1"/>
  <c r="B334" i="1"/>
  <c r="G333" i="1"/>
  <c r="B333" i="1"/>
  <c r="D333" i="1" s="1"/>
  <c r="G332" i="1"/>
  <c r="B332" i="1"/>
  <c r="D332" i="1" s="1"/>
  <c r="G176" i="1" l="1"/>
  <c r="G178" i="1"/>
  <c r="G219" i="1"/>
  <c r="G172" i="1"/>
  <c r="D581" i="1" l="1"/>
  <c r="G580" i="1" l="1"/>
  <c r="B580" i="1"/>
  <c r="D259" i="1" l="1"/>
  <c r="D255" i="1"/>
  <c r="D253" i="1"/>
  <c r="D598" i="1" l="1"/>
  <c r="G579" i="1" l="1"/>
  <c r="B579" i="1"/>
  <c r="D579" i="1" s="1"/>
  <c r="G578" i="1"/>
  <c r="B578" i="1"/>
  <c r="G606" i="1"/>
  <c r="D605" i="1"/>
  <c r="D604" i="1"/>
  <c r="D603" i="1"/>
  <c r="G603" i="1"/>
  <c r="G602" i="1" l="1"/>
  <c r="B601" i="1"/>
  <c r="D601" i="1" s="1"/>
  <c r="G601" i="1"/>
  <c r="G600" i="1"/>
  <c r="B600" i="1"/>
  <c r="G599" i="1"/>
  <c r="G24" i="1" l="1"/>
  <c r="G208" i="1" l="1"/>
  <c r="B208" i="1"/>
  <c r="D208" i="1" s="1"/>
  <c r="G171" i="1" l="1"/>
  <c r="G262" i="1"/>
  <c r="B262" i="1"/>
  <c r="D262" i="1" s="1"/>
  <c r="G261" i="1"/>
  <c r="G220" i="1"/>
  <c r="B220" i="1"/>
  <c r="D220" i="1" s="1"/>
  <c r="G177" i="1"/>
  <c r="B177" i="1"/>
  <c r="D177" i="1" s="1"/>
  <c r="G175" i="1"/>
  <c r="B175" i="1"/>
  <c r="D175" i="1" s="1"/>
  <c r="G174" i="1"/>
  <c r="B174" i="1"/>
  <c r="D174" i="1" s="1"/>
  <c r="G173" i="1"/>
  <c r="B173" i="1"/>
  <c r="D173" i="1" s="1"/>
  <c r="B502" i="1" l="1"/>
  <c r="D502" i="1" s="1"/>
  <c r="B499" i="1"/>
  <c r="D499" i="1" s="1"/>
  <c r="B497" i="1"/>
  <c r="D497" i="1" s="1"/>
  <c r="D492" i="1"/>
  <c r="G597" i="1" l="1"/>
  <c r="B597" i="1"/>
  <c r="G596" i="1"/>
  <c r="D595" i="1"/>
  <c r="D577" i="1"/>
  <c r="D573" i="1" l="1"/>
  <c r="B591" i="1"/>
  <c r="D591" i="1" s="1"/>
  <c r="G482" i="1"/>
  <c r="D482" i="1"/>
  <c r="D476" i="1"/>
  <c r="D553" i="1" l="1"/>
  <c r="G553" i="1"/>
  <c r="G568" i="1"/>
  <c r="D568" i="1"/>
  <c r="G567" i="1"/>
  <c r="G566" i="1"/>
  <c r="D566" i="1"/>
  <c r="G565" i="1"/>
  <c r="G564" i="1"/>
  <c r="D564" i="1"/>
  <c r="G563" i="1"/>
  <c r="G526" i="1"/>
  <c r="G527" i="1"/>
  <c r="G538" i="1"/>
  <c r="D538" i="1"/>
  <c r="G537" i="1"/>
  <c r="G536" i="1"/>
  <c r="D536" i="1"/>
  <c r="G535" i="1"/>
  <c r="G534" i="1"/>
  <c r="D534" i="1"/>
  <c r="G533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9" i="1"/>
  <c r="G210" i="1"/>
  <c r="G211" i="1"/>
  <c r="G212" i="1"/>
  <c r="G213" i="1"/>
  <c r="G214" i="1"/>
  <c r="G215" i="1"/>
  <c r="G216" i="1"/>
  <c r="G217" i="1"/>
  <c r="G218" i="1"/>
  <c r="G221" i="1"/>
  <c r="G222" i="1"/>
  <c r="B162" i="1"/>
  <c r="D162" i="1" s="1"/>
  <c r="G162" i="1"/>
  <c r="G160" i="1"/>
  <c r="D160" i="1"/>
  <c r="D158" i="1"/>
  <c r="G158" i="1"/>
  <c r="B593" i="1" l="1"/>
  <c r="D593" i="1" s="1"/>
  <c r="B592" i="1"/>
  <c r="G593" i="1"/>
  <c r="G592" i="1"/>
  <c r="G590" i="1"/>
  <c r="B590" i="1"/>
  <c r="D590" i="1" s="1"/>
  <c r="G589" i="1"/>
  <c r="B589" i="1"/>
  <c r="B588" i="1" l="1"/>
  <c r="G587" i="1"/>
  <c r="B587" i="1"/>
  <c r="D587" i="1" s="1"/>
  <c r="B575" i="1"/>
  <c r="D575" i="1" s="1"/>
  <c r="G574" i="1"/>
  <c r="B574" i="1"/>
  <c r="B572" i="1"/>
  <c r="G586" i="1" l="1"/>
  <c r="B586" i="1"/>
  <c r="D586" i="1" s="1"/>
  <c r="G585" i="1"/>
  <c r="G584" i="1"/>
  <c r="G583" i="1"/>
  <c r="G571" i="1"/>
  <c r="G570" i="1"/>
  <c r="B585" i="1"/>
  <c r="B570" i="1"/>
  <c r="B583" i="1"/>
  <c r="B584" i="1"/>
  <c r="D584" i="1" s="1"/>
  <c r="B571" i="1"/>
  <c r="D571" i="1" s="1"/>
  <c r="G562" i="1" l="1"/>
  <c r="D562" i="1"/>
  <c r="G561" i="1"/>
  <c r="G560" i="1"/>
  <c r="D560" i="1"/>
  <c r="G559" i="1"/>
  <c r="G557" i="1"/>
  <c r="D557" i="1"/>
  <c r="G556" i="1"/>
  <c r="G555" i="1"/>
  <c r="D555" i="1"/>
  <c r="G554" i="1"/>
  <c r="G552" i="1"/>
  <c r="D552" i="1"/>
  <c r="G551" i="1"/>
  <c r="G550" i="1"/>
  <c r="D550" i="1"/>
  <c r="G549" i="1"/>
  <c r="G548" i="1"/>
  <c r="D548" i="1"/>
  <c r="G547" i="1"/>
  <c r="D547" i="1"/>
  <c r="G546" i="1"/>
  <c r="D544" i="1"/>
  <c r="G543" i="1"/>
  <c r="D543" i="1"/>
  <c r="G542" i="1"/>
  <c r="G541" i="1"/>
  <c r="D541" i="1"/>
  <c r="G540" i="1"/>
  <c r="G532" i="1"/>
  <c r="D532" i="1"/>
  <c r="G531" i="1"/>
  <c r="G530" i="1"/>
  <c r="D530" i="1"/>
  <c r="G529" i="1"/>
  <c r="D527" i="1"/>
  <c r="G525" i="1"/>
  <c r="D525" i="1"/>
  <c r="G524" i="1"/>
  <c r="G522" i="1"/>
  <c r="D522" i="1"/>
  <c r="G521" i="1"/>
  <c r="G520" i="1"/>
  <c r="D520" i="1"/>
  <c r="G519" i="1"/>
  <c r="G518" i="1"/>
  <c r="D518" i="1"/>
  <c r="G517" i="1"/>
  <c r="D517" i="1"/>
  <c r="G516" i="1"/>
  <c r="G515" i="1"/>
  <c r="D515" i="1"/>
  <c r="G514" i="1"/>
  <c r="G513" i="1"/>
  <c r="D513" i="1"/>
  <c r="G512" i="1"/>
  <c r="D512" i="1"/>
  <c r="G511" i="1"/>
  <c r="D511" i="1"/>
  <c r="G510" i="1"/>
  <c r="D510" i="1"/>
  <c r="G509" i="1"/>
  <c r="D509" i="1"/>
  <c r="G508" i="1"/>
  <c r="D508" i="1"/>
  <c r="G507" i="1"/>
  <c r="G506" i="1"/>
  <c r="D506" i="1"/>
  <c r="G505" i="1"/>
  <c r="D505" i="1"/>
  <c r="G504" i="1"/>
  <c r="H235" i="2" l="1"/>
  <c r="H234" i="2"/>
  <c r="H233" i="2"/>
  <c r="H232" i="2"/>
  <c r="H204" i="2"/>
  <c r="H203" i="2"/>
  <c r="H202" i="2"/>
  <c r="H201" i="2"/>
  <c r="H200" i="2"/>
  <c r="H199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G501" i="1"/>
  <c r="H224" i="2" s="1"/>
  <c r="G500" i="1"/>
  <c r="H223" i="2" s="1"/>
  <c r="G498" i="1"/>
  <c r="H222" i="2" s="1"/>
  <c r="G496" i="1"/>
  <c r="H221" i="2" s="1"/>
  <c r="G495" i="1"/>
  <c r="H220" i="2" s="1"/>
  <c r="G494" i="1"/>
  <c r="H219" i="2" s="1"/>
  <c r="G493" i="1"/>
  <c r="H218" i="2" s="1"/>
  <c r="G491" i="1"/>
  <c r="H217" i="2" s="1"/>
  <c r="G490" i="1"/>
  <c r="H216" i="2" s="1"/>
  <c r="G489" i="1"/>
  <c r="H215" i="2" s="1"/>
  <c r="G488" i="1"/>
  <c r="H214" i="2" s="1"/>
  <c r="G487" i="1"/>
  <c r="H213" i="2" s="1"/>
  <c r="G486" i="1"/>
  <c r="H212" i="2" s="1"/>
  <c r="G485" i="1"/>
  <c r="H211" i="2" s="1"/>
  <c r="G484" i="1"/>
  <c r="H210" i="2" s="1"/>
  <c r="G483" i="1"/>
  <c r="H209" i="2" s="1"/>
  <c r="G481" i="1"/>
  <c r="H198" i="2" s="1"/>
  <c r="G475" i="1"/>
  <c r="H197" i="2" s="1"/>
  <c r="G458" i="1"/>
  <c r="H180" i="2" s="1"/>
  <c r="G457" i="1"/>
  <c r="G443" i="1"/>
  <c r="G440" i="1"/>
  <c r="G439" i="1"/>
  <c r="G438" i="1"/>
  <c r="G437" i="1"/>
  <c r="G436" i="1"/>
  <c r="G435" i="1"/>
  <c r="G434" i="1"/>
  <c r="G433" i="1"/>
  <c r="G432" i="1"/>
  <c r="G422" i="1"/>
  <c r="G421" i="1"/>
  <c r="G420" i="1"/>
  <c r="G419" i="1"/>
  <c r="G418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H237" i="2" s="1"/>
  <c r="G364" i="1"/>
  <c r="H236" i="2" s="1"/>
  <c r="G359" i="1"/>
  <c r="H231" i="2" s="1"/>
  <c r="G358" i="1"/>
  <c r="J360" i="1" s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0" i="1"/>
  <c r="G339" i="1"/>
  <c r="G337" i="1"/>
  <c r="G335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0" i="1"/>
  <c r="G258" i="1"/>
  <c r="G257" i="1"/>
  <c r="G256" i="1"/>
  <c r="G254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170" i="1"/>
  <c r="G163" i="1"/>
  <c r="G161" i="1"/>
  <c r="G159" i="1"/>
  <c r="G157" i="1"/>
  <c r="G156" i="1"/>
  <c r="G155" i="1"/>
  <c r="G154" i="1"/>
  <c r="G152" i="1"/>
  <c r="G151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6" i="1"/>
  <c r="G115" i="1"/>
  <c r="G114" i="1"/>
  <c r="G113" i="1"/>
  <c r="H225" i="2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3" i="1"/>
  <c r="G22" i="1"/>
  <c r="G21" i="1"/>
  <c r="H179" i="2" l="1"/>
  <c r="K461" i="1"/>
  <c r="K459" i="1"/>
  <c r="B501" i="1"/>
  <c r="D501" i="1" s="1"/>
  <c r="B365" i="1" l="1"/>
  <c r="B364" i="1"/>
  <c r="B363" i="1"/>
  <c r="B362" i="1"/>
  <c r="B361" i="1"/>
  <c r="B360" i="1"/>
  <c r="B359" i="1"/>
  <c r="B496" i="1"/>
  <c r="D496" i="1" s="1"/>
  <c r="B495" i="1"/>
  <c r="D495" i="1" s="1"/>
  <c r="B494" i="1"/>
  <c r="D494" i="1" s="1"/>
  <c r="B491" i="1" l="1"/>
  <c r="D491" i="1" s="1"/>
  <c r="B500" i="1"/>
  <c r="B498" i="1"/>
  <c r="B460" i="1" l="1"/>
  <c r="D460" i="1" s="1"/>
  <c r="B490" i="1" l="1"/>
  <c r="D490" i="1" s="1"/>
  <c r="B493" i="1"/>
  <c r="B489" i="1"/>
  <c r="B488" i="1"/>
  <c r="B486" i="1" l="1"/>
  <c r="B485" i="1"/>
  <c r="B484" i="1"/>
  <c r="B481" i="1" l="1"/>
  <c r="B475" i="1"/>
  <c r="B468" i="1"/>
  <c r="B465" i="1"/>
  <c r="B464" i="1"/>
  <c r="B463" i="1"/>
  <c r="B462" i="1"/>
  <c r="B461" i="1"/>
  <c r="B459" i="1"/>
  <c r="D459" i="1" s="1"/>
  <c r="B458" i="1"/>
  <c r="D108" i="1" l="1"/>
  <c r="D109" i="1"/>
  <c r="D110" i="1"/>
  <c r="D111" i="1"/>
  <c r="D107" i="1"/>
  <c r="D374" i="1"/>
  <c r="D375" i="1"/>
  <c r="D373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4" i="1"/>
  <c r="B258" i="1" l="1"/>
  <c r="D388" i="1"/>
  <c r="D390" i="1"/>
  <c r="D389" i="1"/>
  <c r="B344" i="1"/>
  <c r="B346" i="1"/>
  <c r="D346" i="1" s="1"/>
  <c r="B345" i="1"/>
  <c r="B385" i="1"/>
  <c r="D385" i="1" s="1"/>
  <c r="B370" i="1"/>
  <c r="D370" i="1" s="1"/>
  <c r="B369" i="1"/>
  <c r="D369" i="1" s="1"/>
  <c r="B368" i="1"/>
  <c r="D368" i="1" s="1"/>
  <c r="B264" i="1"/>
  <c r="D264" i="1" s="1"/>
  <c r="B263" i="1"/>
  <c r="D263" i="1" s="1"/>
  <c r="B227" i="1"/>
  <c r="D227" i="1" s="1"/>
  <c r="B226" i="1"/>
  <c r="D226" i="1" s="1"/>
  <c r="B225" i="1"/>
  <c r="D225" i="1" s="1"/>
  <c r="B116" i="1"/>
  <c r="D116" i="1" s="1"/>
  <c r="B115" i="1"/>
  <c r="D115" i="1" s="1"/>
  <c r="B114" i="1"/>
  <c r="D114" i="1" s="1"/>
  <c r="B31" i="1"/>
  <c r="D31" i="1" s="1"/>
  <c r="B30" i="1"/>
  <c r="D30" i="1" s="1"/>
  <c r="B29" i="1"/>
  <c r="D29" i="1" s="1"/>
  <c r="B383" i="1"/>
  <c r="D383" i="1" s="1"/>
  <c r="B381" i="1"/>
  <c r="B384" i="1"/>
  <c r="B382" i="1"/>
  <c r="B379" i="1"/>
  <c r="B378" i="1"/>
  <c r="B377" i="1"/>
  <c r="B376" i="1"/>
  <c r="B372" i="1"/>
  <c r="B371" i="1"/>
  <c r="B367" i="1"/>
  <c r="B207" i="1"/>
  <c r="D207" i="1" s="1"/>
  <c r="B335" i="1"/>
  <c r="B337" i="1"/>
  <c r="B339" i="1"/>
  <c r="B340" i="1"/>
  <c r="B331" i="1"/>
  <c r="B330" i="1"/>
  <c r="D330" i="1" s="1"/>
  <c r="B329" i="1"/>
  <c r="D329" i="1" s="1"/>
  <c r="B328" i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246" i="1"/>
  <c r="D246" i="1" s="1"/>
  <c r="B245" i="1"/>
  <c r="D245" i="1" s="1"/>
  <c r="B221" i="1"/>
  <c r="B206" i="1"/>
  <c r="D206" i="1" s="1"/>
  <c r="B205" i="1"/>
  <c r="D205" i="1" s="1"/>
  <c r="B204" i="1"/>
  <c r="D204" i="1" s="1"/>
  <c r="B41" i="1"/>
  <c r="D41" i="1" s="1"/>
  <c r="B40" i="1"/>
  <c r="D40" i="1" s="1"/>
  <c r="B39" i="1"/>
  <c r="D39" i="1" s="1"/>
  <c r="B38" i="1"/>
  <c r="D38" i="1" s="1"/>
  <c r="B37" i="1"/>
  <c r="D37" i="1" s="1"/>
  <c r="B257" i="1"/>
  <c r="B256" i="1"/>
  <c r="B254" i="1"/>
  <c r="B252" i="1"/>
  <c r="B251" i="1"/>
  <c r="D251" i="1" s="1"/>
  <c r="B250" i="1"/>
  <c r="D250" i="1" s="1"/>
  <c r="B249" i="1"/>
  <c r="B248" i="1"/>
  <c r="D248" i="1" s="1"/>
  <c r="B247" i="1"/>
  <c r="B244" i="1"/>
  <c r="D244" i="1" s="1"/>
  <c r="B243" i="1"/>
  <c r="D243" i="1" s="1"/>
  <c r="B242" i="1"/>
  <c r="D242" i="1" s="1"/>
  <c r="B241" i="1"/>
  <c r="D241" i="1" s="1"/>
  <c r="B240" i="1"/>
  <c r="D240" i="1" s="1"/>
  <c r="B239" i="1"/>
  <c r="D239" i="1" s="1"/>
  <c r="B238" i="1"/>
  <c r="D238" i="1" s="1"/>
  <c r="B237" i="1"/>
  <c r="D237" i="1" s="1"/>
  <c r="B236" i="1"/>
  <c r="D236" i="1" s="1"/>
  <c r="B235" i="1"/>
  <c r="D235" i="1" s="1"/>
  <c r="B234" i="1"/>
  <c r="D234" i="1" s="1"/>
  <c r="B233" i="1"/>
  <c r="D233" i="1" s="1"/>
  <c r="B232" i="1"/>
  <c r="B231" i="1"/>
  <c r="D231" i="1" s="1"/>
  <c r="B230" i="1"/>
  <c r="D230" i="1" s="1"/>
  <c r="B229" i="1"/>
  <c r="D229" i="1" s="1"/>
  <c r="B228" i="1"/>
  <c r="B290" i="1"/>
  <c r="D290" i="1" s="1"/>
  <c r="B291" i="1"/>
  <c r="D291" i="1" s="1"/>
  <c r="B292" i="1"/>
  <c r="D292" i="1" s="1"/>
  <c r="B293" i="1"/>
  <c r="D293" i="1" s="1"/>
  <c r="B302" i="1"/>
  <c r="B301" i="1"/>
  <c r="B300" i="1"/>
  <c r="B299" i="1"/>
  <c r="B298" i="1"/>
  <c r="D298" i="1" s="1"/>
  <c r="B297" i="1"/>
  <c r="D297" i="1" s="1"/>
  <c r="B296" i="1"/>
  <c r="B295" i="1"/>
  <c r="D295" i="1" s="1"/>
  <c r="B294" i="1"/>
  <c r="B289" i="1"/>
  <c r="D289" i="1" s="1"/>
  <c r="B288" i="1"/>
  <c r="D288" i="1" s="1"/>
  <c r="B287" i="1"/>
  <c r="D287" i="1" s="1"/>
  <c r="B286" i="1"/>
  <c r="D286" i="1" s="1"/>
  <c r="B285" i="1"/>
  <c r="D285" i="1" s="1"/>
  <c r="B284" i="1"/>
  <c r="D284" i="1" s="1"/>
  <c r="B283" i="1"/>
  <c r="D283" i="1" s="1"/>
  <c r="B282" i="1"/>
  <c r="D282" i="1" s="1"/>
  <c r="B281" i="1"/>
  <c r="D281" i="1" s="1"/>
  <c r="B280" i="1"/>
  <c r="D280" i="1" s="1"/>
  <c r="B279" i="1"/>
  <c r="D279" i="1" s="1"/>
  <c r="B278" i="1"/>
  <c r="D278" i="1" s="1"/>
  <c r="B277" i="1"/>
  <c r="D277" i="1" s="1"/>
  <c r="B276" i="1"/>
  <c r="D276" i="1" s="1"/>
  <c r="B275" i="1"/>
  <c r="D275" i="1" s="1"/>
  <c r="B274" i="1"/>
  <c r="D274" i="1" s="1"/>
  <c r="B273" i="1"/>
  <c r="D273" i="1" s="1"/>
  <c r="B272" i="1"/>
  <c r="D272" i="1" s="1"/>
  <c r="B271" i="1"/>
  <c r="D271" i="1" s="1"/>
  <c r="B270" i="1"/>
  <c r="D270" i="1" s="1"/>
  <c r="B269" i="1"/>
  <c r="B268" i="1"/>
  <c r="D268" i="1" s="1"/>
  <c r="B267" i="1"/>
  <c r="D267" i="1" s="1"/>
  <c r="B266" i="1"/>
  <c r="D266" i="1" s="1"/>
  <c r="B265" i="1"/>
  <c r="B118" i="1"/>
  <c r="B159" i="1"/>
  <c r="B161" i="1"/>
  <c r="B163" i="1"/>
  <c r="B157" i="1"/>
  <c r="B154" i="1"/>
  <c r="B153" i="1"/>
  <c r="D153" i="1" s="1"/>
  <c r="B152" i="1"/>
  <c r="D152" i="1" s="1"/>
  <c r="B151" i="1"/>
  <c r="D151" i="1" s="1"/>
  <c r="B150" i="1"/>
  <c r="D150" i="1" s="1"/>
  <c r="B149" i="1"/>
  <c r="B155" i="1"/>
  <c r="D155" i="1" s="1"/>
  <c r="B156" i="1"/>
  <c r="D156" i="1" s="1"/>
  <c r="B148" i="1"/>
  <c r="D148" i="1" s="1"/>
  <c r="B147" i="1"/>
  <c r="D147" i="1" s="1"/>
  <c r="B146" i="1"/>
  <c r="D146" i="1" s="1"/>
  <c r="B145" i="1"/>
  <c r="D145" i="1" s="1"/>
  <c r="B144" i="1"/>
  <c r="D144" i="1" s="1"/>
  <c r="B143" i="1"/>
  <c r="D143" i="1" s="1"/>
  <c r="B142" i="1"/>
  <c r="D142" i="1" s="1"/>
  <c r="B141" i="1"/>
  <c r="D141" i="1" s="1"/>
  <c r="B140" i="1"/>
  <c r="D140" i="1" s="1"/>
  <c r="B139" i="1"/>
  <c r="D139" i="1" s="1"/>
  <c r="B138" i="1"/>
  <c r="D138" i="1" s="1"/>
  <c r="B137" i="1"/>
  <c r="D137" i="1" s="1"/>
  <c r="B136" i="1"/>
  <c r="D136" i="1" s="1"/>
  <c r="B135" i="1"/>
  <c r="D135" i="1" s="1"/>
  <c r="B134" i="1"/>
  <c r="D134" i="1" s="1"/>
  <c r="B133" i="1"/>
  <c r="D133" i="1" s="1"/>
  <c r="B132" i="1"/>
  <c r="D132" i="1" s="1"/>
  <c r="B131" i="1"/>
  <c r="D131" i="1" s="1"/>
  <c r="B130" i="1"/>
  <c r="D130" i="1" s="1"/>
  <c r="B129" i="1"/>
  <c r="D129" i="1" s="1"/>
  <c r="B128" i="1"/>
  <c r="D128" i="1" s="1"/>
  <c r="B127" i="1"/>
  <c r="D127" i="1" s="1"/>
  <c r="B126" i="1"/>
  <c r="D126" i="1" s="1"/>
  <c r="B125" i="1"/>
  <c r="D125" i="1" s="1"/>
  <c r="B124" i="1"/>
  <c r="D124" i="1" s="1"/>
  <c r="B123" i="1"/>
  <c r="D123" i="1" s="1"/>
  <c r="B122" i="1"/>
  <c r="B121" i="1"/>
  <c r="D121" i="1" s="1"/>
  <c r="B120" i="1"/>
  <c r="D120" i="1" s="1"/>
  <c r="B119" i="1"/>
  <c r="D119" i="1" s="1"/>
  <c r="B212" i="1"/>
  <c r="D212" i="1" s="1"/>
  <c r="B211" i="1"/>
  <c r="D211" i="1" s="1"/>
  <c r="B218" i="1"/>
  <c r="B217" i="1"/>
  <c r="B216" i="1"/>
  <c r="D216" i="1" s="1"/>
  <c r="B215" i="1"/>
  <c r="D215" i="1" s="1"/>
  <c r="B214" i="1"/>
  <c r="B209" i="1"/>
  <c r="B210" i="1"/>
  <c r="D210" i="1" s="1"/>
  <c r="B203" i="1"/>
  <c r="D203" i="1" s="1"/>
  <c r="B202" i="1"/>
  <c r="D202" i="1" s="1"/>
  <c r="B201" i="1"/>
  <c r="D201" i="1" s="1"/>
  <c r="B200" i="1"/>
  <c r="D200" i="1" s="1"/>
  <c r="B199" i="1"/>
  <c r="D199" i="1" s="1"/>
  <c r="B198" i="1"/>
  <c r="D198" i="1" s="1"/>
  <c r="B197" i="1"/>
  <c r="D197" i="1" s="1"/>
  <c r="B196" i="1"/>
  <c r="D196" i="1" s="1"/>
  <c r="B195" i="1"/>
  <c r="D195" i="1" s="1"/>
  <c r="B194" i="1"/>
  <c r="D194" i="1" s="1"/>
  <c r="B193" i="1"/>
  <c r="D193" i="1" s="1"/>
  <c r="B192" i="1"/>
  <c r="D192" i="1" s="1"/>
  <c r="B191" i="1"/>
  <c r="D191" i="1" s="1"/>
  <c r="B190" i="1"/>
  <c r="D190" i="1" s="1"/>
  <c r="B189" i="1"/>
  <c r="D189" i="1" s="1"/>
  <c r="B188" i="1"/>
  <c r="D188" i="1" s="1"/>
  <c r="B187" i="1"/>
  <c r="D187" i="1" s="1"/>
  <c r="B186" i="1"/>
  <c r="D186" i="1" s="1"/>
  <c r="B185" i="1"/>
  <c r="D185" i="1" s="1"/>
  <c r="B184" i="1"/>
  <c r="D184" i="1" s="1"/>
  <c r="B183" i="1"/>
  <c r="D183" i="1" s="1"/>
  <c r="B182" i="1"/>
  <c r="D182" i="1" s="1"/>
  <c r="B181" i="1"/>
  <c r="D181" i="1" s="1"/>
  <c r="B180" i="1"/>
  <c r="D180" i="1" s="1"/>
  <c r="B179" i="1"/>
  <c r="D179" i="1" s="1"/>
  <c r="B224" i="1"/>
  <c r="B113" i="1"/>
  <c r="B28" i="1"/>
  <c r="D78" i="1"/>
  <c r="D77" i="1"/>
  <c r="D75" i="1"/>
  <c r="D74" i="1"/>
  <c r="D73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B46" i="1"/>
  <c r="B42" i="1"/>
  <c r="B45" i="1"/>
  <c r="D45" i="1" s="1"/>
  <c r="B44" i="1"/>
  <c r="D44" i="1" s="1"/>
  <c r="B43" i="1"/>
  <c r="D43" i="1" s="1"/>
  <c r="B36" i="1"/>
  <c r="D36" i="1" s="1"/>
  <c r="B35" i="1"/>
  <c r="D35" i="1" s="1"/>
  <c r="B34" i="1"/>
  <c r="D34" i="1" s="1"/>
  <c r="B33" i="1"/>
  <c r="D33" i="1" s="1"/>
  <c r="B32" i="1"/>
</calcChain>
</file>

<file path=xl/sharedStrings.xml><?xml version="1.0" encoding="utf-8"?>
<sst xmlns="http://schemas.openxmlformats.org/spreadsheetml/2006/main" count="3952" uniqueCount="957">
  <si>
    <t>Приложение 1</t>
  </si>
  <si>
    <t xml:space="preserve">ИЕРАРХИЧЕСКАЯ СТРУКТУРА РАБОТ ПРОЕКТА </t>
  </si>
  <si>
    <t>Туристско-рекреационная зона "Охта Парк"</t>
  </si>
  <si>
    <t>СОГЛАСОВАНО:</t>
  </si>
  <si>
    <t>УТВЕРЖДАЮ:</t>
  </si>
  <si>
    <t>Директор программы</t>
  </si>
  <si>
    <t xml:space="preserve">Генеральный директор </t>
  </si>
  <si>
    <t>АО "РОСИНЖИНИРИНГ"</t>
  </si>
  <si>
    <t>_____________В.В. Вязовой</t>
  </si>
  <si>
    <t>_________ Д.Б. Швайко</t>
  </si>
  <si>
    <t>Код проекта</t>
  </si>
  <si>
    <t>1-ый уровень</t>
  </si>
  <si>
    <t>хх</t>
  </si>
  <si>
    <t>код Направления</t>
  </si>
  <si>
    <t>2-ой уровень</t>
  </si>
  <si>
    <t>хххх</t>
  </si>
  <si>
    <t>код Объекта</t>
  </si>
  <si>
    <t>3-ий уровень</t>
  </si>
  <si>
    <t>хххххх</t>
  </si>
  <si>
    <t>код Системы</t>
  </si>
  <si>
    <t>Версия 1.17 от "____" ______________20___г.</t>
  </si>
  <si>
    <t>ИЕРАРХИЧЕСКАЯ СТРУКТУРА РАБОТ ПРОЕКТА</t>
  </si>
  <si>
    <t>Направление</t>
  </si>
  <si>
    <t>Объект</t>
  </si>
  <si>
    <t>Система</t>
  </si>
  <si>
    <t>Наименование</t>
  </si>
  <si>
    <t>Наименование для систем учета (1С, СЭД)</t>
  </si>
  <si>
    <t>Пусковой комплекс</t>
  </si>
  <si>
    <t>Примечание</t>
  </si>
  <si>
    <t>Общая часть</t>
  </si>
  <si>
    <t>10</t>
  </si>
  <si>
    <t>00</t>
  </si>
  <si>
    <t>Мастер-планы</t>
  </si>
  <si>
    <t>01</t>
  </si>
  <si>
    <t xml:space="preserve">     Мастер-план территории участка  85 га</t>
  </si>
  <si>
    <t>АБК</t>
  </si>
  <si>
    <t>Объект закрыт</t>
  </si>
  <si>
    <t xml:space="preserve">     Предпроектные предложения</t>
  </si>
  <si>
    <t>02</t>
  </si>
  <si>
    <t xml:space="preserve">     Проектная документация</t>
  </si>
  <si>
    <t>Аквапарк</t>
  </si>
  <si>
    <t>03</t>
  </si>
  <si>
    <t xml:space="preserve">     Рабочая документация</t>
  </si>
  <si>
    <t>Резерв</t>
  </si>
  <si>
    <t xml:space="preserve">     Резерв</t>
  </si>
  <si>
    <t>04</t>
  </si>
  <si>
    <t>05</t>
  </si>
  <si>
    <t>06</t>
  </si>
  <si>
    <t>07</t>
  </si>
  <si>
    <t>08</t>
  </si>
  <si>
    <t>09</t>
  </si>
  <si>
    <t>Объекты генерального плана</t>
  </si>
  <si>
    <t xml:space="preserve">     Внутренние проезды и площадки</t>
  </si>
  <si>
    <t xml:space="preserve">     Ограждение</t>
  </si>
  <si>
    <t xml:space="preserve">     Благоустройство и озеленение</t>
  </si>
  <si>
    <t>Здание аквапарка</t>
  </si>
  <si>
    <t>1103</t>
  </si>
  <si>
    <t xml:space="preserve">     Конструкции здания</t>
  </si>
  <si>
    <t xml:space="preserve">     Наружный бассейн</t>
  </si>
  <si>
    <t xml:space="preserve">     Конструкции горок</t>
  </si>
  <si>
    <t xml:space="preserve">     Мебель и немонтируемое оборудование</t>
  </si>
  <si>
    <t xml:space="preserve">     Технологическое оборудование аквапарка</t>
  </si>
  <si>
    <t xml:space="preserve">     Система отопления и вентиляции</t>
  </si>
  <si>
    <t xml:space="preserve">     Система кондиционирования</t>
  </si>
  <si>
    <t xml:space="preserve">     Система холодснабжения</t>
  </si>
  <si>
    <t xml:space="preserve">     Водоснабжение</t>
  </si>
  <si>
    <t xml:space="preserve">     Канализация</t>
  </si>
  <si>
    <t>12</t>
  </si>
  <si>
    <t xml:space="preserve">     Внутренние сети и системы теплоснабжения</t>
  </si>
  <si>
    <t>13</t>
  </si>
  <si>
    <t xml:space="preserve">     Силовые электрические сети (ЭМ)</t>
  </si>
  <si>
    <t>14</t>
  </si>
  <si>
    <t xml:space="preserve">     Электроосвещение (ЭО)</t>
  </si>
  <si>
    <t>15</t>
  </si>
  <si>
    <t xml:space="preserve">     Архитектурное освещение (АХО)</t>
  </si>
  <si>
    <t>16</t>
  </si>
  <si>
    <t xml:space="preserve">     Система пожарной сигнализации (СПС)</t>
  </si>
  <si>
    <t>17</t>
  </si>
  <si>
    <t xml:space="preserve">     Система охранного телевидения (СОТ)</t>
  </si>
  <si>
    <t>18</t>
  </si>
  <si>
    <t xml:space="preserve">     Система оповещения и управления эвакуацией людей (СОУЭ)</t>
  </si>
  <si>
    <t>19</t>
  </si>
  <si>
    <t xml:space="preserve">     Система охранной сигнализации (СОС)</t>
  </si>
  <si>
    <t>20</t>
  </si>
  <si>
    <t xml:space="preserve">     Система контроля и управления доступом (СКУД)</t>
  </si>
  <si>
    <t>22</t>
  </si>
  <si>
    <t xml:space="preserve">     Система сбора и обработки информации (ССОИ)</t>
  </si>
  <si>
    <t>23</t>
  </si>
  <si>
    <t xml:space="preserve">     Система пожаротушения</t>
  </si>
  <si>
    <t>24</t>
  </si>
  <si>
    <t xml:space="preserve">     Сети связи (СС)</t>
  </si>
  <si>
    <t>25</t>
  </si>
  <si>
    <t xml:space="preserve">     Система автоматизации комплексная</t>
  </si>
  <si>
    <t>26</t>
  </si>
  <si>
    <t xml:space="preserve">     Автоматизированная система учета электроэнергии</t>
  </si>
  <si>
    <t>Внутриплощадочные  сети электроснабжения</t>
  </si>
  <si>
    <t xml:space="preserve">     Внутриплощадочные сети 0,4 кВ</t>
  </si>
  <si>
    <t xml:space="preserve">     Наружное уличное освещение</t>
  </si>
  <si>
    <t>Внутриплощадочные сети и сооружения водоснабжения и водоотведения</t>
  </si>
  <si>
    <t xml:space="preserve">     Внутриплощадочные сети и сооружения водоснабжения</t>
  </si>
  <si>
    <t xml:space="preserve">     Внутриплощадочные сети и сооружения хозяйственно-бытовой канализации</t>
  </si>
  <si>
    <t>Внутриплощадочные сети  связи</t>
  </si>
  <si>
    <t>Внутриплощадочные сети  теплоснабжения</t>
  </si>
  <si>
    <t>Временные здания и сооружения</t>
  </si>
  <si>
    <t>Прочие работы и затраты</t>
  </si>
  <si>
    <t>11</t>
  </si>
  <si>
    <t>Здание проката</t>
  </si>
  <si>
    <t xml:space="preserve">     Технологическое оборудование здания проката</t>
  </si>
  <si>
    <t>21</t>
  </si>
  <si>
    <t>Лесной каток</t>
  </si>
  <si>
    <t xml:space="preserve">     Ледовые дорожки</t>
  </si>
  <si>
    <t xml:space="preserve">     Технологическое оборудование ледовых дорожек</t>
  </si>
  <si>
    <t xml:space="preserve">     Система видеонаблюдения</t>
  </si>
  <si>
    <t>Здание физкультурно-оздоровительного комплекса с бассейном «СПА Комплекс»</t>
  </si>
  <si>
    <t xml:space="preserve">     Экспертиза проектной документации</t>
  </si>
  <si>
    <t>Здание СПА</t>
  </si>
  <si>
    <t xml:space="preserve">     Парная на острове</t>
  </si>
  <si>
    <t xml:space="preserve">     Уличный  бассейн</t>
  </si>
  <si>
    <t xml:space="preserve">     Мебель и не монтируемое оборудование</t>
  </si>
  <si>
    <t xml:space="preserve">     Система холодоснабжения</t>
  </si>
  <si>
    <t xml:space="preserve">     Технология водоподготовки</t>
  </si>
  <si>
    <t xml:space="preserve">     Внутренние сети газоснабжения</t>
  </si>
  <si>
    <t xml:space="preserve">     Газовая котельная пристроенная</t>
  </si>
  <si>
    <t>27</t>
  </si>
  <si>
    <t>28</t>
  </si>
  <si>
    <t>Внутриплощадочные сети  и сооружения водоснабжения и водоотведения</t>
  </si>
  <si>
    <t>1205</t>
  </si>
  <si>
    <t xml:space="preserve">     Внутриплощадочные сети  связи</t>
  </si>
  <si>
    <t>1206</t>
  </si>
  <si>
    <t xml:space="preserve">     Внутриплощадочные сети  теплоснабжения</t>
  </si>
  <si>
    <t>Внутриплощадочные сети  газоснабжения</t>
  </si>
  <si>
    <t xml:space="preserve">     Внутриплощадочные сети  газоснабжения</t>
  </si>
  <si>
    <t xml:space="preserve">     Общая часть</t>
  </si>
  <si>
    <t xml:space="preserve">     Временные дороги и проезды</t>
  </si>
  <si>
    <t xml:space="preserve">     Строительный городок</t>
  </si>
  <si>
    <t xml:space="preserve">     КПП и ограждение</t>
  </si>
  <si>
    <t xml:space="preserve">     Временные инженерные коммуникации</t>
  </si>
  <si>
    <t xml:space="preserve">     Обслуживание строительной площадки</t>
  </si>
  <si>
    <t>Ледовый дворец</t>
  </si>
  <si>
    <t>1300</t>
  </si>
  <si>
    <t>1301</t>
  </si>
  <si>
    <t xml:space="preserve">     Свод леса и вертикальная планировка</t>
  </si>
  <si>
    <t>1302</t>
  </si>
  <si>
    <t>Здание</t>
  </si>
  <si>
    <t>29</t>
  </si>
  <si>
    <t>30</t>
  </si>
  <si>
    <t>31</t>
  </si>
  <si>
    <t>34</t>
  </si>
  <si>
    <t>35</t>
  </si>
  <si>
    <t>36</t>
  </si>
  <si>
    <t>37</t>
  </si>
  <si>
    <t>1307</t>
  </si>
  <si>
    <t xml:space="preserve">     Временные здания и сооружения</t>
  </si>
  <si>
    <t>Здание обслуживания туристов (магазин)</t>
  </si>
  <si>
    <t>Объект генерального плана</t>
  </si>
  <si>
    <t>Здание магазина</t>
  </si>
  <si>
    <t xml:space="preserve">     Слаботочные сети и системы</t>
  </si>
  <si>
    <t xml:space="preserve">     Оборудование магазина</t>
  </si>
  <si>
    <t>Внутриплощадочные сети  водоснабжения и водоотведения</t>
  </si>
  <si>
    <t xml:space="preserve">Внутриплощадочные сети  газоснабжения  </t>
  </si>
  <si>
    <t xml:space="preserve">     Содержание тех.заказчика, оформление прав и т.п</t>
  </si>
  <si>
    <t>Объект просвещения</t>
  </si>
  <si>
    <t>Ресторан</t>
  </si>
  <si>
    <t>Здание ресторана</t>
  </si>
  <si>
    <t xml:space="preserve">     Террасы</t>
  </si>
  <si>
    <t xml:space="preserve">     Система водоснабжения и канализации</t>
  </si>
  <si>
    <t xml:space="preserve">     Электроснабжение</t>
  </si>
  <si>
    <t>Внутриплощадочные сети электроснабжения</t>
  </si>
  <si>
    <t xml:space="preserve">     Внутриплощадочные сети электроснабжения 0.4 кВ</t>
  </si>
  <si>
    <t xml:space="preserve">     Внутриплощадочные сети водоснабжения</t>
  </si>
  <si>
    <t xml:space="preserve">     Внутриплощадочные сети водоотведения</t>
  </si>
  <si>
    <t xml:space="preserve">     Монтаж жироуловителя</t>
  </si>
  <si>
    <t>1705</t>
  </si>
  <si>
    <t>Внутриплощадочные сети газоснабжения</t>
  </si>
  <si>
    <t>1708</t>
  </si>
  <si>
    <t xml:space="preserve">     Временные инж сети(на период строительства)</t>
  </si>
  <si>
    <t>Обслуживание временных ЗиС</t>
  </si>
  <si>
    <t xml:space="preserve">     Затраты на обслуживание временных зданий и сооружений</t>
  </si>
  <si>
    <t>Временное ограждение территории</t>
  </si>
  <si>
    <t>Монтажные площадки</t>
  </si>
  <si>
    <t>КПП</t>
  </si>
  <si>
    <t>Временные инженерные сети</t>
  </si>
  <si>
    <t xml:space="preserve">     Временные сети ЭС</t>
  </si>
  <si>
    <t xml:space="preserve">     Временные сети СС</t>
  </si>
  <si>
    <t xml:space="preserve">     Временные сети ВК</t>
  </si>
  <si>
    <t>Временные дороги</t>
  </si>
  <si>
    <t>Водоотводные канавы для осушения территории</t>
  </si>
  <si>
    <t>Рабочий городок</t>
  </si>
  <si>
    <t>Земельно-имущественные отношения</t>
  </si>
  <si>
    <t>ЗИО. Постройка временная, используемая в рекреационных целях – Коттедж для временного пребывания граждан (7 шт х 180 м2)</t>
  </si>
  <si>
    <t>ЗИО. Постройка временная, используемая в рекреационных целях–   180 м2</t>
  </si>
  <si>
    <t>ЗИО. Постройка временная, используемая в рекреационных целях – Коттедж для временного пребывания граждан (7 шт х 84 м2)</t>
  </si>
  <si>
    <t>ЗИО. Постройка временная, используемая в рекреационных целях – 84 м2</t>
  </si>
  <si>
    <t>ЗИО. Постройка временная, используемая в рекреационных целях – Коттедж для временного пребывания граждан (6 шт х 159 м2)</t>
  </si>
  <si>
    <t>ЗИО. Постройка временная, используемая в рекреационных целях –  159 м2</t>
  </si>
  <si>
    <t>ЗИО. СПА – «Здание используемое в рекреационных целях – Объект отдыха (СПА Комплекс)</t>
  </si>
  <si>
    <t>ЗИО. СПА – Здание используемое в рекреационных целях</t>
  </si>
  <si>
    <t>ЗИО. Наружные инженерные сети ТРЗ.</t>
  </si>
  <si>
    <t>ЗИО. Дорога ТРЗ – переустройство и новое строительство</t>
  </si>
  <si>
    <t>Домики на деревьях</t>
  </si>
  <si>
    <t xml:space="preserve">     Домик тип 1</t>
  </si>
  <si>
    <t xml:space="preserve">     Домик тип 2</t>
  </si>
  <si>
    <t xml:space="preserve">     Домик тип 3</t>
  </si>
  <si>
    <t>Внутриплощадочные сети водоснабжения и водоотведения</t>
  </si>
  <si>
    <t>Внутриплощадочные сети связи</t>
  </si>
  <si>
    <t>Внеплощадочные сети</t>
  </si>
  <si>
    <t>Сети электроснабжения (ЭС)</t>
  </si>
  <si>
    <t xml:space="preserve">     Проектирование раздела "ЭС"</t>
  </si>
  <si>
    <t>Сети связи (СС)</t>
  </si>
  <si>
    <t xml:space="preserve">     Проектирование раздела "СС"</t>
  </si>
  <si>
    <t>Коттеджный поселок</t>
  </si>
  <si>
    <t>Объект РиА</t>
  </si>
  <si>
    <t>Постройка временная, используемая в рекреационных целях – Коттедж для временного пребывания граждан (159 м2) №1</t>
  </si>
  <si>
    <t>Постройка временная, используемая в рекреационных целях – 159 м2 №1</t>
  </si>
  <si>
    <t>Постройка временная, используемая в рекреационных целях – Коттедж для временного пребывания граждан (159 м2) №2</t>
  </si>
  <si>
    <t>Постройка временная, используемая в рекреационных целях – 159 м2 №2</t>
  </si>
  <si>
    <t>Постройка временная, используемая в рекреационных целях – Коттедж для временного пребывания граждан (159 м2) №3</t>
  </si>
  <si>
    <t>Постройка временная, используемая в рекреационных целях – 159 м2 №3</t>
  </si>
  <si>
    <t>Постройка временная, используемая в рекреационных целях – Коттедж для временного пребывания граждан (159 м2) №4</t>
  </si>
  <si>
    <t>Постройка временная, используемая в рекреационных целях – (159 м2 №4</t>
  </si>
  <si>
    <t>Постройка временная, используемая в рекреационных целях – Коттедж для временного пребывания граждан (159 м2) №5</t>
  </si>
  <si>
    <t>Постройка временная, используемая в рекреационных целях – 159 м2 №5</t>
  </si>
  <si>
    <t>Постройка временная, используемая в рекреационных целях – Коттедж для временного пребывания граждан (159 м2) №6</t>
  </si>
  <si>
    <t>Постройка временная, используемая в рекреационных целях – 159 м2 №6</t>
  </si>
  <si>
    <t>ПОС</t>
  </si>
  <si>
    <t>Внутриплощадочные сети электроснабжения коттеджного поселка</t>
  </si>
  <si>
    <t>Внутриплощадочные сети водоснабжения и канализации коттеджного поселка</t>
  </si>
  <si>
    <t xml:space="preserve">Внутриплощадочные сети связи </t>
  </si>
  <si>
    <t xml:space="preserve">Наружное освещение </t>
  </si>
  <si>
    <t>Внутриквартальная дорога коттеджного поселка</t>
  </si>
  <si>
    <t>Стоянки для машин</t>
  </si>
  <si>
    <t>Благоустройство коттеджного поселка</t>
  </si>
  <si>
    <t>Системы видеонаблюдения</t>
  </si>
  <si>
    <t>Мараловые ванны</t>
  </si>
  <si>
    <t>Здание комплекса</t>
  </si>
  <si>
    <t>Трасса для беговых лыж</t>
  </si>
  <si>
    <t>Трасса</t>
  </si>
  <si>
    <t xml:space="preserve">     Трасса ширина 9м ( в т.ч. для роликов 400х4.5м)</t>
  </si>
  <si>
    <t xml:space="preserve">     Трасса ширина 6м</t>
  </si>
  <si>
    <t>Вертикальная планировка и свод леса</t>
  </si>
  <si>
    <t xml:space="preserve">     Свод леса</t>
  </si>
  <si>
    <t>Система искусственного снегообразования</t>
  </si>
  <si>
    <t xml:space="preserve">     Система искусственного снегообразования</t>
  </si>
  <si>
    <t>Сети электроснабжения</t>
  </si>
  <si>
    <t xml:space="preserve">     Внутриплощадочные  сети электроснабжения 0.4 кВ</t>
  </si>
  <si>
    <t xml:space="preserve">     Внутриплощадочные  сети электроснабжения 10 кВ</t>
  </si>
  <si>
    <t xml:space="preserve">     Наружное  уличное освещение</t>
  </si>
  <si>
    <t xml:space="preserve">     Внутриплощадочные сети связи</t>
  </si>
  <si>
    <t>Ограждения</t>
  </si>
  <si>
    <t xml:space="preserve">     Устройство ограждения, типа Fensys с распашными воротами, высотой 2.5м </t>
  </si>
  <si>
    <t xml:space="preserve">     Устройство ограждения "V-Board"</t>
  </si>
  <si>
    <t>Гостиничные модульные дома</t>
  </si>
  <si>
    <t xml:space="preserve">     Рабочая документация Постройка временная, используемая в рекреационных целях – Коттедж для временного пребывания граждан (180 м2)</t>
  </si>
  <si>
    <t xml:space="preserve">     Рабочая документация. Постройка временная, используемая в рекреационных целях 180 м2</t>
  </si>
  <si>
    <t xml:space="preserve">       Рабочая документация Постройка временная, используемая в рекреационных целях – Коттедж для временного пребывания граждан (6х84 м2)</t>
  </si>
  <si>
    <t xml:space="preserve">     Рабочая документация Постройка временная, используемая в рекреационных целях. 84 м2</t>
  </si>
  <si>
    <t>Постройка временная, используемая в рекреационных целях – Коттедж для временного пребывания граждан (180 м2) №1</t>
  </si>
  <si>
    <t>Постройка временная, используемая в рекреационных целях – 180 м2 №1</t>
  </si>
  <si>
    <t>Тип2</t>
  </si>
  <si>
    <t>Постройка временная, используемая в рекреационных целях – Коттедж для временного пребывания граждан (180 м2) №2</t>
  </si>
  <si>
    <t>Постройка временная, используемая в рекреационных целях – 180 м2 №2</t>
  </si>
  <si>
    <t>Постройка временная, используемая в рекреационных целях – Коттедж для временного пребывания граждан (180 м2) №3</t>
  </si>
  <si>
    <t>Постройка временная, используемая в рекреационных целях – 180 м2 №3</t>
  </si>
  <si>
    <t>Постройка временная, используемая в рекреационных целях – Коттедж для временного пребывания граждан (180 м2) №4</t>
  </si>
  <si>
    <t>Постройка временная, используемая в рекреационных целях – 180 м2 №4</t>
  </si>
  <si>
    <t>Постройка временная, используемая в рекреационных целях – Коттедж для временного пребывания граждан (180 м2) №5</t>
  </si>
  <si>
    <t>Постройка временная, используемая в рекреационных целях – 180 м2 №5</t>
  </si>
  <si>
    <t>Постройка временная, используемая в рекреационных целях – Коттедж для временного пребывания граждан (6х84 м2)</t>
  </si>
  <si>
    <t>Постройка временная, используемая в рекреационных целях – 84 м2  №1</t>
  </si>
  <si>
    <t>Тип4</t>
  </si>
  <si>
    <t>Постройка временная, используемая в рекреационных целях – 84 м2  №2</t>
  </si>
  <si>
    <t>Постройка временная, используемая в рекреационных целях – 84 м2  №3</t>
  </si>
  <si>
    <t>Постройка временная, используемая в рекреационных целях – 84 м2  №4</t>
  </si>
  <si>
    <t>Постройка временная, используемая в рекреационных целях – 84 м2  №5</t>
  </si>
  <si>
    <t>Постройка временная, используемая в рекреационных целях – 84 м2  №6</t>
  </si>
  <si>
    <t>Наружные инженерные сети</t>
  </si>
  <si>
    <t xml:space="preserve">     Наружные инженерные сети</t>
  </si>
  <si>
    <t>Наружное освещение</t>
  </si>
  <si>
    <t>Благоустройство</t>
  </si>
  <si>
    <t xml:space="preserve">     Благоустройство</t>
  </si>
  <si>
    <t>Дороги ТРЗ "Охта Парк"</t>
  </si>
  <si>
    <t>Технологическая дорога №1, переустройство</t>
  </si>
  <si>
    <t>110701 проект 335</t>
  </si>
  <si>
    <t>Технологическая дорога №2</t>
  </si>
  <si>
    <t>Внутриплощадочные инженерные сети ТРЗ "Охта Парк"</t>
  </si>
  <si>
    <t xml:space="preserve">     Внутриплощадочные сети 10,0 кВ</t>
  </si>
  <si>
    <t xml:space="preserve">     Комплектная трансформаторная подстанция</t>
  </si>
  <si>
    <t xml:space="preserve">     Плата за Технологическое присоединение</t>
  </si>
  <si>
    <t xml:space="preserve">     Подключение сетей объектов к сетям РСО (Ресурсо-снабжающей организации) </t>
  </si>
  <si>
    <t xml:space="preserve">     Наружные сети и сооружения водоснабжения  </t>
  </si>
  <si>
    <t xml:space="preserve">     Наружные сети и сооружения хозяйственно-бытовой канализации</t>
  </si>
  <si>
    <t xml:space="preserve">     Наружные сети и сооружения ливневой канализации</t>
  </si>
  <si>
    <t>Сети связи</t>
  </si>
  <si>
    <t>Сети газоснабжения</t>
  </si>
  <si>
    <t xml:space="preserve">     Наружный газопровод</t>
  </si>
  <si>
    <t>Склад</t>
  </si>
  <si>
    <t xml:space="preserve">     Исходно-разрешительная документация</t>
  </si>
  <si>
    <t xml:space="preserve">     Проектно-изыскательские работы</t>
  </si>
  <si>
    <t>Здание склада</t>
  </si>
  <si>
    <t xml:space="preserve">     Система электроснабжения</t>
  </si>
  <si>
    <t xml:space="preserve">     Система противопожарной сигнализации</t>
  </si>
  <si>
    <t>Оснащение склада</t>
  </si>
  <si>
    <t xml:space="preserve">     Оснащение склада</t>
  </si>
  <si>
    <t>Внутриплощадочные слаботочные сети</t>
  </si>
  <si>
    <t xml:space="preserve">     Наружные слаботочные сети</t>
  </si>
  <si>
    <t>Внутриплощадочные электроснабжения</t>
  </si>
  <si>
    <t xml:space="preserve">     Наружные сети электроснабжения</t>
  </si>
  <si>
    <t xml:space="preserve">     Наружное освещение</t>
  </si>
  <si>
    <t>3106</t>
  </si>
  <si>
    <t xml:space="preserve">     Наружные сети газоснабжения</t>
  </si>
  <si>
    <t>3107</t>
  </si>
  <si>
    <t>Внутриплощадочные сети теплоснабжения</t>
  </si>
  <si>
    <t xml:space="preserve">     Внутриплощадочные сети теплоснабжения</t>
  </si>
  <si>
    <t xml:space="preserve">     Теплогазовая установка</t>
  </si>
  <si>
    <t>3108</t>
  </si>
  <si>
    <t>Система видеонаблюдения</t>
  </si>
  <si>
    <t>3109</t>
  </si>
  <si>
    <t>Система контроля и управления доступом (СКУД)</t>
  </si>
  <si>
    <t>3110</t>
  </si>
  <si>
    <t>3111</t>
  </si>
  <si>
    <t>Внутриплощадочные дороги и проезды</t>
  </si>
  <si>
    <t xml:space="preserve">     Внутриплощадочные дороги и проезды</t>
  </si>
  <si>
    <t>3112</t>
  </si>
  <si>
    <t>БМЗ 3</t>
  </si>
  <si>
    <t>32</t>
  </si>
  <si>
    <t>Здание БМЗ</t>
  </si>
  <si>
    <t xml:space="preserve">     Фундамент</t>
  </si>
  <si>
    <t xml:space="preserve">     Монтаж БМЗ 3</t>
  </si>
  <si>
    <t xml:space="preserve">     Внутренние инженерные сети</t>
  </si>
  <si>
    <t>Внутренние инженерные сети</t>
  </si>
  <si>
    <t>Благоустройство земельного участка S- 1,1 Га с кад. номером 47:07:0000000:93520</t>
  </si>
  <si>
    <t>Благоустройство Участок 1,1, Га 47:07:0000000:93520</t>
  </si>
  <si>
    <t>33</t>
  </si>
  <si>
    <t>Грунтовая насыпь с водопропускными трубами, на уч. с кад. номером 47:07:0000000:93520</t>
  </si>
  <si>
    <t>Грунтовая насыпь с водопропускными трубами</t>
  </si>
  <si>
    <t xml:space="preserve">     Грунтовая насыпь с водопропускными трубами, на уч. с кад. номером 47:07:0000000:93520</t>
  </si>
  <si>
    <t xml:space="preserve">     Грунтовая насыпь с водопропускными трубами</t>
  </si>
  <si>
    <t xml:space="preserve">     Временная строительная дорога (от Лесной деревни до грунтовой дамбы)</t>
  </si>
  <si>
    <t>Дамба</t>
  </si>
  <si>
    <t xml:space="preserve">     Устройство дамбы в теле существующей дороги к арендным коттеджам</t>
  </si>
  <si>
    <t>Реконструкция существующего каптажа с Лесной деревни</t>
  </si>
  <si>
    <t xml:space="preserve">     Устройство колодца и прокладка труб методом ГНБ</t>
  </si>
  <si>
    <t>Благоустройство земельного участка S- 14 Га с кад. номером 47:07:0713002:1388</t>
  </si>
  <si>
    <t>Благоустройство Участок 14 Га 47:07:0713002:1388</t>
  </si>
  <si>
    <t>Дорога для прогулок</t>
  </si>
  <si>
    <t xml:space="preserve">     Дорога для прогулок</t>
  </si>
  <si>
    <t xml:space="preserve">     Освещение дороги для прогулок</t>
  </si>
  <si>
    <t>Наружные сети</t>
  </si>
  <si>
    <t xml:space="preserve">     Сети электроснабжения 10 кВ</t>
  </si>
  <si>
    <t xml:space="preserve">     Временные дороги</t>
  </si>
  <si>
    <t>ФОТ по объектам ТРЗ</t>
  </si>
  <si>
    <t>Служба Технического заказчика</t>
  </si>
  <si>
    <t xml:space="preserve">     Услуги Технического заказчика</t>
  </si>
  <si>
    <t>Служба гостиничного размещения</t>
  </si>
  <si>
    <t xml:space="preserve">     Внутренние инженерные сети </t>
  </si>
  <si>
    <t xml:space="preserve">     Оснащение </t>
  </si>
  <si>
    <t>Здания для отдыха туристов</t>
  </si>
  <si>
    <t xml:space="preserve">     Инженерные изыскания</t>
  </si>
  <si>
    <t xml:space="preserve">     Навесы</t>
  </si>
  <si>
    <t xml:space="preserve">     Беседки</t>
  </si>
  <si>
    <t xml:space="preserve">     Волейбольная площадка</t>
  </si>
  <si>
    <t xml:space="preserve">     Ограждение строительной площадки, пункт мойки</t>
  </si>
  <si>
    <t>Продвижение продукта</t>
  </si>
  <si>
    <t>Затраты АО "Компания "КОЛОС"</t>
  </si>
  <si>
    <t xml:space="preserve">     Регистрация права собственности на здания и помещения</t>
  </si>
  <si>
    <t xml:space="preserve">     Кадастровые работы</t>
  </si>
  <si>
    <t xml:space="preserve">     Технические планы</t>
  </si>
  <si>
    <t xml:space="preserve">    Автодороги</t>
  </si>
  <si>
    <t xml:space="preserve">    Проектирование</t>
  </si>
  <si>
    <t xml:space="preserve">    Внутриплощадочные сети 0,4 кВ</t>
  </si>
  <si>
    <t xml:space="preserve">    Наружное освещение</t>
  </si>
  <si>
    <t xml:space="preserve">     Проектирование</t>
  </si>
  <si>
    <t xml:space="preserve">     Сети и сооружения ливневой канализации</t>
  </si>
  <si>
    <t xml:space="preserve">     Дренаж территории</t>
  </si>
  <si>
    <t xml:space="preserve">     Слаботочные сети </t>
  </si>
  <si>
    <t>Здание для отдыха туристов №1</t>
  </si>
  <si>
    <t xml:space="preserve">     Архитектурно-строительные решения</t>
  </si>
  <si>
    <t xml:space="preserve">     Силовое электрооборудование и электроосвещение</t>
  </si>
  <si>
    <t xml:space="preserve">     Внутренний водопровод и канализация</t>
  </si>
  <si>
    <t xml:space="preserve">     Внутренний газопровод</t>
  </si>
  <si>
    <t xml:space="preserve">     Слаботочные сети</t>
  </si>
  <si>
    <t xml:space="preserve">     Отопление, вентиляция, кондиционирование</t>
  </si>
  <si>
    <t>Здание для отдыха туристов №2</t>
  </si>
  <si>
    <t>Здание для отдыха туристов №3</t>
  </si>
  <si>
    <t>Здание для отдыха туристов №4</t>
  </si>
  <si>
    <t>Здание для отдыха туристов №5</t>
  </si>
  <si>
    <t>Зарезервированные коды ИСР</t>
  </si>
  <si>
    <t>Дата</t>
  </si>
  <si>
    <t>Код ИСР</t>
  </si>
  <si>
    <t>Наименование измененного/удаленного объекта</t>
  </si>
  <si>
    <t>Новый код ИСР</t>
  </si>
  <si>
    <t>Новое наименование</t>
  </si>
  <si>
    <t>Теннисный клуб</t>
  </si>
  <si>
    <t>Код направления с соответствующими ему кодами объектов и систем удалены.</t>
  </si>
  <si>
    <t>-</t>
  </si>
  <si>
    <t>Выдано на загрузку с СЭД 21.12.2017 г.</t>
  </si>
  <si>
    <t>Ледовое поле №2</t>
  </si>
  <si>
    <t>Изменение названия</t>
  </si>
  <si>
    <t>130203</t>
  </si>
  <si>
    <t>Поле для тенниса</t>
  </si>
  <si>
    <t>Ледовое поле №1</t>
  </si>
  <si>
    <t>Ледовое поле</t>
  </si>
  <si>
    <t>Добавление системы</t>
  </si>
  <si>
    <t>Навес (открытая площадка для тенниса/катка)</t>
  </si>
  <si>
    <t>Машины для подготовки льда</t>
  </si>
  <si>
    <t>Машина для подготовки льда</t>
  </si>
  <si>
    <t>Холодоснабжение. Ледовое поле №1</t>
  </si>
  <si>
    <t>130207</t>
  </si>
  <si>
    <t>Холодоснабжение. Ледовое поле</t>
  </si>
  <si>
    <t>Холодоснабжение. Ледовое поле №2</t>
  </si>
  <si>
    <t>Удаление системы</t>
  </si>
  <si>
    <t>Выдано на загрузку с СЭД 15.01.2018 г.</t>
  </si>
  <si>
    <t>добавление направления</t>
  </si>
  <si>
    <t>Дабавление объекта</t>
  </si>
  <si>
    <t>2000</t>
  </si>
  <si>
    <t>2001</t>
  </si>
  <si>
    <t>2002</t>
  </si>
  <si>
    <t>2003</t>
  </si>
  <si>
    <t>2004</t>
  </si>
  <si>
    <t>2005</t>
  </si>
  <si>
    <t>2006</t>
  </si>
  <si>
    <t>Выдано на загрузку с СЭД 15.02.2018 г.</t>
  </si>
  <si>
    <t>Добавление направления</t>
  </si>
  <si>
    <t>Добавление объекта</t>
  </si>
  <si>
    <t>Сети Электроснабжения (ЭС)</t>
  </si>
  <si>
    <t>Проектирование раздела "ЭС"</t>
  </si>
  <si>
    <t>Проектирование раздела "СС"</t>
  </si>
  <si>
    <t>Школа</t>
  </si>
  <si>
    <t>Изменено название</t>
  </si>
  <si>
    <t>Создана система</t>
  </si>
  <si>
    <t>Предпроектные предложения</t>
  </si>
  <si>
    <t>Проектная документация</t>
  </si>
  <si>
    <t>Рабочая документация</t>
  </si>
  <si>
    <t>Выдано на загрузку с СЭД 27.04.2018 г.</t>
  </si>
  <si>
    <t>130237</t>
  </si>
  <si>
    <t>Код системы удален</t>
  </si>
  <si>
    <t>Удален</t>
  </si>
  <si>
    <t>Вынос существующих конструкций и сетей</t>
  </si>
  <si>
    <t>Код объекта с соответствующими ему кодами системы удален</t>
  </si>
  <si>
    <t>Здание катка</t>
  </si>
  <si>
    <t>Выдано на загрузку с СЭД 21.05.2018 г.</t>
  </si>
  <si>
    <t>Создан код объекта</t>
  </si>
  <si>
    <t>1801</t>
  </si>
  <si>
    <t>Создан код системы</t>
  </si>
  <si>
    <t>180101</t>
  </si>
  <si>
    <t>Затраты на обслуживание временных зданий и сооружений</t>
  </si>
  <si>
    <t>1800</t>
  </si>
  <si>
    <t>1802</t>
  </si>
  <si>
    <t>1803</t>
  </si>
  <si>
    <t>1804</t>
  </si>
  <si>
    <t>1805</t>
  </si>
  <si>
    <t>180501</t>
  </si>
  <si>
    <t>Временные сети ЭС</t>
  </si>
  <si>
    <t>180502</t>
  </si>
  <si>
    <t>Временные сети СС</t>
  </si>
  <si>
    <t>180503</t>
  </si>
  <si>
    <t>Временные сети ВК</t>
  </si>
  <si>
    <t>1806</t>
  </si>
  <si>
    <t>1807</t>
  </si>
  <si>
    <t>1808</t>
  </si>
  <si>
    <t>Выдано на загрузку с СЭД 09.06.2018 г.</t>
  </si>
  <si>
    <t>130000</t>
  </si>
  <si>
    <t>Свод леса и вертикальная планировка</t>
  </si>
  <si>
    <t>Создан код направления</t>
  </si>
  <si>
    <t>ЦОД</t>
  </si>
  <si>
    <t>220001</t>
  </si>
  <si>
    <t>220002</t>
  </si>
  <si>
    <t>220003</t>
  </si>
  <si>
    <t>Подготовительные мероприятия</t>
  </si>
  <si>
    <t>Здание ЦОД</t>
  </si>
  <si>
    <t>КТП</t>
  </si>
  <si>
    <t>120304</t>
  </si>
  <si>
    <t>Комплектная трансформаторная подстанция №6 (КТП-6)</t>
  </si>
  <si>
    <t>1110</t>
  </si>
  <si>
    <t>1209</t>
  </si>
  <si>
    <t>1309</t>
  </si>
  <si>
    <t>1409</t>
  </si>
  <si>
    <t>1609</t>
  </si>
  <si>
    <t>1809</t>
  </si>
  <si>
    <t>110401</t>
  </si>
  <si>
    <t>Комплектная трансформаторная подстанция</t>
  </si>
  <si>
    <t>Удален код системы</t>
  </si>
  <si>
    <t>130304</t>
  </si>
  <si>
    <t xml:space="preserve">Комплектная трансформаторная подстанция №12 (КТП-12) </t>
  </si>
  <si>
    <t>Выдано на загрузку с СЭД 15.08.2018 г.</t>
  </si>
  <si>
    <t>Бургерная</t>
  </si>
  <si>
    <t>2300</t>
  </si>
  <si>
    <t>230001</t>
  </si>
  <si>
    <t>Здание Бургерной</t>
  </si>
  <si>
    <t>Мангальный домик</t>
  </si>
  <si>
    <t>2400</t>
  </si>
  <si>
    <t>240001</t>
  </si>
  <si>
    <t>2401</t>
  </si>
  <si>
    <t>Здание Мангального домика</t>
  </si>
  <si>
    <t>2402</t>
  </si>
  <si>
    <t>Выдано на загрузку с СЭД 16.10.2018 г.</t>
  </si>
  <si>
    <t>2500</t>
  </si>
  <si>
    <t>250001</t>
  </si>
  <si>
    <t>Апарт-коттедж 165 м2 №1</t>
  </si>
  <si>
    <t>Апарт-коттедж 165 м2 №2</t>
  </si>
  <si>
    <t>Апарт-коттедж 165 м2 №3</t>
  </si>
  <si>
    <t>Апарт-коттедж 165 м2 №4</t>
  </si>
  <si>
    <t>Апарт-коттедж 165 м2 №5</t>
  </si>
  <si>
    <t>Апарт-коттедж 165 м2 №6</t>
  </si>
  <si>
    <t>Апарт-коттедж 165 м2 №7</t>
  </si>
  <si>
    <t>Апарт-коттедж 165 м2 №8</t>
  </si>
  <si>
    <t>Апарт-коттедж 165 м2 №9</t>
  </si>
  <si>
    <t>Апарт-коттедж 165 м2 №10</t>
  </si>
  <si>
    <t>2600</t>
  </si>
  <si>
    <t>260001</t>
  </si>
  <si>
    <t>2601</t>
  </si>
  <si>
    <t>2602</t>
  </si>
  <si>
    <t>2700</t>
  </si>
  <si>
    <t>270001</t>
  </si>
  <si>
    <t>2701</t>
  </si>
  <si>
    <t>2702</t>
  </si>
  <si>
    <t>Домик тип 1</t>
  </si>
  <si>
    <t>Домик тип 2</t>
  </si>
  <si>
    <t>Домик тип 3</t>
  </si>
  <si>
    <t>111101</t>
  </si>
  <si>
    <t>Конструкции здания</t>
  </si>
  <si>
    <t>111102</t>
  </si>
  <si>
    <t>Мебель и немонтируемое оборудование</t>
  </si>
  <si>
    <t>111103</t>
  </si>
  <si>
    <t>Технологическое оборудование здания проката</t>
  </si>
  <si>
    <t>111104</t>
  </si>
  <si>
    <t>Система отопления и вентиляции</t>
  </si>
  <si>
    <t>111105</t>
  </si>
  <si>
    <t>Система кондиционирования</t>
  </si>
  <si>
    <t>111106</t>
  </si>
  <si>
    <t>Система холодснабжения</t>
  </si>
  <si>
    <t>111107</t>
  </si>
  <si>
    <t>Водоснабжение</t>
  </si>
  <si>
    <t>111108</t>
  </si>
  <si>
    <t>Канализация</t>
  </si>
  <si>
    <t>111109</t>
  </si>
  <si>
    <t>Внутренние сети и системы теплоснабжения</t>
  </si>
  <si>
    <t>111110</t>
  </si>
  <si>
    <t>Силовые электрические сети (ЭМ)</t>
  </si>
  <si>
    <t>111111</t>
  </si>
  <si>
    <t>Электроосвещение (ЭО)</t>
  </si>
  <si>
    <t>111112</t>
  </si>
  <si>
    <t>Архитектурное освещение (АХО)</t>
  </si>
  <si>
    <t>111113</t>
  </si>
  <si>
    <t>Система пожарной сигнализации (СПС)</t>
  </si>
  <si>
    <t>111114</t>
  </si>
  <si>
    <t>Система охранного телевидения (СОТ)</t>
  </si>
  <si>
    <t>111115</t>
  </si>
  <si>
    <t>Система оповещения и управления эвакуацией людей (СОУЭ)</t>
  </si>
  <si>
    <t>111116</t>
  </si>
  <si>
    <t>Система охранной сигнализации (СОС)</t>
  </si>
  <si>
    <t>111117</t>
  </si>
  <si>
    <t>111118</t>
  </si>
  <si>
    <t>Система сбора и обработки информации (ССОИ)</t>
  </si>
  <si>
    <t>111119</t>
  </si>
  <si>
    <t>Система пожаротушения</t>
  </si>
  <si>
    <t>111120</t>
  </si>
  <si>
    <t>111121</t>
  </si>
  <si>
    <t>Система автоматизации комплексная</t>
  </si>
  <si>
    <t>111122</t>
  </si>
  <si>
    <t>Автоматизированная система учета электроэнергии</t>
  </si>
  <si>
    <t>111201</t>
  </si>
  <si>
    <t>Ледовые дорожки</t>
  </si>
  <si>
    <t>111202</t>
  </si>
  <si>
    <t>Технологическое оборудование ледовых дорожек</t>
  </si>
  <si>
    <t>111203</t>
  </si>
  <si>
    <t>111204</t>
  </si>
  <si>
    <t>111205</t>
  </si>
  <si>
    <t>Удален код направления</t>
  </si>
  <si>
    <t>Удален код объекта</t>
  </si>
  <si>
    <t>Мастер-план территории участка  85 га</t>
  </si>
  <si>
    <t>Выдано на загрузку с СЭД 20.11.2018 г.</t>
  </si>
  <si>
    <t>Рабочая документация Постройка временная, используемая в рекреационных целях – Коттедж для временного пребывания граждан (180 м2)</t>
  </si>
  <si>
    <t>Рабочая документация Постройка временная, используемая в рекреационных целях – Коттедж для временного пребывания граждан (84 м2)</t>
  </si>
  <si>
    <t>2801</t>
  </si>
  <si>
    <t>2802</t>
  </si>
  <si>
    <t>2803</t>
  </si>
  <si>
    <t>2804</t>
  </si>
  <si>
    <t>2805</t>
  </si>
  <si>
    <t>2806</t>
  </si>
  <si>
    <t>Постройка временная, используемая в рекреационных целях – Коттедж для временного пребывания граждан (180 м2) №6</t>
  </si>
  <si>
    <t>2807</t>
  </si>
  <si>
    <t>Постройка временная, используемая в рекреационных целях – Коттедж для временного пребывания граждан (180 м2) №7</t>
  </si>
  <si>
    <t>2808</t>
  </si>
  <si>
    <t>Постройка временная, используемая в рекреационных целях – Коттедж для временного пребывания граждан (84 м2) №1</t>
  </si>
  <si>
    <t>2809</t>
  </si>
  <si>
    <t>Постройка временная, используемая в рекреационных целях – Коттедж для временного пребывания граждан (84 м2) №2</t>
  </si>
  <si>
    <t>2810</t>
  </si>
  <si>
    <t>Постройка временная, используемая в рекреационных целях – Коттедж для временного пребывания граждан (84 м2) №3</t>
  </si>
  <si>
    <t>2811</t>
  </si>
  <si>
    <t>Постройка временная, используемая в рекреационных целях – Коттедж для временного пребывания граждан (84 м2) №4</t>
  </si>
  <si>
    <t>2812</t>
  </si>
  <si>
    <t>Постройка временная, используемая в рекреационных целях – Коттедж для временного пребывания граждан (84 м2) №5</t>
  </si>
  <si>
    <t>2813</t>
  </si>
  <si>
    <t>Постройка временная, используемая в рекреационных целях – Коттедж для временного пребывания граждан (84 м2) №6</t>
  </si>
  <si>
    <t>2814</t>
  </si>
  <si>
    <t>Постройка временная, используемая в рекреационных целях – Коттедж для временного пребывания граждан (84 м2) №7</t>
  </si>
  <si>
    <t>2815</t>
  </si>
  <si>
    <t>2816</t>
  </si>
  <si>
    <t>Удален код Объекта</t>
  </si>
  <si>
    <t>Дорога ТРЗ</t>
  </si>
  <si>
    <t>Создан код систмы</t>
  </si>
  <si>
    <t>2900</t>
  </si>
  <si>
    <t>2901</t>
  </si>
  <si>
    <t>2902</t>
  </si>
  <si>
    <t>3001</t>
  </si>
  <si>
    <t>300101</t>
  </si>
  <si>
    <t>Внутриплощадочные сети 10,0 кВ</t>
  </si>
  <si>
    <t>300102</t>
  </si>
  <si>
    <t>3002</t>
  </si>
  <si>
    <t>300201</t>
  </si>
  <si>
    <t xml:space="preserve">Наружные сети и сооружения водоснабжения  </t>
  </si>
  <si>
    <t>300202</t>
  </si>
  <si>
    <t>Наружные сети и сооружения хозяйственно-бытовой канализации</t>
  </si>
  <si>
    <t>300203</t>
  </si>
  <si>
    <t>Наружные сети и сооружения ливневой канализации</t>
  </si>
  <si>
    <t>3003</t>
  </si>
  <si>
    <t>3004</t>
  </si>
  <si>
    <t>300401</t>
  </si>
  <si>
    <t>Наружный газопровод</t>
  </si>
  <si>
    <t>Постройка временная, используемая в рекреационных целях (оздоровительный СПА комплекс)</t>
  </si>
  <si>
    <t>Здание используемое в рекреационных целях – Объект отдыха (СПА Комплекс)</t>
  </si>
  <si>
    <t>110402</t>
  </si>
  <si>
    <t>120301</t>
  </si>
  <si>
    <t>130301</t>
  </si>
  <si>
    <t>Комплектная трансформаторная подстанция №12 (КТП-12)</t>
  </si>
  <si>
    <t>1900</t>
  </si>
  <si>
    <t>1901</t>
  </si>
  <si>
    <t>1902</t>
  </si>
  <si>
    <t>1903</t>
  </si>
  <si>
    <t>1904</t>
  </si>
  <si>
    <t>1905</t>
  </si>
  <si>
    <t>1906</t>
  </si>
  <si>
    <t>Выдано на загрузку с СЭД 18.03.19 г.</t>
  </si>
  <si>
    <r>
      <t>Выдано на загрузку с СЭД 20.05.2019</t>
    </r>
    <r>
      <rPr>
        <sz val="11"/>
        <color rgb="FFFF0000"/>
        <rFont val="Calibri"/>
        <family val="2"/>
        <charset val="204"/>
        <scheme val="minor"/>
      </rPr>
      <t>.</t>
    </r>
  </si>
  <si>
    <t>310001</t>
  </si>
  <si>
    <t>Исходно-разрешительная документация</t>
  </si>
  <si>
    <t>310002</t>
  </si>
  <si>
    <t>Проектно-изыскательские работы</t>
  </si>
  <si>
    <t>310101</t>
  </si>
  <si>
    <t>310102</t>
  </si>
  <si>
    <t>Система электроснабжения</t>
  </si>
  <si>
    <t>310103</t>
  </si>
  <si>
    <t>Система водоснабжения и канализации</t>
  </si>
  <si>
    <t>310104</t>
  </si>
  <si>
    <t>310105</t>
  </si>
  <si>
    <t>Система противопожарной сигнализации</t>
  </si>
  <si>
    <t>310106</t>
  </si>
  <si>
    <t>Слаботочные сети и системы</t>
  </si>
  <si>
    <t>310201</t>
  </si>
  <si>
    <t>310301</t>
  </si>
  <si>
    <t>310302</t>
  </si>
  <si>
    <t>310401</t>
  </si>
  <si>
    <t>Наружные слаботочные сети</t>
  </si>
  <si>
    <t>310501</t>
  </si>
  <si>
    <t>Наружные сети электроснабжения</t>
  </si>
  <si>
    <t>310601</t>
  </si>
  <si>
    <t>Наружные сети газоснабжения</t>
  </si>
  <si>
    <t>ТГУ</t>
  </si>
  <si>
    <t>310701</t>
  </si>
  <si>
    <t>310801</t>
  </si>
  <si>
    <t>310901</t>
  </si>
  <si>
    <t>320001</t>
  </si>
  <si>
    <t>320101</t>
  </si>
  <si>
    <t>Фундамент</t>
  </si>
  <si>
    <t>320102</t>
  </si>
  <si>
    <t>320201</t>
  </si>
  <si>
    <t>320202</t>
  </si>
  <si>
    <t>320301</t>
  </si>
  <si>
    <t>320401</t>
  </si>
  <si>
    <t>320501</t>
  </si>
  <si>
    <t>320601</t>
  </si>
  <si>
    <t>320701</t>
  </si>
  <si>
    <t>320801</t>
  </si>
  <si>
    <t>Выдано на загрузку с СЭД 08.07.2019</t>
  </si>
  <si>
    <t>Водоем 1.1 га</t>
  </si>
  <si>
    <t>3300</t>
  </si>
  <si>
    <t>330001</t>
  </si>
  <si>
    <t>3301</t>
  </si>
  <si>
    <t>3302</t>
  </si>
  <si>
    <t>330201</t>
  </si>
  <si>
    <t>Водоем 14 га</t>
  </si>
  <si>
    <t>3400</t>
  </si>
  <si>
    <t>340001</t>
  </si>
  <si>
    <t>3401</t>
  </si>
  <si>
    <t>340101</t>
  </si>
  <si>
    <t>340102</t>
  </si>
  <si>
    <t>Освещение дороги для прогулок</t>
  </si>
  <si>
    <t>3402</t>
  </si>
  <si>
    <t>3403</t>
  </si>
  <si>
    <t>340301</t>
  </si>
  <si>
    <t>Сети электроснабжения 10 кВ</t>
  </si>
  <si>
    <t>3404</t>
  </si>
  <si>
    <t>340401</t>
  </si>
  <si>
    <t>Выдано на загрузку с СЭД</t>
  </si>
  <si>
    <t>130101</t>
  </si>
  <si>
    <t>Внутренние проезды и площадки</t>
  </si>
  <si>
    <t>130102</t>
  </si>
  <si>
    <t>Ограждение</t>
  </si>
  <si>
    <t>130103</t>
  </si>
  <si>
    <t>Благоустройство и озеленение</t>
  </si>
  <si>
    <t>130201</t>
  </si>
  <si>
    <t>130202</t>
  </si>
  <si>
    <t>130204</t>
  </si>
  <si>
    <t>Мебель и не монтируемое оборудование</t>
  </si>
  <si>
    <t>130205</t>
  </si>
  <si>
    <t>Конструкции трибун</t>
  </si>
  <si>
    <t>130206</t>
  </si>
  <si>
    <t>130209</t>
  </si>
  <si>
    <t>130210</t>
  </si>
  <si>
    <t>130212</t>
  </si>
  <si>
    <t>130213</t>
  </si>
  <si>
    <t>130215</t>
  </si>
  <si>
    <t>Системы водоподготовки бассейнов</t>
  </si>
  <si>
    <t>130217</t>
  </si>
  <si>
    <t>Силовые элеткрические сети (ЭМ)</t>
  </si>
  <si>
    <t>130219</t>
  </si>
  <si>
    <t>130220</t>
  </si>
  <si>
    <t>130222</t>
  </si>
  <si>
    <t>130223</t>
  </si>
  <si>
    <t>130224</t>
  </si>
  <si>
    <t>130225</t>
  </si>
  <si>
    <t>130227</t>
  </si>
  <si>
    <t>130228</t>
  </si>
  <si>
    <t>130229</t>
  </si>
  <si>
    <t>130230</t>
  </si>
  <si>
    <t>130231</t>
  </si>
  <si>
    <t>130234</t>
  </si>
  <si>
    <t>Система звукоусиления и озвучивания</t>
  </si>
  <si>
    <t>130235</t>
  </si>
  <si>
    <t>Система судейства</t>
  </si>
  <si>
    <t>130236</t>
  </si>
  <si>
    <t>Система видеоинформации</t>
  </si>
  <si>
    <t>1303</t>
  </si>
  <si>
    <t>130302</t>
  </si>
  <si>
    <t>Внутриплощадочные сети 0,4 кВ</t>
  </si>
  <si>
    <t>130303</t>
  </si>
  <si>
    <t>Наружное уличное освещение</t>
  </si>
  <si>
    <t>1304</t>
  </si>
  <si>
    <t>130401</t>
  </si>
  <si>
    <t>Внутриплощадочные сети и сооружения водоснабжения</t>
  </si>
  <si>
    <t>130402</t>
  </si>
  <si>
    <t>Внутриплощадочные сети и сооружения
 хозяйственно-бытовой канализации</t>
  </si>
  <si>
    <t>1305</t>
  </si>
  <si>
    <t>1306</t>
  </si>
  <si>
    <t>1308</t>
  </si>
  <si>
    <t>1600</t>
  </si>
  <si>
    <t>160002</t>
  </si>
  <si>
    <t>160003</t>
  </si>
  <si>
    <t>1601</t>
  </si>
  <si>
    <t>160101</t>
  </si>
  <si>
    <t>160102</t>
  </si>
  <si>
    <t>160103</t>
  </si>
  <si>
    <t>1602</t>
  </si>
  <si>
    <t>160201</t>
  </si>
  <si>
    <t>160202</t>
  </si>
  <si>
    <t>160203</t>
  </si>
  <si>
    <t>160204</t>
  </si>
  <si>
    <t>160205</t>
  </si>
  <si>
    <t>160206</t>
  </si>
  <si>
    <t>160208</t>
  </si>
  <si>
    <t>160210</t>
  </si>
  <si>
    <t>160211</t>
  </si>
  <si>
    <t>160212</t>
  </si>
  <si>
    <t>160213</t>
  </si>
  <si>
    <t>160214</t>
  </si>
  <si>
    <t>160215</t>
  </si>
  <si>
    <t>160216</t>
  </si>
  <si>
    <t>160217</t>
  </si>
  <si>
    <t>160219</t>
  </si>
  <si>
    <t>160220</t>
  </si>
  <si>
    <t>160221</t>
  </si>
  <si>
    <t>160222</t>
  </si>
  <si>
    <t>160223</t>
  </si>
  <si>
    <t>160226</t>
  </si>
  <si>
    <t>160227</t>
  </si>
  <si>
    <t>Звонковая сигнализация</t>
  </si>
  <si>
    <t>160228</t>
  </si>
  <si>
    <t>Система озвучивания зала</t>
  </si>
  <si>
    <t>160229</t>
  </si>
  <si>
    <t>Система экстренного вызова персонала в помещения для МГН</t>
  </si>
  <si>
    <t>1603</t>
  </si>
  <si>
    <t>160302</t>
  </si>
  <si>
    <t>1604</t>
  </si>
  <si>
    <t>160401</t>
  </si>
  <si>
    <t>160402</t>
  </si>
  <si>
    <t>1605</t>
  </si>
  <si>
    <t>1606</t>
  </si>
  <si>
    <t>1607</t>
  </si>
  <si>
    <t>1608</t>
  </si>
  <si>
    <t>120501</t>
  </si>
  <si>
    <t>120601</t>
  </si>
  <si>
    <t>120701</t>
  </si>
  <si>
    <t>130701</t>
  </si>
  <si>
    <t>140501</t>
  </si>
  <si>
    <t>140601</t>
  </si>
  <si>
    <t>140901</t>
  </si>
  <si>
    <t>Содержание тех.заказчика, оформление прав и т.п</t>
  </si>
  <si>
    <t>170401</t>
  </si>
  <si>
    <t>Внутриплощадочные сети водоснабжения</t>
  </si>
  <si>
    <t>170402</t>
  </si>
  <si>
    <t>Внутриплощадочные сети водоотведения</t>
  </si>
  <si>
    <t>Монтаж жироуловителя</t>
  </si>
  <si>
    <t>Временные инж сети(на период строительства)</t>
  </si>
  <si>
    <t>Трасса ширина 9м ( в т.ч. для роликов 400х4.5м)</t>
  </si>
  <si>
    <t>Трасса ширина 6м</t>
  </si>
  <si>
    <t>Свод леса</t>
  </si>
  <si>
    <t>Внутриплощадочные  сети электроснабжения 0.4 кВ</t>
  </si>
  <si>
    <t>Внутриплощадочные  сети электроснабжения 10 кВ</t>
  </si>
  <si>
    <t>Наружное  уличное освещение</t>
  </si>
  <si>
    <t xml:space="preserve">Устройство ограждения, типа Fensys с распашными воротами, высотой 2.5м </t>
  </si>
  <si>
    <t>Устройство ограждения, типа Fensys с распашными воротами, высотой 2.5м</t>
  </si>
  <si>
    <t>Устройство ограждения "V-Board"</t>
  </si>
  <si>
    <t>281501</t>
  </si>
  <si>
    <t>281601</t>
  </si>
  <si>
    <t>300103</t>
  </si>
  <si>
    <t>Плата за Технологическое присоединение</t>
  </si>
  <si>
    <t xml:space="preserve">Подключение сетей объектов к сетям РСО (Ресурсо-снабжающей организации) </t>
  </si>
  <si>
    <t>300204</t>
  </si>
  <si>
    <t>300301</t>
  </si>
  <si>
    <t>300402</t>
  </si>
  <si>
    <t>310502</t>
  </si>
  <si>
    <t>310702</t>
  </si>
  <si>
    <t>Теплогазовая установка</t>
  </si>
  <si>
    <t>311001</t>
  </si>
  <si>
    <t>311101</t>
  </si>
  <si>
    <t>311201</t>
  </si>
  <si>
    <t>Монтаж БМЗ 3</t>
  </si>
  <si>
    <t>320103</t>
  </si>
  <si>
    <t>320402</t>
  </si>
  <si>
    <t>320602</t>
  </si>
  <si>
    <t>320901</t>
  </si>
  <si>
    <t>321001</t>
  </si>
  <si>
    <t>321101</t>
  </si>
  <si>
    <t>330101</t>
  </si>
  <si>
    <t>Временная строительная дорога (от Лесной деревни до грунтовой дамбы)</t>
  </si>
  <si>
    <t>330301</t>
  </si>
  <si>
    <t>Устройство дамбы в теле существующей дороги к арендным коттеджам</t>
  </si>
  <si>
    <t>3304</t>
  </si>
  <si>
    <t>330401</t>
  </si>
  <si>
    <t>3305</t>
  </si>
  <si>
    <t>330501</t>
  </si>
  <si>
    <t>Устройство колодца и прокладка труб методом ГНБ</t>
  </si>
  <si>
    <t>340302</t>
  </si>
  <si>
    <t>340501</t>
  </si>
  <si>
    <t>3500</t>
  </si>
  <si>
    <t>3600</t>
  </si>
  <si>
    <t>360001</t>
  </si>
  <si>
    <t>360101</t>
  </si>
  <si>
    <t>360102</t>
  </si>
  <si>
    <t xml:space="preserve">Внутренние инженерные сети </t>
  </si>
  <si>
    <t>360103</t>
  </si>
  <si>
    <t xml:space="preserve">Оснащение </t>
  </si>
  <si>
    <t>Выдано на загрузку в СЭД 15.10.2019 г.</t>
  </si>
  <si>
    <t>Создан код системы.</t>
  </si>
  <si>
    <t>Экспертиза проектной документации</t>
  </si>
  <si>
    <t>Временные дороги и проезды</t>
  </si>
  <si>
    <t>Строительный городок</t>
  </si>
  <si>
    <t>КПП и ограждение</t>
  </si>
  <si>
    <t>Временные инженерные коммуникации</t>
  </si>
  <si>
    <t>Обслуживание строительной площадки</t>
  </si>
  <si>
    <t>Выдано на загрузку в СЭД 17.12.2019 г.</t>
  </si>
  <si>
    <t>280002</t>
  </si>
  <si>
    <t xml:space="preserve">     Рабочая документация Постройка временная, используемая в рекреационных целях – Коттедж для временного пребывания граждан (84 м2)</t>
  </si>
  <si>
    <t xml:space="preserve">     Рабочая документация Постройка временная, используемая в рекреационных целях – Коттедж для временного пребывания граждан (6х84 м2)</t>
  </si>
  <si>
    <t>Создание</t>
  </si>
  <si>
    <t>370001</t>
  </si>
  <si>
    <t>370002</t>
  </si>
  <si>
    <t>3701</t>
  </si>
  <si>
    <t>370101</t>
  </si>
  <si>
    <t>370102</t>
  </si>
  <si>
    <t>370103</t>
  </si>
  <si>
    <t>370104</t>
  </si>
  <si>
    <t>370105</t>
  </si>
  <si>
    <t>370106</t>
  </si>
  <si>
    <t>370107</t>
  </si>
  <si>
    <t>3702</t>
  </si>
  <si>
    <t>370201</t>
  </si>
  <si>
    <t>370202</t>
  </si>
  <si>
    <t>370203</t>
  </si>
  <si>
    <t>370204</t>
  </si>
  <si>
    <t>370205</t>
  </si>
  <si>
    <t>370206</t>
  </si>
  <si>
    <t>3703</t>
  </si>
  <si>
    <t>370301</t>
  </si>
  <si>
    <t>3704</t>
  </si>
  <si>
    <t>370401</t>
  </si>
  <si>
    <t>3705</t>
  </si>
  <si>
    <t>370501</t>
  </si>
  <si>
    <t>3706</t>
  </si>
  <si>
    <t>370601</t>
  </si>
  <si>
    <t>370602</t>
  </si>
  <si>
    <t>370603</t>
  </si>
  <si>
    <t>370604</t>
  </si>
  <si>
    <t>3707</t>
  </si>
  <si>
    <t>370701</t>
  </si>
  <si>
    <t>3708</t>
  </si>
  <si>
    <t>370801</t>
  </si>
  <si>
    <t>370802</t>
  </si>
  <si>
    <t>370803</t>
  </si>
  <si>
    <t>3709</t>
  </si>
  <si>
    <t>370901</t>
  </si>
  <si>
    <t>370902</t>
  </si>
  <si>
    <t>370903</t>
  </si>
  <si>
    <t>370904</t>
  </si>
  <si>
    <t>370905</t>
  </si>
  <si>
    <t>3710</t>
  </si>
  <si>
    <t>371001</t>
  </si>
  <si>
    <t>371002</t>
  </si>
  <si>
    <t>3711</t>
  </si>
  <si>
    <t>371101</t>
  </si>
  <si>
    <t>371102</t>
  </si>
  <si>
    <t>3712</t>
  </si>
  <si>
    <t>371201</t>
  </si>
  <si>
    <t>371202</t>
  </si>
  <si>
    <t>371203</t>
  </si>
  <si>
    <t>371204</t>
  </si>
  <si>
    <t>371205</t>
  </si>
  <si>
    <t>371206</t>
  </si>
  <si>
    <t>371207</t>
  </si>
  <si>
    <t>371208</t>
  </si>
  <si>
    <t>3713</t>
  </si>
  <si>
    <t>371301</t>
  </si>
  <si>
    <t>371302</t>
  </si>
  <si>
    <t>371303</t>
  </si>
  <si>
    <t>371304</t>
  </si>
  <si>
    <t>371305</t>
  </si>
  <si>
    <t>371306</t>
  </si>
  <si>
    <t>371307</t>
  </si>
  <si>
    <t>371308</t>
  </si>
  <si>
    <t>3714</t>
  </si>
  <si>
    <t>371401</t>
  </si>
  <si>
    <t>371402</t>
  </si>
  <si>
    <t>371403</t>
  </si>
  <si>
    <t>371404</t>
  </si>
  <si>
    <t>371405</t>
  </si>
  <si>
    <t>371406</t>
  </si>
  <si>
    <t>371407</t>
  </si>
  <si>
    <t>371408</t>
  </si>
  <si>
    <t>3715</t>
  </si>
  <si>
    <t>371501</t>
  </si>
  <si>
    <t>371502</t>
  </si>
  <si>
    <t>371503</t>
  </si>
  <si>
    <t>371504</t>
  </si>
  <si>
    <t>371505</t>
  </si>
  <si>
    <t>371506</t>
  </si>
  <si>
    <t>371507</t>
  </si>
  <si>
    <t>371508</t>
  </si>
  <si>
    <t>3716</t>
  </si>
  <si>
    <t>371601</t>
  </si>
  <si>
    <t>371602</t>
  </si>
  <si>
    <t>371603</t>
  </si>
  <si>
    <t>371604</t>
  </si>
  <si>
    <t>371605</t>
  </si>
  <si>
    <t>371606</t>
  </si>
  <si>
    <t>371607</t>
  </si>
  <si>
    <t>371608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</si>
</sst>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₽_-;\-* #,##0.00\ _₽_-;_-* &quot;-&quot;??\ _₽_-;_-@_-"/>
  </numFmts>
  <fonts count="38">
    <font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2"/>
      <name val="Arial"/>
      <family val="2"/>
    </font>
    <font>
      <b/>
      <sz val="12"/>
      <name val="Arial"/>
      <family val="2"/>
      <charset val="204"/>
    </font>
    <font>
      <b/>
      <sz val="9"/>
      <name val="Arial"/>
      <family val="2"/>
      <charset val="204"/>
    </font>
    <font>
      <sz val="12"/>
      <name val="Arial"/>
      <family val="2"/>
      <charset val="204"/>
    </font>
    <font>
      <sz val="12"/>
      <name val="Arial Cyr"/>
      <charset val="204"/>
    </font>
    <font>
      <b/>
      <sz val="12"/>
      <name val="Arial Cyr"/>
      <charset val="204"/>
    </font>
    <font>
      <b/>
      <sz val="11"/>
      <color rgb="FFFF0000"/>
      <name val="Arial"/>
      <family val="2"/>
      <charset val="204"/>
    </font>
    <font>
      <sz val="10"/>
      <name val="Arial Cyr"/>
      <charset val="204"/>
    </font>
    <font>
      <sz val="10"/>
      <color rgb="FFFF0000"/>
      <name val="Arial Cyr"/>
      <charset val="204"/>
    </font>
    <font>
      <b/>
      <sz val="10"/>
      <color theme="1"/>
      <name val="Arial Cyr"/>
      <charset val="204"/>
    </font>
    <font>
      <sz val="11"/>
      <color theme="1"/>
      <name val="Calibri"/>
      <family val="2"/>
      <scheme val="minor"/>
    </font>
    <font>
      <sz val="10"/>
      <color theme="1"/>
      <name val="Arial Cyr"/>
      <charset val="204"/>
    </font>
    <font>
      <sz val="10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color rgb="FFFF0000"/>
      <name val="Calibri Light"/>
      <family val="2"/>
      <charset val="204"/>
      <scheme val="major"/>
    </font>
    <font>
      <b/>
      <sz val="10"/>
      <color rgb="FFFF0000"/>
      <name val="Arial Cyr"/>
      <charset val="204"/>
    </font>
    <font>
      <sz val="1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85EBB6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/>
    <xf numFmtId="0" fontId="13" fillId="0" borderId="0"/>
    <xf numFmtId="0" fontId="17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8" borderId="7" applyNumberFormat="0" applyAlignment="0" applyProtection="0"/>
    <xf numFmtId="0" fontId="25" fillId="9" borderId="8" applyNumberFormat="0" applyAlignment="0" applyProtection="0"/>
    <xf numFmtId="0" fontId="26" fillId="9" borderId="7" applyNumberFormat="0" applyAlignment="0" applyProtection="0"/>
    <xf numFmtId="0" fontId="27" fillId="0" borderId="9" applyNumberFormat="0" applyFill="0" applyAlignment="0" applyProtection="0"/>
    <xf numFmtId="0" fontId="28" fillId="10" borderId="10" applyNumberFormat="0" applyAlignment="0" applyProtection="0"/>
    <xf numFmtId="0" fontId="29" fillId="0" borderId="0" applyNumberFormat="0" applyFill="0" applyBorder="0" applyAlignment="0" applyProtection="0"/>
    <xf numFmtId="0" fontId="16" fillId="11" borderId="11" applyNumberFormat="0" applyFont="0" applyAlignment="0" applyProtection="0"/>
    <xf numFmtId="0" fontId="30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2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32" fillId="35" borderId="0" applyNumberFormat="0" applyBorder="0" applyAlignment="0" applyProtection="0"/>
    <xf numFmtId="43" fontId="16" fillId="0" borderId="0" applyFont="0" applyFill="0" applyBorder="0" applyAlignment="0" applyProtection="0"/>
    <xf numFmtId="0" fontId="10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23">
    <xf numFmtId="0" fontId="0" fillId="0" borderId="0" xfId="0"/>
    <xf numFmtId="0" fontId="1" fillId="0" borderId="0" xfId="0" applyNumberFormat="1" applyFont="1"/>
    <xf numFmtId="0" fontId="1" fillId="0" borderId="0" xfId="0" applyFont="1"/>
    <xf numFmtId="0" fontId="0" fillId="2" borderId="0" xfId="0" applyFont="1" applyFill="1" applyAlignment="1">
      <alignment horizontal="right"/>
    </xf>
    <xf numFmtId="0" fontId="4" fillId="0" borderId="0" xfId="1" applyFont="1" applyAlignment="1">
      <alignment horizontal="left"/>
    </xf>
    <xf numFmtId="0" fontId="5" fillId="0" borderId="0" xfId="1" applyNumberFormat="1" applyFont="1" applyAlignment="1">
      <alignment horizontal="center"/>
    </xf>
    <xf numFmtId="0" fontId="4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0" fontId="6" fillId="0" borderId="0" xfId="1" applyFont="1" applyAlignment="1">
      <alignment horizontal="left"/>
    </xf>
    <xf numFmtId="0" fontId="4" fillId="0" borderId="0" xfId="1" applyNumberFormat="1" applyFont="1" applyAlignment="1">
      <alignment horizontal="center"/>
    </xf>
    <xf numFmtId="0" fontId="6" fillId="0" borderId="0" xfId="1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NumberFormat="1" applyFont="1"/>
    <xf numFmtId="0" fontId="8" fillId="0" borderId="0" xfId="0" applyFont="1" applyAlignment="1">
      <alignment horizontal="left" vertical="center"/>
    </xf>
    <xf numFmtId="0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14" fontId="9" fillId="0" borderId="0" xfId="1" applyNumberFormat="1" applyFont="1" applyAlignment="1">
      <alignment horizontal="right"/>
    </xf>
    <xf numFmtId="0" fontId="1" fillId="3" borderId="3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14" fontId="0" fillId="2" borderId="1" xfId="0" applyNumberFormat="1" applyFont="1" applyFill="1" applyBorder="1" applyAlignment="1">
      <alignment horizontal="left" vertical="center" wrapText="1"/>
    </xf>
    <xf numFmtId="49" fontId="14" fillId="2" borderId="1" xfId="2" applyNumberFormat="1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12" fillId="2" borderId="1" xfId="2" applyNumberFormat="1" applyFont="1" applyFill="1" applyBorder="1" applyAlignment="1">
      <alignment horizontal="center" vertical="center" wrapText="1"/>
    </xf>
    <xf numFmtId="0" fontId="14" fillId="2" borderId="1" xfId="2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  <xf numFmtId="49" fontId="14" fillId="2" borderId="1" xfId="2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/>
    <xf numFmtId="0" fontId="1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49" fontId="14" fillId="4" borderId="1" xfId="2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top" wrapText="1"/>
    </xf>
    <xf numFmtId="14" fontId="0" fillId="36" borderId="1" xfId="0" applyNumberFormat="1" applyFont="1" applyFill="1" applyBorder="1" applyAlignment="1">
      <alignment horizontal="left" vertical="center" wrapText="1"/>
    </xf>
    <xf numFmtId="0" fontId="0" fillId="36" borderId="1" xfId="0" applyNumberFormat="1" applyFont="1" applyFill="1" applyBorder="1" applyAlignment="1">
      <alignment horizontal="center" vertical="center" wrapText="1"/>
    </xf>
    <xf numFmtId="0" fontId="0" fillId="36" borderId="1" xfId="0" applyFont="1" applyFill="1" applyBorder="1" applyAlignment="1">
      <alignment horizontal="left" vertical="center" wrapText="1"/>
    </xf>
    <xf numFmtId="49" fontId="12" fillId="36" borderId="1" xfId="2" applyNumberFormat="1" applyFont="1" applyFill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14" fillId="36" borderId="1" xfId="2" applyFont="1" applyFill="1" applyBorder="1" applyAlignment="1">
      <alignment horizontal="left" vertical="center" wrapText="1"/>
    </xf>
    <xf numFmtId="49" fontId="14" fillId="4" borderId="1" xfId="2" applyNumberFormat="1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/>
    </xf>
    <xf numFmtId="0" fontId="29" fillId="0" borderId="0" xfId="0" applyFont="1"/>
    <xf numFmtId="49" fontId="12" fillId="2" borderId="2" xfId="2" applyNumberFormat="1" applyFont="1" applyFill="1" applyBorder="1" applyAlignment="1">
      <alignment horizontal="center" vertical="center" wrapText="1"/>
    </xf>
    <xf numFmtId="0" fontId="14" fillId="2" borderId="3" xfId="2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center" vertical="center"/>
    </xf>
    <xf numFmtId="14" fontId="0" fillId="2" borderId="3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center" vertical="center" wrapText="1"/>
    </xf>
    <xf numFmtId="49" fontId="14" fillId="2" borderId="3" xfId="2" applyNumberFormat="1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49" fontId="12" fillId="2" borderId="3" xfId="2" applyNumberFormat="1" applyFont="1" applyFill="1" applyBorder="1" applyAlignment="1">
      <alignment horizontal="center" vertical="center" wrapText="1"/>
    </xf>
    <xf numFmtId="0" fontId="1" fillId="37" borderId="1" xfId="0" applyNumberFormat="1" applyFont="1" applyFill="1" applyBorder="1" applyAlignment="1">
      <alignment horizontal="center" vertical="center" wrapText="1"/>
    </xf>
    <xf numFmtId="49" fontId="1" fillId="37" borderId="1" xfId="0" applyNumberFormat="1" applyFont="1" applyFill="1" applyBorder="1" applyAlignment="1">
      <alignment vertical="center" wrapText="1"/>
    </xf>
    <xf numFmtId="49" fontId="1" fillId="37" borderId="1" xfId="0" applyNumberFormat="1" applyFont="1" applyFill="1" applyBorder="1" applyAlignment="1">
      <alignment horizontal="center" vertical="center" wrapText="1"/>
    </xf>
    <xf numFmtId="49" fontId="1" fillId="38" borderId="1" xfId="0" applyNumberFormat="1" applyFont="1" applyFill="1" applyBorder="1" applyAlignment="1">
      <alignment horizontal="center" vertical="center" wrapText="1"/>
    </xf>
    <xf numFmtId="0" fontId="1" fillId="38" borderId="1" xfId="0" applyNumberFormat="1" applyFont="1" applyFill="1" applyBorder="1" applyAlignment="1">
      <alignment horizontal="center" vertical="center" wrapText="1"/>
    </xf>
    <xf numFmtId="0" fontId="1" fillId="38" borderId="1" xfId="0" quotePrefix="1" applyNumberFormat="1" applyFont="1" applyFill="1" applyBorder="1" applyAlignment="1">
      <alignment horizontal="center" vertical="center" wrapText="1"/>
    </xf>
    <xf numFmtId="49" fontId="1" fillId="38" borderId="1" xfId="0" applyNumberFormat="1" applyFont="1" applyFill="1" applyBorder="1" applyAlignment="1">
      <alignment horizontal="left" vertical="center" wrapText="1" indent="2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quotePrefix="1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 wrapText="1" indent="2"/>
    </xf>
    <xf numFmtId="0" fontId="1" fillId="38" borderId="1" xfId="0" applyNumberFormat="1" applyFont="1" applyFill="1" applyBorder="1" applyAlignment="1">
      <alignment horizontal="left" vertical="center" wrapText="1"/>
    </xf>
    <xf numFmtId="49" fontId="35" fillId="0" borderId="1" xfId="0" applyNumberFormat="1" applyFont="1" applyFill="1" applyBorder="1" applyAlignment="1">
      <alignment horizontal="center" vertical="center" wrapText="1"/>
    </xf>
    <xf numFmtId="0" fontId="0" fillId="4" borderId="3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quotePrefix="1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 wrapText="1" indent="2"/>
    </xf>
    <xf numFmtId="0" fontId="1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1" xfId="0" quotePrefix="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left" vertical="center" wrapText="1" indent="2"/>
    </xf>
    <xf numFmtId="0" fontId="0" fillId="0" borderId="1" xfId="0" applyBorder="1"/>
    <xf numFmtId="49" fontId="12" fillId="4" borderId="3" xfId="2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left" vertical="center" wrapText="1"/>
    </xf>
    <xf numFmtId="49" fontId="12" fillId="0" borderId="3" xfId="2" applyNumberFormat="1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14" fillId="2" borderId="1" xfId="2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49" fontId="1" fillId="37" borderId="1" xfId="44" applyNumberFormat="1" applyFont="1" applyFill="1" applyBorder="1" applyAlignment="1">
      <alignment vertical="center" wrapText="1"/>
    </xf>
    <xf numFmtId="49" fontId="14" fillId="2" borderId="1" xfId="44" applyNumberFormat="1" applyFont="1" applyFill="1" applyBorder="1" applyAlignment="1">
      <alignment horizontal="left" vertical="center" wrapText="1"/>
    </xf>
    <xf numFmtId="0" fontId="36" fillId="36" borderId="1" xfId="0" applyFont="1" applyFill="1" applyBorder="1" applyAlignment="1">
      <alignment horizontal="left" vertical="center" wrapText="1"/>
    </xf>
    <xf numFmtId="49" fontId="1" fillId="0" borderId="1" xfId="45" applyNumberFormat="1" applyFont="1" applyFill="1" applyBorder="1" applyAlignment="1">
      <alignment horizontal="left" vertical="center" wrapText="1" indent="2"/>
    </xf>
    <xf numFmtId="49" fontId="12" fillId="36" borderId="3" xfId="2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left" vertical="center" wrapText="1" indent="2"/>
    </xf>
    <xf numFmtId="49" fontId="10" fillId="0" borderId="1" xfId="45" applyNumberFormat="1" applyFont="1" applyFill="1" applyBorder="1" applyAlignment="1">
      <alignment horizontal="left" vertical="center" wrapText="1" indent="2"/>
    </xf>
    <xf numFmtId="0" fontId="0" fillId="0" borderId="1" xfId="0" applyFont="1" applyBorder="1" applyAlignment="1">
      <alignment horizontal="center"/>
    </xf>
    <xf numFmtId="0" fontId="0" fillId="0" borderId="0" xfId="0"/>
    <xf numFmtId="49" fontId="34" fillId="0" borderId="1" xfId="0" applyNumberFormat="1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/>
    </xf>
    <xf numFmtId="0" fontId="37" fillId="0" borderId="1" xfId="0" applyFont="1" applyBorder="1"/>
    <xf numFmtId="0" fontId="2" fillId="2" borderId="1" xfId="2" applyFont="1" applyFill="1" applyBorder="1" applyAlignment="1">
      <alignment horizontal="left" vertical="center" wrapText="1"/>
    </xf>
    <xf numFmtId="0" fontId="2" fillId="0" borderId="1" xfId="0" applyFont="1" applyBorder="1"/>
    <xf numFmtId="0" fontId="15" fillId="4" borderId="1" xfId="0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left" vertical="center" wrapText="1"/>
    </xf>
    <xf numFmtId="0" fontId="36" fillId="0" borderId="1" xfId="0" applyFont="1" applyBorder="1" applyAlignment="1">
      <alignment horizontal="center"/>
    </xf>
    <xf numFmtId="0" fontId="36" fillId="0" borderId="1" xfId="0" applyFont="1" applyBorder="1"/>
    <xf numFmtId="0" fontId="0" fillId="4" borderId="1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4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 wrapText="1" indent="4"/>
    </xf>
    <xf numFmtId="14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wrapText="1"/>
    </xf>
    <xf numFmtId="0" fontId="0" fillId="0" borderId="3" xfId="0" applyFont="1" applyBorder="1"/>
    <xf numFmtId="0" fontId="8" fillId="0" borderId="0" xfId="0" applyNumberFormat="1" applyFont="1" applyAlignment="1">
      <alignment horizontal="left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vertical="center" wrapText="1"/>
    </xf>
    <xf numFmtId="0" fontId="8" fillId="0" borderId="0" xfId="0" applyNumberFormat="1" applyFont="1" applyAlignment="1">
      <alignment horizontal="left" vertical="center"/>
    </xf>
  </cellXfs>
  <cellStyles count="48">
    <cellStyle name="20% — акцент1" xfId="21" builtinId="30" customBuiltin="1"/>
    <cellStyle name="20% — акцент2" xfId="25" builtinId="34" customBuiltin="1"/>
    <cellStyle name="20% — акцент3" xfId="29" builtinId="38" customBuiltin="1"/>
    <cellStyle name="20% — акцент4" xfId="33" builtinId="42" customBuiltin="1"/>
    <cellStyle name="20% — акцент5" xfId="37" builtinId="46" customBuiltin="1"/>
    <cellStyle name="20% — акцент6" xfId="41" builtinId="50" customBuiltin="1"/>
    <cellStyle name="40% — акцент1" xfId="22" builtinId="31" customBuiltin="1"/>
    <cellStyle name="40% — акцент2" xfId="26" builtinId="35" customBuiltin="1"/>
    <cellStyle name="40% — акцент3" xfId="30" builtinId="39" customBuiltin="1"/>
    <cellStyle name="40% — акцент4" xfId="34" builtinId="43" customBuiltin="1"/>
    <cellStyle name="40% — акцент5" xfId="38" builtinId="47" customBuiltin="1"/>
    <cellStyle name="40% — акцент6" xfId="42" builtinId="51" customBuiltin="1"/>
    <cellStyle name="60% — акцент1" xfId="23" builtinId="32" customBuiltin="1"/>
    <cellStyle name="60% — акцент2" xfId="27" builtinId="36" customBuiltin="1"/>
    <cellStyle name="60% — акцент3" xfId="31" builtinId="40" customBuiltin="1"/>
    <cellStyle name="60% — акцент4" xfId="35" builtinId="44" customBuiltin="1"/>
    <cellStyle name="60% — акцент5" xfId="39" builtinId="48" customBuiltin="1"/>
    <cellStyle name="60% — акцент6" xfId="43" builtinId="52" customBuiltin="1"/>
    <cellStyle name="Акцент1" xfId="20" builtinId="29" customBuiltin="1"/>
    <cellStyle name="Акцент2" xfId="24" builtinId="33" customBuiltin="1"/>
    <cellStyle name="Акцент3" xfId="28" builtinId="37" customBuiltin="1"/>
    <cellStyle name="Акцент4" xfId="32" builtinId="41" customBuiltin="1"/>
    <cellStyle name="Акцент5" xfId="36" builtinId="45" customBuiltin="1"/>
    <cellStyle name="Акцент6" xfId="40" builtinId="49" customBuiltin="1"/>
    <cellStyle name="Ввод" xfId="11" builtinId="20" customBuiltin="1"/>
    <cellStyle name="Вывод" xfId="12" builtinId="21" customBuiltin="1"/>
    <cellStyle name="Вычисление" xfId="13" builtinId="22" customBuiltin="1"/>
    <cellStyle name="Заголовок 1" xfId="4" builtinId="16" customBuiltin="1"/>
    <cellStyle name="Заголовок 2" xfId="5" builtinId="17" customBuiltin="1"/>
    <cellStyle name="Заголовок 3" xfId="6" builtinId="18" customBuiltin="1"/>
    <cellStyle name="Заголовок 4" xfId="7" builtinId="19" customBuiltin="1"/>
    <cellStyle name="Итог" xfId="19" builtinId="25" customBuiltin="1"/>
    <cellStyle name="Контрольная ячейка" xfId="15" builtinId="23" customBuiltin="1"/>
    <cellStyle name="Название" xfId="3" builtinId="15" customBuiltin="1"/>
    <cellStyle name="Нейтральный" xfId="10" builtinId="28" customBuiltin="1"/>
    <cellStyle name="Обычный" xfId="0" builtinId="0"/>
    <cellStyle name="Обычный 2" xfId="2" xr:uid="{00000000-0005-0000-0000-000024000000}"/>
    <cellStyle name="Обычный 4" xfId="45" xr:uid="{00000000-0005-0000-0000-000025000000}"/>
    <cellStyle name="Обычный_ТБГК_506 35 gantoper" xfId="1" xr:uid="{00000000-0005-0000-0000-000026000000}"/>
    <cellStyle name="Плохой" xfId="9" builtinId="27" customBuiltin="1"/>
    <cellStyle name="Пояснение" xfId="18" builtinId="53" customBuiltin="1"/>
    <cellStyle name="Примечание" xfId="17" builtinId="10" customBuiltin="1"/>
    <cellStyle name="Связанная ячейка" xfId="14" builtinId="24" customBuiltin="1"/>
    <cellStyle name="Текст предупреждения" xfId="16" builtinId="11" customBuiltin="1"/>
    <cellStyle name="Финансовый" xfId="44" builtinId="3"/>
    <cellStyle name="Финансовый 2" xfId="47" xr:uid="{00000000-0005-0000-0000-00002D000000}"/>
    <cellStyle name="Финансовый 3" xfId="46" xr:uid="{00000000-0005-0000-0000-00002E000000}"/>
    <cellStyle name="Хороший" xfId="8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/>
    <pageSetUpPr fitToPage="1"/>
  </sheetPr>
  <dimension ref="A1:L700"/>
  <sheetViews>
    <sheetView tabSelected="1" topLeftCell="F487" zoomScale="85" zoomScaleNormal="85" workbookViewId="0">
      <selection activeCell="J461" sqref="J461:J514"/>
    </sheetView>
  </sheetViews>
  <sheetFormatPr defaultColWidth="8.85546875" defaultRowHeight="15" outlineLevelRow="3"/>
  <cols>
    <col min="1" max="1" width="14" customWidth="1"/>
    <col min="2" max="2" width="7.85546875" customWidth="1"/>
    <col min="3" max="3" width="6.28515625" customWidth="1"/>
    <col min="4" max="4" width="9" customWidth="1"/>
    <col min="5" max="5" width="3.140625" customWidth="1"/>
    <col min="6" max="6" width="97.7109375" customWidth="1"/>
    <col min="7" max="7" width="76.140625" style="39" customWidth="1"/>
    <col min="8" max="8" width="11.85546875" customWidth="1"/>
    <col min="9" max="9" width="15.42578125" customWidth="1"/>
  </cols>
  <sheetData>
    <row r="1" spans="1:9">
      <c r="A1" s="1"/>
      <c r="B1" s="1"/>
      <c r="C1" s="1"/>
      <c r="D1" s="1"/>
      <c r="E1" s="1"/>
      <c r="F1" s="2"/>
      <c r="G1" s="2"/>
      <c r="H1" s="2"/>
      <c r="I1" s="3" t="s">
        <v>0</v>
      </c>
    </row>
    <row r="2" spans="1:9" ht="15.75">
      <c r="A2" s="120" t="s">
        <v>1</v>
      </c>
      <c r="B2" s="120"/>
      <c r="C2" s="120"/>
      <c r="D2" s="120"/>
      <c r="E2" s="120"/>
      <c r="F2" s="120"/>
      <c r="G2" s="120"/>
      <c r="H2" s="120"/>
      <c r="I2" s="120"/>
    </row>
    <row r="3" spans="1:9" ht="15.75">
      <c r="A3" s="121" t="s">
        <v>2</v>
      </c>
      <c r="B3" s="121"/>
      <c r="C3" s="121"/>
      <c r="D3" s="121"/>
      <c r="E3" s="121"/>
      <c r="F3" s="121"/>
      <c r="G3" s="121"/>
      <c r="H3" s="121"/>
      <c r="I3" s="121"/>
    </row>
    <row r="4" spans="1:9" ht="15.75">
      <c r="A4" s="4" t="s">
        <v>3</v>
      </c>
      <c r="B4" s="5"/>
      <c r="C4" s="5"/>
      <c r="D4" s="5"/>
      <c r="E4" s="5"/>
      <c r="F4" s="6"/>
      <c r="G4" s="6"/>
      <c r="H4" s="6"/>
      <c r="I4" s="6" t="s">
        <v>4</v>
      </c>
    </row>
    <row r="5" spans="1:9">
      <c r="A5" s="7"/>
      <c r="B5" s="5"/>
      <c r="C5" s="5"/>
      <c r="D5" s="5"/>
      <c r="E5" s="5"/>
      <c r="F5" s="8"/>
      <c r="G5" s="8"/>
      <c r="H5" s="8"/>
      <c r="I5" s="8"/>
    </row>
    <row r="6" spans="1:9" ht="15.75">
      <c r="A6" s="9" t="s">
        <v>5</v>
      </c>
      <c r="B6" s="10"/>
      <c r="C6" s="10"/>
      <c r="D6" s="5"/>
      <c r="E6" s="5"/>
      <c r="F6" s="11"/>
      <c r="G6" s="11"/>
      <c r="H6" s="6"/>
      <c r="I6" s="11" t="s">
        <v>6</v>
      </c>
    </row>
    <row r="7" spans="1:9" ht="15.75">
      <c r="A7" s="41"/>
      <c r="B7" s="10"/>
      <c r="C7" s="10"/>
      <c r="D7" s="5"/>
      <c r="E7" s="5"/>
      <c r="F7" s="12"/>
      <c r="G7" s="12"/>
      <c r="H7" s="13"/>
      <c r="I7" s="12" t="s">
        <v>7</v>
      </c>
    </row>
    <row r="8" spans="1:9">
      <c r="A8" s="42"/>
      <c r="B8" s="5"/>
      <c r="C8" s="5"/>
      <c r="D8" s="5"/>
      <c r="E8" s="5"/>
      <c r="F8" s="15"/>
      <c r="G8" s="15"/>
      <c r="H8" s="16"/>
      <c r="I8" s="15"/>
    </row>
    <row r="9" spans="1:9" ht="15.75">
      <c r="A9" s="41" t="s">
        <v>8</v>
      </c>
      <c r="B9" s="5"/>
      <c r="C9" s="5"/>
      <c r="D9" s="5"/>
      <c r="E9" s="5"/>
      <c r="F9" s="11"/>
      <c r="G9" s="11"/>
      <c r="H9" s="13"/>
      <c r="I9" s="11" t="s">
        <v>9</v>
      </c>
    </row>
    <row r="10" spans="1:9" ht="15.75">
      <c r="A10" s="9"/>
      <c r="B10" s="5"/>
      <c r="C10" s="5"/>
      <c r="D10" s="5"/>
      <c r="E10" s="5"/>
      <c r="F10" s="16"/>
      <c r="G10" s="16"/>
      <c r="H10" s="16"/>
      <c r="I10" s="11"/>
    </row>
    <row r="11" spans="1:9" ht="15.75">
      <c r="A11" s="9"/>
      <c r="B11" s="5"/>
      <c r="C11" s="5"/>
      <c r="D11" s="5"/>
      <c r="E11" s="5"/>
      <c r="F11" s="16"/>
      <c r="G11" s="16"/>
      <c r="H11" s="16"/>
      <c r="I11" s="11"/>
    </row>
    <row r="12" spans="1:9" ht="15.75">
      <c r="A12" s="122" t="s">
        <v>10</v>
      </c>
      <c r="B12" s="122">
        <v>359</v>
      </c>
      <c r="C12" s="1"/>
      <c r="D12" s="40">
        <v>359</v>
      </c>
      <c r="E12" s="1"/>
      <c r="F12" s="2"/>
      <c r="G12" s="2"/>
      <c r="H12" s="2"/>
      <c r="I12" s="22"/>
    </row>
    <row r="13" spans="1:9" ht="15.75">
      <c r="A13" s="122" t="s">
        <v>11</v>
      </c>
      <c r="B13" s="122"/>
      <c r="C13" s="17"/>
      <c r="D13" s="118" t="s">
        <v>12</v>
      </c>
      <c r="E13" s="17"/>
      <c r="F13" s="18" t="s">
        <v>13</v>
      </c>
      <c r="G13" s="18"/>
      <c r="H13" s="2"/>
      <c r="I13" s="11"/>
    </row>
    <row r="14" spans="1:9" ht="15.75">
      <c r="A14" s="122" t="s">
        <v>14</v>
      </c>
      <c r="B14" s="122"/>
      <c r="C14" s="17"/>
      <c r="D14" s="118" t="s">
        <v>15</v>
      </c>
      <c r="E14" s="17"/>
      <c r="F14" s="18" t="s">
        <v>16</v>
      </c>
      <c r="G14" s="18"/>
      <c r="H14" s="2"/>
      <c r="I14" s="11"/>
    </row>
    <row r="15" spans="1:9" ht="15.75">
      <c r="A15" s="122" t="s">
        <v>17</v>
      </c>
      <c r="B15" s="122"/>
      <c r="C15" s="17"/>
      <c r="D15" s="118" t="s">
        <v>18</v>
      </c>
      <c r="E15" s="17"/>
      <c r="F15" s="18" t="s">
        <v>19</v>
      </c>
      <c r="G15" s="18"/>
      <c r="H15" s="2"/>
      <c r="I15" s="11"/>
    </row>
    <row r="16" spans="1:9" ht="15.75">
      <c r="A16" s="1"/>
      <c r="B16" s="1"/>
      <c r="C16" s="1"/>
      <c r="D16" s="1"/>
      <c r="E16" s="1"/>
      <c r="F16" s="2"/>
      <c r="G16" s="2"/>
      <c r="H16" s="2"/>
      <c r="I16" s="11"/>
    </row>
    <row r="17" spans="1:9" ht="15.75">
      <c r="A17" s="1"/>
      <c r="B17" s="1"/>
      <c r="C17" s="1"/>
      <c r="D17" s="1"/>
      <c r="E17" s="1"/>
      <c r="F17" s="2"/>
      <c r="G17" s="2"/>
      <c r="H17" s="2"/>
      <c r="I17" s="11"/>
    </row>
    <row r="18" spans="1:9" ht="15.75">
      <c r="A18" s="1"/>
      <c r="B18" s="1"/>
      <c r="C18" s="1"/>
      <c r="D18" s="1"/>
      <c r="E18" s="1"/>
      <c r="F18" s="2"/>
      <c r="G18" s="2"/>
      <c r="H18" s="2"/>
      <c r="I18" s="11" t="s">
        <v>20</v>
      </c>
    </row>
    <row r="19" spans="1:9" ht="15.75">
      <c r="A19" s="119" t="s">
        <v>21</v>
      </c>
      <c r="B19" s="119"/>
      <c r="C19" s="119"/>
      <c r="D19" s="119"/>
      <c r="E19" s="119"/>
      <c r="F19" s="119"/>
      <c r="G19" s="119"/>
      <c r="H19" s="119"/>
      <c r="I19" s="119"/>
    </row>
    <row r="20" spans="1:9" ht="25.5">
      <c r="A20" s="23" t="s">
        <v>22</v>
      </c>
      <c r="B20" s="23" t="s">
        <v>23</v>
      </c>
      <c r="C20" s="23"/>
      <c r="D20" s="19" t="s">
        <v>24</v>
      </c>
      <c r="E20" s="19"/>
      <c r="F20" s="20" t="s">
        <v>25</v>
      </c>
      <c r="G20" s="20" t="s">
        <v>26</v>
      </c>
      <c r="H20" s="21" t="s">
        <v>27</v>
      </c>
      <c r="I20" s="20" t="s">
        <v>28</v>
      </c>
    </row>
    <row r="21" spans="1:9" hidden="1" collapsed="1">
      <c r="A21" s="62">
        <v>10</v>
      </c>
      <c r="B21" s="62"/>
      <c r="C21" s="62"/>
      <c r="D21" s="62"/>
      <c r="E21" s="62"/>
      <c r="F21" s="63" t="s">
        <v>29</v>
      </c>
      <c r="G21" s="92" t="str">
        <f>F21</f>
        <v>Общая часть</v>
      </c>
      <c r="H21" s="64"/>
      <c r="I21" s="64"/>
    </row>
    <row r="22" spans="1:9" s="39" customFormat="1" hidden="1" outlineLevel="1">
      <c r="A22" s="65" t="s">
        <v>30</v>
      </c>
      <c r="B22" s="66">
        <v>1001</v>
      </c>
      <c r="C22" s="67" t="s">
        <v>31</v>
      </c>
      <c r="D22" s="66"/>
      <c r="E22" s="66"/>
      <c r="F22" s="68" t="s">
        <v>32</v>
      </c>
      <c r="G22" s="68" t="str">
        <f t="shared" ref="G22:G178" si="0">F22</f>
        <v>Мастер-планы</v>
      </c>
      <c r="H22" s="65"/>
      <c r="I22" s="65"/>
    </row>
    <row r="23" spans="1:9" s="39" customFormat="1" ht="14.25" hidden="1" customHeight="1" outlineLevel="2">
      <c r="A23" s="69" t="s">
        <v>30</v>
      </c>
      <c r="B23" s="34">
        <v>1001</v>
      </c>
      <c r="C23" s="70" t="s">
        <v>31</v>
      </c>
      <c r="D23" s="34">
        <v>100101</v>
      </c>
      <c r="E23" s="70" t="s">
        <v>33</v>
      </c>
      <c r="F23" s="71" t="s">
        <v>34</v>
      </c>
      <c r="G23" s="71" t="str">
        <f t="shared" si="0"/>
        <v xml:space="preserve">     Мастер-план территории участка  85 га</v>
      </c>
      <c r="H23" s="69"/>
      <c r="I23" s="69"/>
    </row>
    <row r="24" spans="1:9" s="100" customFormat="1" ht="14.25" hidden="1" customHeight="1" outlineLevel="1">
      <c r="A24" s="65" t="s">
        <v>30</v>
      </c>
      <c r="B24" s="66">
        <v>1002</v>
      </c>
      <c r="C24" s="67" t="s">
        <v>33</v>
      </c>
      <c r="D24" s="66"/>
      <c r="E24" s="66"/>
      <c r="F24" s="68" t="s">
        <v>35</v>
      </c>
      <c r="G24" s="68" t="str">
        <f t="shared" ref="G24" si="1">F24</f>
        <v>АБК</v>
      </c>
      <c r="H24" s="65"/>
      <c r="I24" s="65" t="s">
        <v>36</v>
      </c>
    </row>
    <row r="25" spans="1:9" s="100" customFormat="1" ht="14.25" hidden="1" customHeight="1" outlineLevel="2">
      <c r="A25" s="69" t="s">
        <v>30</v>
      </c>
      <c r="B25" s="34">
        <v>1002</v>
      </c>
      <c r="C25" s="70" t="s">
        <v>33</v>
      </c>
      <c r="D25" s="34">
        <v>100201</v>
      </c>
      <c r="E25" s="70" t="s">
        <v>33</v>
      </c>
      <c r="F25" s="71" t="s">
        <v>37</v>
      </c>
      <c r="G25" s="71" t="str">
        <f t="shared" si="0"/>
        <v xml:space="preserve">     Предпроектные предложения</v>
      </c>
      <c r="H25" s="69"/>
      <c r="I25" s="69"/>
    </row>
    <row r="26" spans="1:9" s="100" customFormat="1" ht="14.25" hidden="1" customHeight="1" outlineLevel="2">
      <c r="A26" s="69" t="s">
        <v>30</v>
      </c>
      <c r="B26" s="34">
        <v>1002</v>
      </c>
      <c r="C26" s="70" t="s">
        <v>33</v>
      </c>
      <c r="D26" s="34">
        <v>100202</v>
      </c>
      <c r="E26" s="70" t="s">
        <v>38</v>
      </c>
      <c r="F26" s="71" t="s">
        <v>39</v>
      </c>
      <c r="G26" s="71" t="str">
        <f t="shared" si="0"/>
        <v xml:space="preserve">     Проектная документация</v>
      </c>
      <c r="H26" s="69"/>
      <c r="I26" s="69"/>
    </row>
    <row r="27" spans="1:9" hidden="1" collapsed="1">
      <c r="A27" s="62">
        <v>11</v>
      </c>
      <c r="B27" s="62"/>
      <c r="C27" s="62"/>
      <c r="D27" s="62"/>
      <c r="E27" s="62"/>
      <c r="F27" s="63" t="s">
        <v>40</v>
      </c>
      <c r="G27" s="63" t="str">
        <f t="shared" ref="G27:G58" si="2">F27</f>
        <v>Аквапарк</v>
      </c>
      <c r="H27" s="64"/>
      <c r="I27" s="64"/>
    </row>
    <row r="28" spans="1:9" hidden="1" outlineLevel="1">
      <c r="A28" s="65">
        <v>11</v>
      </c>
      <c r="B28" s="66" t="str">
        <f>CONCATENATE(A28,C28)</f>
        <v>1100</v>
      </c>
      <c r="C28" s="67" t="s">
        <v>31</v>
      </c>
      <c r="D28" s="66"/>
      <c r="E28" s="66"/>
      <c r="F28" s="68" t="s">
        <v>29</v>
      </c>
      <c r="G28" s="68" t="str">
        <f t="shared" si="2"/>
        <v>Общая часть</v>
      </c>
      <c r="H28" s="65"/>
      <c r="I28" s="65"/>
    </row>
    <row r="29" spans="1:9" s="39" customFormat="1" hidden="1" outlineLevel="2">
      <c r="A29" s="69">
        <v>11</v>
      </c>
      <c r="B29" s="34" t="str">
        <f t="shared" ref="B29:B31" si="3">CONCATENATE(A29,C29)</f>
        <v>1100</v>
      </c>
      <c r="C29" s="70" t="s">
        <v>31</v>
      </c>
      <c r="D29" s="34" t="str">
        <f t="shared" ref="D29:D31" si="4">CONCATENATE(B29,E29)</f>
        <v>110001</v>
      </c>
      <c r="E29" s="70" t="s">
        <v>33</v>
      </c>
      <c r="F29" s="71" t="s">
        <v>37</v>
      </c>
      <c r="G29" s="71" t="str">
        <f t="shared" si="2"/>
        <v xml:space="preserve">     Предпроектные предложения</v>
      </c>
      <c r="H29" s="69"/>
      <c r="I29" s="69"/>
    </row>
    <row r="30" spans="1:9" s="39" customFormat="1" hidden="1" outlineLevel="2">
      <c r="A30" s="69">
        <v>11</v>
      </c>
      <c r="B30" s="34" t="str">
        <f t="shared" si="3"/>
        <v>1100</v>
      </c>
      <c r="C30" s="70" t="s">
        <v>31</v>
      </c>
      <c r="D30" s="34" t="str">
        <f t="shared" si="4"/>
        <v>110002</v>
      </c>
      <c r="E30" s="70" t="s">
        <v>38</v>
      </c>
      <c r="F30" s="71" t="s">
        <v>39</v>
      </c>
      <c r="G30" s="71" t="str">
        <f t="shared" si="2"/>
        <v xml:space="preserve">     Проектная документация</v>
      </c>
      <c r="H30" s="69"/>
      <c r="I30" s="69"/>
    </row>
    <row r="31" spans="1:9" s="39" customFormat="1" hidden="1" outlineLevel="2">
      <c r="A31" s="69">
        <v>11</v>
      </c>
      <c r="B31" s="34" t="str">
        <f t="shared" si="3"/>
        <v>1100</v>
      </c>
      <c r="C31" s="70" t="s">
        <v>31</v>
      </c>
      <c r="D31" s="34" t="str">
        <f t="shared" si="4"/>
        <v>110003</v>
      </c>
      <c r="E31" s="70" t="s">
        <v>41</v>
      </c>
      <c r="F31" s="71" t="s">
        <v>42</v>
      </c>
      <c r="G31" s="71" t="str">
        <f t="shared" si="2"/>
        <v xml:space="preserve">     Рабочая документация</v>
      </c>
      <c r="H31" s="69"/>
      <c r="I31" s="69"/>
    </row>
    <row r="32" spans="1:9" hidden="1" outlineLevel="2">
      <c r="A32" s="81">
        <v>11</v>
      </c>
      <c r="B32" s="79" t="str">
        <f>CONCATENATE(A32,C32)</f>
        <v>1101</v>
      </c>
      <c r="C32" s="82" t="s">
        <v>33</v>
      </c>
      <c r="D32" s="79"/>
      <c r="E32" s="82"/>
      <c r="F32" s="83" t="s">
        <v>43</v>
      </c>
      <c r="G32" s="83" t="str">
        <f t="shared" si="2"/>
        <v>Резерв</v>
      </c>
      <c r="H32" s="81"/>
      <c r="I32" s="81"/>
    </row>
    <row r="33" spans="1:9" hidden="1" outlineLevel="2">
      <c r="A33" s="81">
        <v>11</v>
      </c>
      <c r="B33" s="79" t="str">
        <f t="shared" ref="B33:B36" si="5">CONCATENATE(A33,C33)</f>
        <v>1101</v>
      </c>
      <c r="C33" s="82" t="s">
        <v>33</v>
      </c>
      <c r="D33" s="79" t="str">
        <f>CONCATENATE(B33,E33)</f>
        <v>110101</v>
      </c>
      <c r="E33" s="82" t="s">
        <v>33</v>
      </c>
      <c r="F33" s="83" t="s">
        <v>44</v>
      </c>
      <c r="G33" s="83" t="str">
        <f t="shared" si="2"/>
        <v xml:space="preserve">     Резерв</v>
      </c>
      <c r="H33" s="81"/>
      <c r="I33" s="81"/>
    </row>
    <row r="34" spans="1:9" hidden="1" outlineLevel="2">
      <c r="A34" s="81">
        <v>11</v>
      </c>
      <c r="B34" s="79" t="str">
        <f t="shared" si="5"/>
        <v>1101</v>
      </c>
      <c r="C34" s="82" t="s">
        <v>33</v>
      </c>
      <c r="D34" s="79" t="str">
        <f t="shared" ref="D34:D36" si="6">CONCATENATE(B34,E34)</f>
        <v>110102</v>
      </c>
      <c r="E34" s="82" t="s">
        <v>38</v>
      </c>
      <c r="F34" s="83" t="s">
        <v>44</v>
      </c>
      <c r="G34" s="83" t="str">
        <f t="shared" si="2"/>
        <v xml:space="preserve">     Резерв</v>
      </c>
      <c r="H34" s="81"/>
      <c r="I34" s="81"/>
    </row>
    <row r="35" spans="1:9" hidden="1" outlineLevel="2">
      <c r="A35" s="81">
        <v>11</v>
      </c>
      <c r="B35" s="79" t="str">
        <f t="shared" si="5"/>
        <v>1101</v>
      </c>
      <c r="C35" s="82" t="s">
        <v>33</v>
      </c>
      <c r="D35" s="79" t="str">
        <f t="shared" si="6"/>
        <v>110103</v>
      </c>
      <c r="E35" s="82" t="s">
        <v>41</v>
      </c>
      <c r="F35" s="83" t="s">
        <v>44</v>
      </c>
      <c r="G35" s="83" t="str">
        <f t="shared" si="2"/>
        <v xml:space="preserve">     Резерв</v>
      </c>
      <c r="H35" s="81"/>
      <c r="I35" s="81"/>
    </row>
    <row r="36" spans="1:9" hidden="1" outlineLevel="2">
      <c r="A36" s="81">
        <v>11</v>
      </c>
      <c r="B36" s="79" t="str">
        <f t="shared" si="5"/>
        <v>1101</v>
      </c>
      <c r="C36" s="82" t="s">
        <v>33</v>
      </c>
      <c r="D36" s="79" t="str">
        <f t="shared" si="6"/>
        <v>110104</v>
      </c>
      <c r="E36" s="82" t="s">
        <v>45</v>
      </c>
      <c r="F36" s="83" t="s">
        <v>44</v>
      </c>
      <c r="G36" s="83" t="str">
        <f t="shared" si="2"/>
        <v xml:space="preserve">     Резерв</v>
      </c>
      <c r="H36" s="81"/>
      <c r="I36" s="81"/>
    </row>
    <row r="37" spans="1:9" hidden="1" outlineLevel="2">
      <c r="A37" s="81">
        <v>11</v>
      </c>
      <c r="B37" s="79" t="str">
        <f t="shared" ref="B37:B41" si="7">CONCATENATE(A37,C37)</f>
        <v>1101</v>
      </c>
      <c r="C37" s="82" t="s">
        <v>33</v>
      </c>
      <c r="D37" s="79" t="str">
        <f t="shared" ref="D37:D41" si="8">CONCATENATE(B37,E37)</f>
        <v>110105</v>
      </c>
      <c r="E37" s="82" t="s">
        <v>46</v>
      </c>
      <c r="F37" s="83" t="s">
        <v>44</v>
      </c>
      <c r="G37" s="83" t="str">
        <f t="shared" si="2"/>
        <v xml:space="preserve">     Резерв</v>
      </c>
      <c r="H37" s="81"/>
      <c r="I37" s="81"/>
    </row>
    <row r="38" spans="1:9" hidden="1" outlineLevel="2">
      <c r="A38" s="81">
        <v>11</v>
      </c>
      <c r="B38" s="79" t="str">
        <f t="shared" si="7"/>
        <v>1101</v>
      </c>
      <c r="C38" s="82" t="s">
        <v>33</v>
      </c>
      <c r="D38" s="79" t="str">
        <f t="shared" si="8"/>
        <v>110106</v>
      </c>
      <c r="E38" s="82" t="s">
        <v>47</v>
      </c>
      <c r="F38" s="83" t="s">
        <v>44</v>
      </c>
      <c r="G38" s="83" t="str">
        <f t="shared" si="2"/>
        <v xml:space="preserve">     Резерв</v>
      </c>
      <c r="H38" s="81"/>
      <c r="I38" s="81"/>
    </row>
    <row r="39" spans="1:9" hidden="1" outlineLevel="2">
      <c r="A39" s="81">
        <v>11</v>
      </c>
      <c r="B39" s="79" t="str">
        <f t="shared" si="7"/>
        <v>1101</v>
      </c>
      <c r="C39" s="82" t="s">
        <v>33</v>
      </c>
      <c r="D39" s="79" t="str">
        <f t="shared" si="8"/>
        <v>110107</v>
      </c>
      <c r="E39" s="82" t="s">
        <v>48</v>
      </c>
      <c r="F39" s="83" t="s">
        <v>44</v>
      </c>
      <c r="G39" s="83" t="str">
        <f t="shared" si="2"/>
        <v xml:space="preserve">     Резерв</v>
      </c>
      <c r="H39" s="81"/>
      <c r="I39" s="81"/>
    </row>
    <row r="40" spans="1:9" hidden="1" outlineLevel="2">
      <c r="A40" s="81">
        <v>11</v>
      </c>
      <c r="B40" s="79" t="str">
        <f t="shared" si="7"/>
        <v>1101</v>
      </c>
      <c r="C40" s="82" t="s">
        <v>33</v>
      </c>
      <c r="D40" s="79" t="str">
        <f t="shared" si="8"/>
        <v>110108</v>
      </c>
      <c r="E40" s="82" t="s">
        <v>49</v>
      </c>
      <c r="F40" s="83" t="s">
        <v>44</v>
      </c>
      <c r="G40" s="83" t="str">
        <f t="shared" si="2"/>
        <v xml:space="preserve">     Резерв</v>
      </c>
      <c r="H40" s="81"/>
      <c r="I40" s="81"/>
    </row>
    <row r="41" spans="1:9" hidden="1" outlineLevel="2">
      <c r="A41" s="81">
        <v>11</v>
      </c>
      <c r="B41" s="79" t="str">
        <f t="shared" si="7"/>
        <v>1101</v>
      </c>
      <c r="C41" s="82" t="s">
        <v>33</v>
      </c>
      <c r="D41" s="79" t="str">
        <f t="shared" si="8"/>
        <v>110109</v>
      </c>
      <c r="E41" s="82" t="s">
        <v>50</v>
      </c>
      <c r="F41" s="83" t="s">
        <v>44</v>
      </c>
      <c r="G41" s="83" t="str">
        <f t="shared" si="2"/>
        <v xml:space="preserve">     Резерв</v>
      </c>
      <c r="H41" s="81"/>
      <c r="I41" s="81"/>
    </row>
    <row r="42" spans="1:9" hidden="1" outlineLevel="1">
      <c r="A42" s="65">
        <v>11</v>
      </c>
      <c r="B42" s="66" t="str">
        <f>CONCATENATE(A42,C42)</f>
        <v>1102</v>
      </c>
      <c r="C42" s="67" t="s">
        <v>38</v>
      </c>
      <c r="D42" s="66"/>
      <c r="E42" s="66"/>
      <c r="F42" s="68" t="s">
        <v>51</v>
      </c>
      <c r="G42" s="68" t="str">
        <f t="shared" si="2"/>
        <v>Объекты генерального плана</v>
      </c>
      <c r="H42" s="65"/>
      <c r="I42" s="65"/>
    </row>
    <row r="43" spans="1:9" hidden="1" outlineLevel="2">
      <c r="A43" s="69">
        <v>11</v>
      </c>
      <c r="B43" s="34" t="str">
        <f>CONCATENATE(A43,C43)</f>
        <v>1102</v>
      </c>
      <c r="C43" s="70" t="s">
        <v>38</v>
      </c>
      <c r="D43" s="34" t="str">
        <f>CONCATENATE(B43,E43)</f>
        <v>110201</v>
      </c>
      <c r="E43" s="70" t="s">
        <v>33</v>
      </c>
      <c r="F43" s="71" t="s">
        <v>52</v>
      </c>
      <c r="G43" s="71" t="str">
        <f t="shared" si="2"/>
        <v xml:space="preserve">     Внутренние проезды и площадки</v>
      </c>
      <c r="H43" s="69"/>
      <c r="I43" s="69"/>
    </row>
    <row r="44" spans="1:9" hidden="1" outlineLevel="2">
      <c r="A44" s="69">
        <v>11</v>
      </c>
      <c r="B44" s="34" t="str">
        <f t="shared" ref="B44:B45" si="9">CONCATENATE(A44,C44)</f>
        <v>1102</v>
      </c>
      <c r="C44" s="70" t="s">
        <v>38</v>
      </c>
      <c r="D44" s="34" t="str">
        <f t="shared" ref="D44:D45" si="10">CONCATENATE(B44,E44)</f>
        <v>110202</v>
      </c>
      <c r="E44" s="70" t="s">
        <v>38</v>
      </c>
      <c r="F44" s="71" t="s">
        <v>53</v>
      </c>
      <c r="G44" s="71" t="str">
        <f t="shared" si="2"/>
        <v xml:space="preserve">     Ограждение</v>
      </c>
      <c r="H44" s="69"/>
      <c r="I44" s="69"/>
    </row>
    <row r="45" spans="1:9" hidden="1" outlineLevel="2">
      <c r="A45" s="69">
        <v>11</v>
      </c>
      <c r="B45" s="34" t="str">
        <f t="shared" si="9"/>
        <v>1102</v>
      </c>
      <c r="C45" s="70" t="s">
        <v>38</v>
      </c>
      <c r="D45" s="34" t="str">
        <f t="shared" si="10"/>
        <v>110203</v>
      </c>
      <c r="E45" s="70" t="s">
        <v>41</v>
      </c>
      <c r="F45" s="71" t="s">
        <v>54</v>
      </c>
      <c r="G45" s="71" t="str">
        <f t="shared" si="2"/>
        <v xml:space="preserve">     Благоустройство и озеленение</v>
      </c>
      <c r="H45" s="69"/>
      <c r="I45" s="69"/>
    </row>
    <row r="46" spans="1:9" hidden="1" outlineLevel="1">
      <c r="A46" s="65">
        <v>11</v>
      </c>
      <c r="B46" s="66" t="str">
        <f>CONCATENATE(A46,C46)</f>
        <v>1103</v>
      </c>
      <c r="C46" s="67" t="s">
        <v>41</v>
      </c>
      <c r="D46" s="66"/>
      <c r="E46" s="66"/>
      <c r="F46" s="68" t="s">
        <v>55</v>
      </c>
      <c r="G46" s="68" t="str">
        <f t="shared" si="2"/>
        <v>Здание аквапарка</v>
      </c>
      <c r="H46" s="65"/>
      <c r="I46" s="65"/>
    </row>
    <row r="47" spans="1:9" hidden="1" outlineLevel="2">
      <c r="A47" s="69">
        <v>11</v>
      </c>
      <c r="B47" s="34" t="s">
        <v>56</v>
      </c>
      <c r="C47" s="70" t="s">
        <v>41</v>
      </c>
      <c r="D47" s="34" t="str">
        <f>CONCATENATE(B47,E47)</f>
        <v>110301</v>
      </c>
      <c r="E47" s="70" t="s">
        <v>33</v>
      </c>
      <c r="F47" s="71" t="s">
        <v>57</v>
      </c>
      <c r="G47" s="71" t="str">
        <f t="shared" si="2"/>
        <v xml:space="preserve">     Конструкции здания</v>
      </c>
      <c r="H47" s="69"/>
      <c r="I47" s="69"/>
    </row>
    <row r="48" spans="1:9" hidden="1" outlineLevel="2">
      <c r="A48" s="69">
        <v>11</v>
      </c>
      <c r="B48" s="34" t="s">
        <v>56</v>
      </c>
      <c r="C48" s="70" t="s">
        <v>41</v>
      </c>
      <c r="D48" s="34" t="str">
        <f t="shared" ref="D48:D51" si="11">CONCATENATE(B48,E48)</f>
        <v>110302</v>
      </c>
      <c r="E48" s="70" t="s">
        <v>38</v>
      </c>
      <c r="F48" s="71" t="s">
        <v>58</v>
      </c>
      <c r="G48" s="71" t="str">
        <f t="shared" si="2"/>
        <v xml:space="preserve">     Наружный бассейн</v>
      </c>
      <c r="H48" s="69"/>
      <c r="I48" s="69"/>
    </row>
    <row r="49" spans="1:9" hidden="1" outlineLevel="2">
      <c r="A49" s="69">
        <v>11</v>
      </c>
      <c r="B49" s="34" t="s">
        <v>56</v>
      </c>
      <c r="C49" s="70" t="s">
        <v>41</v>
      </c>
      <c r="D49" s="34" t="str">
        <f t="shared" si="11"/>
        <v>110303</v>
      </c>
      <c r="E49" s="70" t="s">
        <v>41</v>
      </c>
      <c r="F49" s="71" t="s">
        <v>59</v>
      </c>
      <c r="G49" s="71" t="str">
        <f t="shared" si="2"/>
        <v xml:space="preserve">     Конструкции горок</v>
      </c>
      <c r="H49" s="69"/>
      <c r="I49" s="69"/>
    </row>
    <row r="50" spans="1:9" hidden="1" outlineLevel="2">
      <c r="A50" s="69">
        <v>11</v>
      </c>
      <c r="B50" s="34" t="s">
        <v>56</v>
      </c>
      <c r="C50" s="70" t="s">
        <v>41</v>
      </c>
      <c r="D50" s="34" t="str">
        <f t="shared" si="11"/>
        <v>110304</v>
      </c>
      <c r="E50" s="70" t="s">
        <v>45</v>
      </c>
      <c r="F50" s="71" t="s">
        <v>60</v>
      </c>
      <c r="G50" s="71" t="str">
        <f t="shared" si="2"/>
        <v xml:space="preserve">     Мебель и немонтируемое оборудование</v>
      </c>
      <c r="H50" s="69"/>
      <c r="I50" s="69"/>
    </row>
    <row r="51" spans="1:9" hidden="1" outlineLevel="2">
      <c r="A51" s="69">
        <v>11</v>
      </c>
      <c r="B51" s="34" t="s">
        <v>56</v>
      </c>
      <c r="C51" s="70" t="s">
        <v>41</v>
      </c>
      <c r="D51" s="34" t="str">
        <f t="shared" si="11"/>
        <v>110305</v>
      </c>
      <c r="E51" s="70" t="s">
        <v>46</v>
      </c>
      <c r="F51" s="71" t="s">
        <v>61</v>
      </c>
      <c r="G51" s="71" t="str">
        <f t="shared" si="2"/>
        <v xml:space="preserve">     Технологическое оборудование аквапарка</v>
      </c>
      <c r="H51" s="69"/>
      <c r="I51" s="69"/>
    </row>
    <row r="52" spans="1:9" hidden="1" outlineLevel="2">
      <c r="A52" s="69">
        <v>11</v>
      </c>
      <c r="B52" s="34" t="s">
        <v>56</v>
      </c>
      <c r="C52" s="70" t="s">
        <v>41</v>
      </c>
      <c r="D52" s="34" t="str">
        <f t="shared" ref="D52:D54" si="12">CONCATENATE(B52,E52)</f>
        <v>110306</v>
      </c>
      <c r="E52" s="70" t="s">
        <v>47</v>
      </c>
      <c r="F52" s="71" t="s">
        <v>62</v>
      </c>
      <c r="G52" s="71" t="str">
        <f t="shared" si="2"/>
        <v xml:space="preserve">     Система отопления и вентиляции</v>
      </c>
      <c r="H52" s="69"/>
      <c r="I52" s="69"/>
    </row>
    <row r="53" spans="1:9" hidden="1" outlineLevel="2">
      <c r="A53" s="69">
        <v>11</v>
      </c>
      <c r="B53" s="34" t="s">
        <v>56</v>
      </c>
      <c r="C53" s="70" t="s">
        <v>41</v>
      </c>
      <c r="D53" s="34" t="str">
        <f t="shared" si="12"/>
        <v>110307</v>
      </c>
      <c r="E53" s="70" t="s">
        <v>48</v>
      </c>
      <c r="F53" s="71" t="s">
        <v>63</v>
      </c>
      <c r="G53" s="71" t="str">
        <f t="shared" si="2"/>
        <v xml:space="preserve">     Система кондиционирования</v>
      </c>
      <c r="H53" s="69"/>
      <c r="I53" s="69"/>
    </row>
    <row r="54" spans="1:9" hidden="1" outlineLevel="2">
      <c r="A54" s="69">
        <v>11</v>
      </c>
      <c r="B54" s="34" t="s">
        <v>56</v>
      </c>
      <c r="C54" s="70" t="s">
        <v>41</v>
      </c>
      <c r="D54" s="34" t="str">
        <f t="shared" si="12"/>
        <v>110308</v>
      </c>
      <c r="E54" s="70" t="s">
        <v>49</v>
      </c>
      <c r="F54" s="71" t="s">
        <v>64</v>
      </c>
      <c r="G54" s="71" t="str">
        <f t="shared" si="2"/>
        <v xml:space="preserve">     Система холодснабжения</v>
      </c>
      <c r="H54" s="69"/>
      <c r="I54" s="69"/>
    </row>
    <row r="55" spans="1:9" hidden="1" outlineLevel="2">
      <c r="A55" s="69">
        <v>11</v>
      </c>
      <c r="B55" s="34" t="s">
        <v>56</v>
      </c>
      <c r="C55" s="70" t="s">
        <v>41</v>
      </c>
      <c r="D55" s="34" t="str">
        <f t="shared" ref="D55:D56" si="13">CONCATENATE(B55,E55)</f>
        <v>110309</v>
      </c>
      <c r="E55" s="70" t="s">
        <v>50</v>
      </c>
      <c r="F55" s="71" t="s">
        <v>65</v>
      </c>
      <c r="G55" s="71" t="str">
        <f t="shared" si="2"/>
        <v xml:space="preserve">     Водоснабжение</v>
      </c>
      <c r="H55" s="69"/>
      <c r="I55" s="69"/>
    </row>
    <row r="56" spans="1:9" hidden="1" outlineLevel="2">
      <c r="A56" s="69">
        <v>11</v>
      </c>
      <c r="B56" s="34" t="s">
        <v>56</v>
      </c>
      <c r="C56" s="70" t="s">
        <v>41</v>
      </c>
      <c r="D56" s="34" t="str">
        <f t="shared" si="13"/>
        <v>110310</v>
      </c>
      <c r="E56" s="70" t="s">
        <v>30</v>
      </c>
      <c r="F56" s="71" t="s">
        <v>66</v>
      </c>
      <c r="G56" s="71" t="str">
        <f t="shared" si="2"/>
        <v xml:space="preserve">     Канализация</v>
      </c>
      <c r="H56" s="69"/>
      <c r="I56" s="69"/>
    </row>
    <row r="57" spans="1:9" hidden="1" outlineLevel="2">
      <c r="A57" s="69">
        <v>11</v>
      </c>
      <c r="B57" s="34" t="s">
        <v>56</v>
      </c>
      <c r="C57" s="70" t="s">
        <v>41</v>
      </c>
      <c r="D57" s="34" t="str">
        <f t="shared" ref="D57" si="14">CONCATENATE(B57,E57)</f>
        <v>110312</v>
      </c>
      <c r="E57" s="70" t="s">
        <v>67</v>
      </c>
      <c r="F57" s="71" t="s">
        <v>68</v>
      </c>
      <c r="G57" s="71" t="str">
        <f t="shared" si="2"/>
        <v xml:space="preserve">     Внутренние сети и системы теплоснабжения</v>
      </c>
      <c r="H57" s="69"/>
      <c r="I57" s="69"/>
    </row>
    <row r="58" spans="1:9" hidden="1" outlineLevel="2">
      <c r="A58" s="69">
        <v>11</v>
      </c>
      <c r="B58" s="34" t="s">
        <v>56</v>
      </c>
      <c r="C58" s="70" t="s">
        <v>41</v>
      </c>
      <c r="D58" s="34" t="str">
        <f t="shared" ref="D58:D60" si="15">CONCATENATE(B58,E58)</f>
        <v>110313</v>
      </c>
      <c r="E58" s="70" t="s">
        <v>69</v>
      </c>
      <c r="F58" s="71" t="s">
        <v>70</v>
      </c>
      <c r="G58" s="71" t="str">
        <f t="shared" si="2"/>
        <v xml:space="preserve">     Силовые электрические сети (ЭМ)</v>
      </c>
      <c r="H58" s="69"/>
      <c r="I58" s="69"/>
    </row>
    <row r="59" spans="1:9" hidden="1" outlineLevel="2">
      <c r="A59" s="69">
        <v>11</v>
      </c>
      <c r="B59" s="34" t="s">
        <v>56</v>
      </c>
      <c r="C59" s="70" t="s">
        <v>41</v>
      </c>
      <c r="D59" s="34" t="str">
        <f t="shared" si="15"/>
        <v>110314</v>
      </c>
      <c r="E59" s="70" t="s">
        <v>71</v>
      </c>
      <c r="F59" s="71" t="s">
        <v>72</v>
      </c>
      <c r="G59" s="71" t="str">
        <f t="shared" ref="G59:G90" si="16">F59</f>
        <v xml:space="preserve">     Электроосвещение (ЭО)</v>
      </c>
      <c r="H59" s="69"/>
      <c r="I59" s="69"/>
    </row>
    <row r="60" spans="1:9" hidden="1" outlineLevel="2">
      <c r="A60" s="69">
        <v>11</v>
      </c>
      <c r="B60" s="34" t="s">
        <v>56</v>
      </c>
      <c r="C60" s="70" t="s">
        <v>41</v>
      </c>
      <c r="D60" s="34" t="str">
        <f t="shared" si="15"/>
        <v>110315</v>
      </c>
      <c r="E60" s="70" t="s">
        <v>73</v>
      </c>
      <c r="F60" s="71" t="s">
        <v>74</v>
      </c>
      <c r="G60" s="71" t="str">
        <f t="shared" si="16"/>
        <v xml:space="preserve">     Архитектурное освещение (АХО)</v>
      </c>
      <c r="H60" s="69"/>
      <c r="I60" s="69"/>
    </row>
    <row r="61" spans="1:9" hidden="1" outlineLevel="2">
      <c r="A61" s="69">
        <v>11</v>
      </c>
      <c r="B61" s="34" t="s">
        <v>56</v>
      </c>
      <c r="C61" s="70" t="s">
        <v>41</v>
      </c>
      <c r="D61" s="34" t="str">
        <f t="shared" ref="D61:D70" si="17">CONCATENATE(B61,E61)</f>
        <v>110316</v>
      </c>
      <c r="E61" s="70" t="s">
        <v>75</v>
      </c>
      <c r="F61" s="71" t="s">
        <v>76</v>
      </c>
      <c r="G61" s="71" t="str">
        <f t="shared" si="16"/>
        <v xml:space="preserve">     Система пожарной сигнализации (СПС)</v>
      </c>
      <c r="H61" s="69"/>
      <c r="I61" s="69"/>
    </row>
    <row r="62" spans="1:9" hidden="1" outlineLevel="2">
      <c r="A62" s="69">
        <v>11</v>
      </c>
      <c r="B62" s="34" t="s">
        <v>56</v>
      </c>
      <c r="C62" s="70" t="s">
        <v>41</v>
      </c>
      <c r="D62" s="34" t="str">
        <f t="shared" si="17"/>
        <v>110317</v>
      </c>
      <c r="E62" s="70" t="s">
        <v>77</v>
      </c>
      <c r="F62" s="71" t="s">
        <v>78</v>
      </c>
      <c r="G62" s="71" t="str">
        <f t="shared" si="16"/>
        <v xml:space="preserve">     Система охранного телевидения (СОТ)</v>
      </c>
      <c r="H62" s="69"/>
      <c r="I62" s="69"/>
    </row>
    <row r="63" spans="1:9" hidden="1" outlineLevel="2">
      <c r="A63" s="69">
        <v>11</v>
      </c>
      <c r="B63" s="34" t="s">
        <v>56</v>
      </c>
      <c r="C63" s="70" t="s">
        <v>41</v>
      </c>
      <c r="D63" s="34" t="str">
        <f t="shared" si="17"/>
        <v>110318</v>
      </c>
      <c r="E63" s="70" t="s">
        <v>79</v>
      </c>
      <c r="F63" s="71" t="s">
        <v>80</v>
      </c>
      <c r="G63" s="71" t="str">
        <f t="shared" si="16"/>
        <v xml:space="preserve">     Система оповещения и управления эвакуацией людей (СОУЭ)</v>
      </c>
      <c r="H63" s="69"/>
      <c r="I63" s="69"/>
    </row>
    <row r="64" spans="1:9" hidden="1" outlineLevel="2">
      <c r="A64" s="69">
        <v>11</v>
      </c>
      <c r="B64" s="34" t="s">
        <v>56</v>
      </c>
      <c r="C64" s="70" t="s">
        <v>41</v>
      </c>
      <c r="D64" s="34" t="str">
        <f t="shared" si="17"/>
        <v>110319</v>
      </c>
      <c r="E64" s="70" t="s">
        <v>81</v>
      </c>
      <c r="F64" s="71" t="s">
        <v>82</v>
      </c>
      <c r="G64" s="71" t="str">
        <f t="shared" si="16"/>
        <v xml:space="preserve">     Система охранной сигнализации (СОС)</v>
      </c>
      <c r="H64" s="69"/>
      <c r="I64" s="69"/>
    </row>
    <row r="65" spans="1:11" hidden="1" outlineLevel="2">
      <c r="A65" s="69">
        <v>11</v>
      </c>
      <c r="B65" s="34" t="s">
        <v>56</v>
      </c>
      <c r="C65" s="70" t="s">
        <v>41</v>
      </c>
      <c r="D65" s="34" t="str">
        <f t="shared" si="17"/>
        <v>110320</v>
      </c>
      <c r="E65" s="70" t="s">
        <v>83</v>
      </c>
      <c r="F65" s="71" t="s">
        <v>84</v>
      </c>
      <c r="G65" s="71" t="str">
        <f t="shared" si="16"/>
        <v xml:space="preserve">     Система контроля и управления доступом (СКУД)</v>
      </c>
      <c r="H65" s="69"/>
      <c r="I65" s="69"/>
      <c r="J65" s="100"/>
      <c r="K65" s="100"/>
    </row>
    <row r="66" spans="1:11" hidden="1" outlineLevel="2">
      <c r="A66" s="69">
        <v>11</v>
      </c>
      <c r="B66" s="34" t="s">
        <v>56</v>
      </c>
      <c r="C66" s="70" t="s">
        <v>41</v>
      </c>
      <c r="D66" s="34" t="str">
        <f t="shared" si="17"/>
        <v>110322</v>
      </c>
      <c r="E66" s="70" t="s">
        <v>85</v>
      </c>
      <c r="F66" s="71" t="s">
        <v>86</v>
      </c>
      <c r="G66" s="71" t="str">
        <f t="shared" si="16"/>
        <v xml:space="preserve">     Система сбора и обработки информации (ССОИ)</v>
      </c>
      <c r="H66" s="69"/>
      <c r="I66" s="69"/>
      <c r="J66" s="100"/>
      <c r="K66" s="100"/>
    </row>
    <row r="67" spans="1:11" hidden="1" outlineLevel="2">
      <c r="A67" s="69">
        <v>11</v>
      </c>
      <c r="B67" s="34" t="s">
        <v>56</v>
      </c>
      <c r="C67" s="70" t="s">
        <v>41</v>
      </c>
      <c r="D67" s="34" t="str">
        <f t="shared" si="17"/>
        <v>110323</v>
      </c>
      <c r="E67" s="70" t="s">
        <v>87</v>
      </c>
      <c r="F67" s="71" t="s">
        <v>88</v>
      </c>
      <c r="G67" s="71" t="str">
        <f t="shared" si="16"/>
        <v xml:space="preserve">     Система пожаротушения</v>
      </c>
      <c r="H67" s="69"/>
      <c r="I67" s="69"/>
      <c r="J67" s="100"/>
      <c r="K67" s="100"/>
    </row>
    <row r="68" spans="1:11" hidden="1" outlineLevel="2">
      <c r="A68" s="69">
        <v>11</v>
      </c>
      <c r="B68" s="34" t="s">
        <v>56</v>
      </c>
      <c r="C68" s="70" t="s">
        <v>41</v>
      </c>
      <c r="D68" s="34" t="str">
        <f t="shared" si="17"/>
        <v>110324</v>
      </c>
      <c r="E68" s="70" t="s">
        <v>89</v>
      </c>
      <c r="F68" s="71" t="s">
        <v>90</v>
      </c>
      <c r="G68" s="71" t="str">
        <f t="shared" si="16"/>
        <v xml:space="preserve">     Сети связи (СС)</v>
      </c>
      <c r="H68" s="69"/>
      <c r="I68" s="69"/>
      <c r="J68" s="100"/>
      <c r="K68" s="38"/>
    </row>
    <row r="69" spans="1:11" hidden="1" outlineLevel="2">
      <c r="A69" s="69">
        <v>11</v>
      </c>
      <c r="B69" s="34" t="s">
        <v>56</v>
      </c>
      <c r="C69" s="70" t="s">
        <v>41</v>
      </c>
      <c r="D69" s="34" t="str">
        <f t="shared" si="17"/>
        <v>110325</v>
      </c>
      <c r="E69" s="70" t="s">
        <v>91</v>
      </c>
      <c r="F69" s="71" t="s">
        <v>92</v>
      </c>
      <c r="G69" s="71" t="str">
        <f t="shared" si="16"/>
        <v xml:space="preserve">     Система автоматизации комплексная</v>
      </c>
      <c r="H69" s="69"/>
      <c r="I69" s="69"/>
      <c r="J69" s="100"/>
      <c r="K69" s="38"/>
    </row>
    <row r="70" spans="1:11" hidden="1" outlineLevel="2">
      <c r="A70" s="69">
        <v>11</v>
      </c>
      <c r="B70" s="34" t="s">
        <v>56</v>
      </c>
      <c r="C70" s="70" t="s">
        <v>41</v>
      </c>
      <c r="D70" s="34" t="str">
        <f t="shared" si="17"/>
        <v>110326</v>
      </c>
      <c r="E70" s="70" t="s">
        <v>93</v>
      </c>
      <c r="F70" s="71" t="s">
        <v>94</v>
      </c>
      <c r="G70" s="71" t="str">
        <f t="shared" si="16"/>
        <v xml:space="preserve">     Автоматизированная система учета электроэнергии</v>
      </c>
      <c r="H70" s="69"/>
      <c r="I70" s="69"/>
      <c r="J70" s="100"/>
      <c r="K70" s="38"/>
    </row>
    <row r="71" spans="1:11" hidden="1" outlineLevel="1">
      <c r="A71" s="65">
        <v>11</v>
      </c>
      <c r="B71" s="66">
        <v>1104</v>
      </c>
      <c r="C71" s="67" t="s">
        <v>45</v>
      </c>
      <c r="D71" s="66"/>
      <c r="E71" s="66"/>
      <c r="F71" s="68" t="s">
        <v>95</v>
      </c>
      <c r="G71" s="68" t="str">
        <f t="shared" si="16"/>
        <v>Внутриплощадочные  сети электроснабжения</v>
      </c>
      <c r="H71" s="65"/>
      <c r="I71" s="65"/>
      <c r="J71" s="100"/>
      <c r="K71" s="100"/>
    </row>
    <row r="72" spans="1:11" hidden="1" outlineLevel="2">
      <c r="A72" s="81">
        <v>11</v>
      </c>
      <c r="B72" s="79">
        <v>1104</v>
      </c>
      <c r="C72" s="82" t="s">
        <v>45</v>
      </c>
      <c r="D72" s="79" t="str">
        <f t="shared" ref="D72:D73" si="18">CONCATENATE(B72,E72)</f>
        <v>110401</v>
      </c>
      <c r="E72" s="82" t="s">
        <v>33</v>
      </c>
      <c r="F72" s="83" t="s">
        <v>44</v>
      </c>
      <c r="G72" s="83" t="str">
        <f t="shared" si="16"/>
        <v xml:space="preserve">     Резерв</v>
      </c>
      <c r="H72" s="106"/>
      <c r="I72" s="52"/>
      <c r="J72" s="100"/>
      <c r="K72" s="100"/>
    </row>
    <row r="73" spans="1:11" hidden="1" outlineLevel="2">
      <c r="A73" s="81">
        <v>11</v>
      </c>
      <c r="B73" s="79">
        <v>1104</v>
      </c>
      <c r="C73" s="82" t="s">
        <v>45</v>
      </c>
      <c r="D73" s="79" t="str">
        <f t="shared" si="18"/>
        <v>110402</v>
      </c>
      <c r="E73" s="82" t="s">
        <v>38</v>
      </c>
      <c r="F73" s="83" t="s">
        <v>44</v>
      </c>
      <c r="G73" s="83" t="str">
        <f t="shared" si="16"/>
        <v xml:space="preserve">     Резерв</v>
      </c>
      <c r="H73" s="81"/>
      <c r="I73" s="81"/>
      <c r="J73" s="100"/>
      <c r="K73" s="100"/>
    </row>
    <row r="74" spans="1:11" hidden="1" outlineLevel="2">
      <c r="A74" s="69">
        <v>11</v>
      </c>
      <c r="B74" s="34">
        <v>1104</v>
      </c>
      <c r="C74" s="70" t="s">
        <v>45</v>
      </c>
      <c r="D74" s="34" t="str">
        <f>CONCATENATE(B74,E74)</f>
        <v>110403</v>
      </c>
      <c r="E74" s="70" t="s">
        <v>41</v>
      </c>
      <c r="F74" s="71" t="s">
        <v>96</v>
      </c>
      <c r="G74" s="71" t="str">
        <f t="shared" si="16"/>
        <v xml:space="preserve">     Внутриплощадочные сети 0,4 кВ</v>
      </c>
      <c r="H74" s="69"/>
      <c r="I74" s="69"/>
      <c r="J74" s="100"/>
      <c r="K74" s="100"/>
    </row>
    <row r="75" spans="1:11" hidden="1" outlineLevel="2">
      <c r="A75" s="69">
        <v>11</v>
      </c>
      <c r="B75" s="34">
        <v>1104</v>
      </c>
      <c r="C75" s="70" t="s">
        <v>45</v>
      </c>
      <c r="D75" s="34" t="str">
        <f t="shared" ref="D75" si="19">CONCATENATE(B75,E75)</f>
        <v>110404</v>
      </c>
      <c r="E75" s="70" t="s">
        <v>45</v>
      </c>
      <c r="F75" s="71" t="s">
        <v>97</v>
      </c>
      <c r="G75" s="71" t="str">
        <f t="shared" si="16"/>
        <v xml:space="preserve">     Наружное уличное освещение</v>
      </c>
      <c r="H75" s="69"/>
      <c r="I75" s="69"/>
      <c r="J75" s="100"/>
      <c r="K75" s="100"/>
    </row>
    <row r="76" spans="1:11" ht="25.5" hidden="1" outlineLevel="1">
      <c r="A76" s="65">
        <v>11</v>
      </c>
      <c r="B76" s="66">
        <v>1105</v>
      </c>
      <c r="C76" s="67" t="s">
        <v>46</v>
      </c>
      <c r="D76" s="66"/>
      <c r="E76" s="66"/>
      <c r="F76" s="68" t="s">
        <v>98</v>
      </c>
      <c r="G76" s="68" t="str">
        <f t="shared" si="16"/>
        <v>Внутриплощадочные сети и сооружения водоснабжения и водоотведения</v>
      </c>
      <c r="H76" s="65"/>
      <c r="I76" s="65"/>
      <c r="J76" s="100"/>
      <c r="K76" s="100"/>
    </row>
    <row r="77" spans="1:11" hidden="1" outlineLevel="2">
      <c r="A77" s="69">
        <v>11</v>
      </c>
      <c r="B77" s="34">
        <v>1105</v>
      </c>
      <c r="C77" s="70" t="s">
        <v>46</v>
      </c>
      <c r="D77" s="34" t="str">
        <f>CONCATENATE(B77,E77)</f>
        <v>110501</v>
      </c>
      <c r="E77" s="70" t="s">
        <v>33</v>
      </c>
      <c r="F77" s="71" t="s">
        <v>99</v>
      </c>
      <c r="G77" s="71" t="str">
        <f t="shared" si="16"/>
        <v xml:space="preserve">     Внутриплощадочные сети и сооружения водоснабжения</v>
      </c>
      <c r="H77" s="69"/>
      <c r="I77" s="69"/>
      <c r="J77" s="100"/>
      <c r="K77" s="100"/>
    </row>
    <row r="78" spans="1:11" ht="27" hidden="1" customHeight="1" outlineLevel="2">
      <c r="A78" s="69">
        <v>11</v>
      </c>
      <c r="B78" s="34">
        <v>1105</v>
      </c>
      <c r="C78" s="70" t="s">
        <v>46</v>
      </c>
      <c r="D78" s="34" t="str">
        <f t="shared" ref="D78" si="20">CONCATENATE(B78,E78)</f>
        <v>110502</v>
      </c>
      <c r="E78" s="70" t="s">
        <v>38</v>
      </c>
      <c r="F78" s="71" t="s">
        <v>100</v>
      </c>
      <c r="G78" s="71" t="str">
        <f t="shared" si="16"/>
        <v xml:space="preserve">     Внутриплощадочные сети и сооружения хозяйственно-бытовой канализации</v>
      </c>
      <c r="H78" s="69"/>
      <c r="I78" s="69"/>
      <c r="J78" s="100"/>
      <c r="K78" s="100"/>
    </row>
    <row r="79" spans="1:11" hidden="1" outlineLevel="1">
      <c r="A79" s="65">
        <v>11</v>
      </c>
      <c r="B79" s="66">
        <v>1106</v>
      </c>
      <c r="C79" s="67" t="s">
        <v>47</v>
      </c>
      <c r="D79" s="66"/>
      <c r="E79" s="66"/>
      <c r="F79" s="68" t="s">
        <v>101</v>
      </c>
      <c r="G79" s="68" t="str">
        <f t="shared" si="16"/>
        <v>Внутриплощадочные сети  связи</v>
      </c>
      <c r="H79" s="65"/>
      <c r="I79" s="65"/>
      <c r="J79" s="100"/>
      <c r="K79" s="100"/>
    </row>
    <row r="80" spans="1:11" hidden="1" outlineLevel="1">
      <c r="A80" s="65">
        <v>11</v>
      </c>
      <c r="B80" s="66">
        <v>1107</v>
      </c>
      <c r="C80" s="67" t="s">
        <v>48</v>
      </c>
      <c r="D80" s="66"/>
      <c r="E80" s="66"/>
      <c r="F80" s="68" t="s">
        <v>102</v>
      </c>
      <c r="G80" s="68" t="str">
        <f t="shared" si="16"/>
        <v>Внутриплощадочные сети  теплоснабжения</v>
      </c>
      <c r="H80" s="65"/>
      <c r="I80" s="65"/>
      <c r="J80" s="100"/>
      <c r="K80" s="100"/>
    </row>
    <row r="81" spans="1:9" hidden="1" outlineLevel="1">
      <c r="A81" s="65">
        <v>11</v>
      </c>
      <c r="B81" s="66">
        <v>1108</v>
      </c>
      <c r="C81" s="67" t="s">
        <v>49</v>
      </c>
      <c r="D81" s="66"/>
      <c r="E81" s="66"/>
      <c r="F81" s="68" t="s">
        <v>103</v>
      </c>
      <c r="G81" s="68" t="str">
        <f t="shared" si="16"/>
        <v>Временные здания и сооружения</v>
      </c>
      <c r="H81" s="65"/>
      <c r="I81" s="65"/>
    </row>
    <row r="82" spans="1:9" s="39" customFormat="1" hidden="1" outlineLevel="1">
      <c r="A82" s="65">
        <v>11</v>
      </c>
      <c r="B82" s="66">
        <v>1110</v>
      </c>
      <c r="C82" s="67" t="s">
        <v>30</v>
      </c>
      <c r="D82" s="66"/>
      <c r="E82" s="66"/>
      <c r="F82" s="68" t="s">
        <v>104</v>
      </c>
      <c r="G82" s="68" t="str">
        <f t="shared" si="16"/>
        <v>Прочие работы и затраты</v>
      </c>
      <c r="H82" s="65"/>
      <c r="I82" s="65"/>
    </row>
    <row r="83" spans="1:9" s="39" customFormat="1" hidden="1" outlineLevel="1">
      <c r="A83" s="65" t="s">
        <v>105</v>
      </c>
      <c r="B83" s="66">
        <v>1111</v>
      </c>
      <c r="C83" s="67" t="s">
        <v>105</v>
      </c>
      <c r="D83" s="66"/>
      <c r="E83" s="66"/>
      <c r="F83" s="68" t="s">
        <v>106</v>
      </c>
      <c r="G83" s="68" t="str">
        <f t="shared" si="16"/>
        <v>Здание проката</v>
      </c>
      <c r="H83" s="65"/>
      <c r="I83" s="65"/>
    </row>
    <row r="84" spans="1:9" s="39" customFormat="1" hidden="1" outlineLevel="2">
      <c r="A84" s="69" t="s">
        <v>105</v>
      </c>
      <c r="B84" s="34">
        <v>1111</v>
      </c>
      <c r="C84" s="70" t="s">
        <v>105</v>
      </c>
      <c r="D84" s="34" t="str">
        <f t="shared" ref="D84:D111" si="21">CONCATENATE(B84,E84)</f>
        <v>111101</v>
      </c>
      <c r="E84" s="70" t="s">
        <v>33</v>
      </c>
      <c r="F84" s="71" t="s">
        <v>57</v>
      </c>
      <c r="G84" s="71" t="str">
        <f t="shared" si="16"/>
        <v xml:space="preserve">     Конструкции здания</v>
      </c>
      <c r="H84" s="69"/>
      <c r="I84" s="69"/>
    </row>
    <row r="85" spans="1:9" s="39" customFormat="1" hidden="1" outlineLevel="2">
      <c r="A85" s="69" t="s">
        <v>105</v>
      </c>
      <c r="B85" s="34">
        <v>1111</v>
      </c>
      <c r="C85" s="70" t="s">
        <v>105</v>
      </c>
      <c r="D85" s="34" t="str">
        <f t="shared" si="21"/>
        <v>111102</v>
      </c>
      <c r="E85" s="70" t="s">
        <v>38</v>
      </c>
      <c r="F85" s="71" t="s">
        <v>60</v>
      </c>
      <c r="G85" s="71" t="str">
        <f t="shared" si="16"/>
        <v xml:space="preserve">     Мебель и немонтируемое оборудование</v>
      </c>
      <c r="H85" s="69"/>
      <c r="I85" s="69"/>
    </row>
    <row r="86" spans="1:9" s="39" customFormat="1" hidden="1" outlineLevel="2">
      <c r="A86" s="69" t="s">
        <v>105</v>
      </c>
      <c r="B86" s="34">
        <v>1111</v>
      </c>
      <c r="C86" s="70" t="s">
        <v>105</v>
      </c>
      <c r="D86" s="34" t="str">
        <f t="shared" si="21"/>
        <v>111103</v>
      </c>
      <c r="E86" s="70" t="s">
        <v>41</v>
      </c>
      <c r="F86" s="71" t="s">
        <v>107</v>
      </c>
      <c r="G86" s="71" t="str">
        <f t="shared" si="16"/>
        <v xml:space="preserve">     Технологическое оборудование здания проката</v>
      </c>
      <c r="H86" s="69"/>
      <c r="I86" s="69"/>
    </row>
    <row r="87" spans="1:9" s="39" customFormat="1" hidden="1" outlineLevel="2">
      <c r="A87" s="69" t="s">
        <v>105</v>
      </c>
      <c r="B87" s="34">
        <v>1111</v>
      </c>
      <c r="C87" s="70" t="s">
        <v>105</v>
      </c>
      <c r="D87" s="34" t="str">
        <f t="shared" si="21"/>
        <v>111104</v>
      </c>
      <c r="E87" s="70" t="s">
        <v>45</v>
      </c>
      <c r="F87" s="71" t="s">
        <v>62</v>
      </c>
      <c r="G87" s="71" t="str">
        <f t="shared" si="16"/>
        <v xml:space="preserve">     Система отопления и вентиляции</v>
      </c>
      <c r="H87" s="69"/>
      <c r="I87" s="69"/>
    </row>
    <row r="88" spans="1:9" s="39" customFormat="1" hidden="1" outlineLevel="2">
      <c r="A88" s="69" t="s">
        <v>105</v>
      </c>
      <c r="B88" s="34">
        <v>1111</v>
      </c>
      <c r="C88" s="70" t="s">
        <v>105</v>
      </c>
      <c r="D88" s="34" t="str">
        <f t="shared" si="21"/>
        <v>111105</v>
      </c>
      <c r="E88" s="70" t="s">
        <v>46</v>
      </c>
      <c r="F88" s="71" t="s">
        <v>63</v>
      </c>
      <c r="G88" s="71" t="str">
        <f t="shared" si="16"/>
        <v xml:space="preserve">     Система кондиционирования</v>
      </c>
      <c r="H88" s="69"/>
      <c r="I88" s="69"/>
    </row>
    <row r="89" spans="1:9" s="39" customFormat="1" hidden="1" outlineLevel="2">
      <c r="A89" s="69" t="s">
        <v>105</v>
      </c>
      <c r="B89" s="34">
        <v>1111</v>
      </c>
      <c r="C89" s="70" t="s">
        <v>105</v>
      </c>
      <c r="D89" s="34" t="str">
        <f t="shared" si="21"/>
        <v>111106</v>
      </c>
      <c r="E89" s="70" t="s">
        <v>47</v>
      </c>
      <c r="F89" s="71" t="s">
        <v>64</v>
      </c>
      <c r="G89" s="71" t="str">
        <f t="shared" si="16"/>
        <v xml:space="preserve">     Система холодснабжения</v>
      </c>
      <c r="H89" s="69"/>
      <c r="I89" s="69"/>
    </row>
    <row r="90" spans="1:9" s="39" customFormat="1" hidden="1" outlineLevel="2">
      <c r="A90" s="69" t="s">
        <v>105</v>
      </c>
      <c r="B90" s="34">
        <v>1111</v>
      </c>
      <c r="C90" s="70" t="s">
        <v>105</v>
      </c>
      <c r="D90" s="34" t="str">
        <f t="shared" si="21"/>
        <v>111107</v>
      </c>
      <c r="E90" s="70" t="s">
        <v>48</v>
      </c>
      <c r="F90" s="71" t="s">
        <v>65</v>
      </c>
      <c r="G90" s="71" t="str">
        <f t="shared" si="16"/>
        <v xml:space="preserve">     Водоснабжение</v>
      </c>
      <c r="H90" s="69"/>
      <c r="I90" s="69"/>
    </row>
    <row r="91" spans="1:9" s="39" customFormat="1" hidden="1" outlineLevel="2">
      <c r="A91" s="69" t="s">
        <v>105</v>
      </c>
      <c r="B91" s="34">
        <v>1111</v>
      </c>
      <c r="C91" s="70" t="s">
        <v>105</v>
      </c>
      <c r="D91" s="34" t="str">
        <f t="shared" si="21"/>
        <v>111108</v>
      </c>
      <c r="E91" s="70" t="s">
        <v>49</v>
      </c>
      <c r="F91" s="71" t="s">
        <v>66</v>
      </c>
      <c r="G91" s="71" t="str">
        <f t="shared" ref="G91:G111" si="22">F91</f>
        <v xml:space="preserve">     Канализация</v>
      </c>
      <c r="H91" s="69"/>
      <c r="I91" s="69"/>
    </row>
    <row r="92" spans="1:9" s="39" customFormat="1" hidden="1" outlineLevel="2">
      <c r="A92" s="69" t="s">
        <v>105</v>
      </c>
      <c r="B92" s="34">
        <v>1111</v>
      </c>
      <c r="C92" s="70" t="s">
        <v>105</v>
      </c>
      <c r="D92" s="34" t="str">
        <f t="shared" si="21"/>
        <v>111109</v>
      </c>
      <c r="E92" s="70" t="s">
        <v>50</v>
      </c>
      <c r="F92" s="71" t="s">
        <v>68</v>
      </c>
      <c r="G92" s="71" t="str">
        <f t="shared" si="22"/>
        <v xml:space="preserve">     Внутренние сети и системы теплоснабжения</v>
      </c>
      <c r="H92" s="69"/>
      <c r="I92" s="69"/>
    </row>
    <row r="93" spans="1:9" s="39" customFormat="1" hidden="1" outlineLevel="2">
      <c r="A93" s="69" t="s">
        <v>105</v>
      </c>
      <c r="B93" s="34">
        <v>1111</v>
      </c>
      <c r="C93" s="70" t="s">
        <v>105</v>
      </c>
      <c r="D93" s="34" t="str">
        <f t="shared" si="21"/>
        <v>111110</v>
      </c>
      <c r="E93" s="70" t="s">
        <v>30</v>
      </c>
      <c r="F93" s="71" t="s">
        <v>70</v>
      </c>
      <c r="G93" s="71" t="str">
        <f t="shared" si="22"/>
        <v xml:space="preserve">     Силовые электрические сети (ЭМ)</v>
      </c>
      <c r="H93" s="69"/>
      <c r="I93" s="69"/>
    </row>
    <row r="94" spans="1:9" s="39" customFormat="1" hidden="1" outlineLevel="2">
      <c r="A94" s="69" t="s">
        <v>105</v>
      </c>
      <c r="B94" s="34">
        <v>1111</v>
      </c>
      <c r="C94" s="70" t="s">
        <v>105</v>
      </c>
      <c r="D94" s="34" t="str">
        <f t="shared" si="21"/>
        <v>111111</v>
      </c>
      <c r="E94" s="70" t="s">
        <v>105</v>
      </c>
      <c r="F94" s="71" t="s">
        <v>72</v>
      </c>
      <c r="G94" s="71" t="str">
        <f t="shared" si="22"/>
        <v xml:space="preserve">     Электроосвещение (ЭО)</v>
      </c>
      <c r="H94" s="69"/>
      <c r="I94" s="69"/>
    </row>
    <row r="95" spans="1:9" s="39" customFormat="1" hidden="1" outlineLevel="2">
      <c r="A95" s="69" t="s">
        <v>105</v>
      </c>
      <c r="B95" s="34">
        <v>1111</v>
      </c>
      <c r="C95" s="70" t="s">
        <v>105</v>
      </c>
      <c r="D95" s="34" t="str">
        <f t="shared" si="21"/>
        <v>111112</v>
      </c>
      <c r="E95" s="70" t="s">
        <v>67</v>
      </c>
      <c r="F95" s="71" t="s">
        <v>74</v>
      </c>
      <c r="G95" s="71" t="str">
        <f t="shared" si="22"/>
        <v xml:space="preserve">     Архитектурное освещение (АХО)</v>
      </c>
      <c r="H95" s="69"/>
      <c r="I95" s="69"/>
    </row>
    <row r="96" spans="1:9" s="39" customFormat="1" hidden="1" outlineLevel="2">
      <c r="A96" s="69" t="s">
        <v>105</v>
      </c>
      <c r="B96" s="34">
        <v>1111</v>
      </c>
      <c r="C96" s="70" t="s">
        <v>105</v>
      </c>
      <c r="D96" s="34" t="str">
        <f t="shared" si="21"/>
        <v>111113</v>
      </c>
      <c r="E96" s="70" t="s">
        <v>69</v>
      </c>
      <c r="F96" s="71" t="s">
        <v>76</v>
      </c>
      <c r="G96" s="71" t="str">
        <f t="shared" si="22"/>
        <v xml:space="preserve">     Система пожарной сигнализации (СПС)</v>
      </c>
      <c r="H96" s="69"/>
      <c r="I96" s="69"/>
    </row>
    <row r="97" spans="1:9" s="39" customFormat="1" hidden="1" outlineLevel="2">
      <c r="A97" s="69" t="s">
        <v>105</v>
      </c>
      <c r="B97" s="34">
        <v>1111</v>
      </c>
      <c r="C97" s="70" t="s">
        <v>105</v>
      </c>
      <c r="D97" s="34" t="str">
        <f t="shared" si="21"/>
        <v>111114</v>
      </c>
      <c r="E97" s="70" t="s">
        <v>71</v>
      </c>
      <c r="F97" s="71" t="s">
        <v>78</v>
      </c>
      <c r="G97" s="71" t="str">
        <f t="shared" si="22"/>
        <v xml:space="preserve">     Система охранного телевидения (СОТ)</v>
      </c>
      <c r="H97" s="69"/>
      <c r="I97" s="69"/>
    </row>
    <row r="98" spans="1:9" s="39" customFormat="1" hidden="1" outlineLevel="2">
      <c r="A98" s="69" t="s">
        <v>105</v>
      </c>
      <c r="B98" s="34">
        <v>1111</v>
      </c>
      <c r="C98" s="70" t="s">
        <v>105</v>
      </c>
      <c r="D98" s="34" t="str">
        <f t="shared" si="21"/>
        <v>111115</v>
      </c>
      <c r="E98" s="70" t="s">
        <v>73</v>
      </c>
      <c r="F98" s="71" t="s">
        <v>80</v>
      </c>
      <c r="G98" s="71" t="str">
        <f t="shared" si="22"/>
        <v xml:space="preserve">     Система оповещения и управления эвакуацией людей (СОУЭ)</v>
      </c>
      <c r="H98" s="69"/>
      <c r="I98" s="69"/>
    </row>
    <row r="99" spans="1:9" s="39" customFormat="1" hidden="1" outlineLevel="2">
      <c r="A99" s="69" t="s">
        <v>105</v>
      </c>
      <c r="B99" s="34">
        <v>1111</v>
      </c>
      <c r="C99" s="70" t="s">
        <v>105</v>
      </c>
      <c r="D99" s="34" t="str">
        <f t="shared" si="21"/>
        <v>111116</v>
      </c>
      <c r="E99" s="70" t="s">
        <v>75</v>
      </c>
      <c r="F99" s="71" t="s">
        <v>82</v>
      </c>
      <c r="G99" s="71" t="str">
        <f t="shared" si="22"/>
        <v xml:space="preserve">     Система охранной сигнализации (СОС)</v>
      </c>
      <c r="H99" s="69"/>
      <c r="I99" s="69"/>
    </row>
    <row r="100" spans="1:9" s="39" customFormat="1" hidden="1" outlineLevel="2">
      <c r="A100" s="69" t="s">
        <v>105</v>
      </c>
      <c r="B100" s="34">
        <v>1111</v>
      </c>
      <c r="C100" s="70" t="s">
        <v>105</v>
      </c>
      <c r="D100" s="34" t="str">
        <f t="shared" si="21"/>
        <v>111117</v>
      </c>
      <c r="E100" s="70" t="s">
        <v>77</v>
      </c>
      <c r="F100" s="71" t="s">
        <v>84</v>
      </c>
      <c r="G100" s="71" t="str">
        <f t="shared" si="22"/>
        <v xml:space="preserve">     Система контроля и управления доступом (СКУД)</v>
      </c>
      <c r="H100" s="69"/>
      <c r="I100" s="69"/>
    </row>
    <row r="101" spans="1:9" s="39" customFormat="1" hidden="1" outlineLevel="2">
      <c r="A101" s="69" t="s">
        <v>105</v>
      </c>
      <c r="B101" s="34">
        <v>1111</v>
      </c>
      <c r="C101" s="70" t="s">
        <v>105</v>
      </c>
      <c r="D101" s="34" t="str">
        <f t="shared" si="21"/>
        <v>111118</v>
      </c>
      <c r="E101" s="70" t="s">
        <v>79</v>
      </c>
      <c r="F101" s="71" t="s">
        <v>86</v>
      </c>
      <c r="G101" s="71" t="str">
        <f t="shared" si="22"/>
        <v xml:space="preserve">     Система сбора и обработки информации (ССОИ)</v>
      </c>
      <c r="H101" s="69"/>
      <c r="I101" s="69"/>
    </row>
    <row r="102" spans="1:9" s="39" customFormat="1" hidden="1" outlineLevel="2">
      <c r="A102" s="69" t="s">
        <v>105</v>
      </c>
      <c r="B102" s="34">
        <v>1111</v>
      </c>
      <c r="C102" s="70" t="s">
        <v>105</v>
      </c>
      <c r="D102" s="34" t="str">
        <f t="shared" si="21"/>
        <v>111119</v>
      </c>
      <c r="E102" s="70" t="s">
        <v>81</v>
      </c>
      <c r="F102" s="71" t="s">
        <v>88</v>
      </c>
      <c r="G102" s="71" t="str">
        <f t="shared" si="22"/>
        <v xml:space="preserve">     Система пожаротушения</v>
      </c>
      <c r="H102" s="69"/>
      <c r="I102" s="69"/>
    </row>
    <row r="103" spans="1:9" s="39" customFormat="1" hidden="1" outlineLevel="2">
      <c r="A103" s="69" t="s">
        <v>105</v>
      </c>
      <c r="B103" s="34">
        <v>1111</v>
      </c>
      <c r="C103" s="70" t="s">
        <v>105</v>
      </c>
      <c r="D103" s="34" t="str">
        <f t="shared" si="21"/>
        <v>111120</v>
      </c>
      <c r="E103" s="70" t="s">
        <v>83</v>
      </c>
      <c r="F103" s="71" t="s">
        <v>90</v>
      </c>
      <c r="G103" s="71" t="str">
        <f t="shared" si="22"/>
        <v xml:space="preserve">     Сети связи (СС)</v>
      </c>
      <c r="H103" s="69"/>
      <c r="I103" s="69"/>
    </row>
    <row r="104" spans="1:9" s="39" customFormat="1" hidden="1" outlineLevel="2">
      <c r="A104" s="69" t="s">
        <v>105</v>
      </c>
      <c r="B104" s="34">
        <v>1111</v>
      </c>
      <c r="C104" s="70" t="s">
        <v>105</v>
      </c>
      <c r="D104" s="34" t="str">
        <f t="shared" si="21"/>
        <v>111121</v>
      </c>
      <c r="E104" s="70" t="s">
        <v>108</v>
      </c>
      <c r="F104" s="71" t="s">
        <v>92</v>
      </c>
      <c r="G104" s="71" t="str">
        <f t="shared" si="22"/>
        <v xml:space="preserve">     Система автоматизации комплексная</v>
      </c>
      <c r="H104" s="69"/>
      <c r="I104" s="69"/>
    </row>
    <row r="105" spans="1:9" s="39" customFormat="1" hidden="1" outlineLevel="2">
      <c r="A105" s="69" t="s">
        <v>105</v>
      </c>
      <c r="B105" s="34">
        <v>1111</v>
      </c>
      <c r="C105" s="70" t="s">
        <v>105</v>
      </c>
      <c r="D105" s="34" t="str">
        <f t="shared" si="21"/>
        <v>111122</v>
      </c>
      <c r="E105" s="70" t="s">
        <v>85</v>
      </c>
      <c r="F105" s="71" t="s">
        <v>94</v>
      </c>
      <c r="G105" s="71" t="str">
        <f t="shared" si="22"/>
        <v xml:space="preserve">     Автоматизированная система учета электроэнергии</v>
      </c>
      <c r="H105" s="69"/>
      <c r="I105" s="69"/>
    </row>
    <row r="106" spans="1:9" s="39" customFormat="1" hidden="1" outlineLevel="1">
      <c r="A106" s="65" t="s">
        <v>105</v>
      </c>
      <c r="B106" s="66">
        <v>1112</v>
      </c>
      <c r="C106" s="67" t="s">
        <v>67</v>
      </c>
      <c r="D106" s="66"/>
      <c r="E106" s="66"/>
      <c r="F106" s="68" t="s">
        <v>109</v>
      </c>
      <c r="G106" s="68" t="str">
        <f t="shared" si="22"/>
        <v>Лесной каток</v>
      </c>
      <c r="H106" s="65"/>
      <c r="I106" s="65"/>
    </row>
    <row r="107" spans="1:9" s="39" customFormat="1" hidden="1" outlineLevel="2">
      <c r="A107" s="69" t="s">
        <v>105</v>
      </c>
      <c r="B107" s="34">
        <v>1112</v>
      </c>
      <c r="C107" s="70" t="s">
        <v>67</v>
      </c>
      <c r="D107" s="34" t="str">
        <f t="shared" si="21"/>
        <v>111201</v>
      </c>
      <c r="E107" s="70" t="s">
        <v>33</v>
      </c>
      <c r="F107" s="71" t="s">
        <v>110</v>
      </c>
      <c r="G107" s="71" t="str">
        <f t="shared" si="22"/>
        <v xml:space="preserve">     Ледовые дорожки</v>
      </c>
      <c r="H107" s="69"/>
      <c r="I107" s="69"/>
    </row>
    <row r="108" spans="1:9" s="39" customFormat="1" hidden="1" outlineLevel="2">
      <c r="A108" s="69" t="s">
        <v>105</v>
      </c>
      <c r="B108" s="34">
        <v>1112</v>
      </c>
      <c r="C108" s="70" t="s">
        <v>67</v>
      </c>
      <c r="D108" s="34" t="str">
        <f t="shared" si="21"/>
        <v>111202</v>
      </c>
      <c r="E108" s="70" t="s">
        <v>38</v>
      </c>
      <c r="F108" s="71" t="s">
        <v>111</v>
      </c>
      <c r="G108" s="71" t="str">
        <f t="shared" si="22"/>
        <v xml:space="preserve">     Технологическое оборудование ледовых дорожек</v>
      </c>
      <c r="H108" s="69"/>
      <c r="I108" s="69"/>
    </row>
    <row r="109" spans="1:9" s="39" customFormat="1" hidden="1" outlineLevel="2">
      <c r="A109" s="69" t="s">
        <v>105</v>
      </c>
      <c r="B109" s="34">
        <v>1112</v>
      </c>
      <c r="C109" s="70" t="s">
        <v>67</v>
      </c>
      <c r="D109" s="34" t="str">
        <f t="shared" si="21"/>
        <v>111203</v>
      </c>
      <c r="E109" s="70" t="s">
        <v>41</v>
      </c>
      <c r="F109" s="71" t="s">
        <v>72</v>
      </c>
      <c r="G109" s="71" t="str">
        <f t="shared" si="22"/>
        <v xml:space="preserve">     Электроосвещение (ЭО)</v>
      </c>
      <c r="H109" s="69"/>
      <c r="I109" s="69"/>
    </row>
    <row r="110" spans="1:9" s="39" customFormat="1" hidden="1" outlineLevel="2">
      <c r="A110" s="69" t="s">
        <v>105</v>
      </c>
      <c r="B110" s="34">
        <v>1112</v>
      </c>
      <c r="C110" s="70" t="s">
        <v>67</v>
      </c>
      <c r="D110" s="34" t="str">
        <f t="shared" si="21"/>
        <v>111204</v>
      </c>
      <c r="E110" s="70" t="s">
        <v>45</v>
      </c>
      <c r="F110" s="71" t="s">
        <v>74</v>
      </c>
      <c r="G110" s="71" t="str">
        <f t="shared" si="22"/>
        <v xml:space="preserve">     Архитектурное освещение (АХО)</v>
      </c>
      <c r="H110" s="69"/>
      <c r="I110" s="69"/>
    </row>
    <row r="111" spans="1:9" s="39" customFormat="1" hidden="1" outlineLevel="2">
      <c r="A111" s="69" t="s">
        <v>105</v>
      </c>
      <c r="B111" s="34">
        <v>1112</v>
      </c>
      <c r="C111" s="70" t="s">
        <v>67</v>
      </c>
      <c r="D111" s="34" t="str">
        <f t="shared" si="21"/>
        <v>111205</v>
      </c>
      <c r="E111" s="70" t="s">
        <v>46</v>
      </c>
      <c r="F111" s="71" t="s">
        <v>112</v>
      </c>
      <c r="G111" s="71" t="str">
        <f t="shared" si="22"/>
        <v xml:space="preserve">     Система видеонаблюдения</v>
      </c>
      <c r="H111" s="69"/>
      <c r="I111" s="69"/>
    </row>
    <row r="112" spans="1:9" ht="25.5" hidden="1" collapsed="1">
      <c r="A112" s="62">
        <v>12</v>
      </c>
      <c r="B112" s="62"/>
      <c r="C112" s="62"/>
      <c r="D112" s="62"/>
      <c r="E112" s="62"/>
      <c r="F112" s="63" t="s">
        <v>113</v>
      </c>
      <c r="G112" s="63" t="s">
        <v>113</v>
      </c>
      <c r="H112" s="64"/>
      <c r="I112" s="64"/>
    </row>
    <row r="113" spans="1:9" hidden="1" outlineLevel="1">
      <c r="A113" s="65">
        <v>12</v>
      </c>
      <c r="B113" s="66" t="str">
        <f>CONCATENATE(A113,C113)</f>
        <v>1200</v>
      </c>
      <c r="C113" s="67" t="s">
        <v>31</v>
      </c>
      <c r="D113" s="66"/>
      <c r="E113" s="66"/>
      <c r="F113" s="68" t="s">
        <v>29</v>
      </c>
      <c r="G113" s="68" t="str">
        <f t="shared" ref="G113:G153" si="23">F113</f>
        <v>Общая часть</v>
      </c>
      <c r="H113" s="65"/>
      <c r="I113" s="65"/>
    </row>
    <row r="114" spans="1:9" s="39" customFormat="1" hidden="1" outlineLevel="2">
      <c r="A114" s="69">
        <v>12</v>
      </c>
      <c r="B114" s="34" t="str">
        <f t="shared" ref="B114:B117" si="24">CONCATENATE(A114,C114)</f>
        <v>1200</v>
      </c>
      <c r="C114" s="70" t="s">
        <v>31</v>
      </c>
      <c r="D114" s="34" t="str">
        <f t="shared" ref="D114:D117" si="25">CONCATENATE(B114,E114)</f>
        <v>120001</v>
      </c>
      <c r="E114" s="70" t="s">
        <v>33</v>
      </c>
      <c r="F114" s="71" t="s">
        <v>37</v>
      </c>
      <c r="G114" s="71" t="str">
        <f t="shared" si="23"/>
        <v xml:space="preserve">     Предпроектные предложения</v>
      </c>
      <c r="H114" s="69"/>
      <c r="I114" s="69"/>
    </row>
    <row r="115" spans="1:9" s="39" customFormat="1" hidden="1" outlineLevel="2">
      <c r="A115" s="69">
        <v>12</v>
      </c>
      <c r="B115" s="34" t="str">
        <f t="shared" si="24"/>
        <v>1200</v>
      </c>
      <c r="C115" s="70" t="s">
        <v>31</v>
      </c>
      <c r="D115" s="34" t="str">
        <f t="shared" si="25"/>
        <v>120002</v>
      </c>
      <c r="E115" s="70" t="s">
        <v>38</v>
      </c>
      <c r="F115" s="71" t="s">
        <v>39</v>
      </c>
      <c r="G115" s="71" t="str">
        <f t="shared" si="23"/>
        <v xml:space="preserve">     Проектная документация</v>
      </c>
      <c r="H115" s="69"/>
      <c r="I115" s="69"/>
    </row>
    <row r="116" spans="1:9" s="39" customFormat="1" hidden="1" outlineLevel="2">
      <c r="A116" s="69">
        <v>12</v>
      </c>
      <c r="B116" s="34" t="str">
        <f t="shared" si="24"/>
        <v>1200</v>
      </c>
      <c r="C116" s="70" t="s">
        <v>31</v>
      </c>
      <c r="D116" s="34" t="str">
        <f t="shared" si="25"/>
        <v>120003</v>
      </c>
      <c r="E116" s="70" t="s">
        <v>41</v>
      </c>
      <c r="F116" s="71" t="s">
        <v>42</v>
      </c>
      <c r="G116" s="71" t="str">
        <f t="shared" si="23"/>
        <v xml:space="preserve">     Рабочая документация</v>
      </c>
      <c r="H116" s="69"/>
      <c r="I116" s="69"/>
    </row>
    <row r="117" spans="1:9" s="100" customFormat="1" hidden="1" outlineLevel="2">
      <c r="A117" s="69">
        <v>12</v>
      </c>
      <c r="B117" s="34" t="str">
        <f t="shared" si="24"/>
        <v>1200</v>
      </c>
      <c r="C117" s="70" t="s">
        <v>31</v>
      </c>
      <c r="D117" s="34" t="str">
        <f t="shared" si="25"/>
        <v>120004</v>
      </c>
      <c r="E117" s="70" t="s">
        <v>45</v>
      </c>
      <c r="F117" s="71" t="s">
        <v>114</v>
      </c>
      <c r="G117" s="71" t="str">
        <f t="shared" si="23"/>
        <v xml:space="preserve">     Экспертиза проектной документации</v>
      </c>
      <c r="H117" s="69"/>
      <c r="I117" s="69"/>
    </row>
    <row r="118" spans="1:9" hidden="1" outlineLevel="1">
      <c r="A118" s="65">
        <v>12</v>
      </c>
      <c r="B118" s="66" t="str">
        <f>CONCATENATE(A118,C118)</f>
        <v>1201</v>
      </c>
      <c r="C118" s="67" t="s">
        <v>33</v>
      </c>
      <c r="D118" s="66"/>
      <c r="E118" s="66"/>
      <c r="F118" s="68" t="s">
        <v>51</v>
      </c>
      <c r="G118" s="68" t="str">
        <f t="shared" si="23"/>
        <v>Объекты генерального плана</v>
      </c>
      <c r="H118" s="65"/>
      <c r="I118" s="65"/>
    </row>
    <row r="119" spans="1:9" hidden="1" outlineLevel="2">
      <c r="A119" s="69">
        <v>12</v>
      </c>
      <c r="B119" s="34" t="str">
        <f>CONCATENATE(A119,C119)</f>
        <v>1201</v>
      </c>
      <c r="C119" s="70" t="s">
        <v>33</v>
      </c>
      <c r="D119" s="34" t="str">
        <f>CONCATENATE(B119,E119)</f>
        <v>120101</v>
      </c>
      <c r="E119" s="70" t="s">
        <v>33</v>
      </c>
      <c r="F119" s="71" t="s">
        <v>52</v>
      </c>
      <c r="G119" s="71" t="str">
        <f t="shared" si="23"/>
        <v xml:space="preserve">     Внутренние проезды и площадки</v>
      </c>
      <c r="H119" s="69"/>
      <c r="I119" s="69"/>
    </row>
    <row r="120" spans="1:9" hidden="1" outlineLevel="2">
      <c r="A120" s="69">
        <v>12</v>
      </c>
      <c r="B120" s="34" t="str">
        <f t="shared" ref="B120:B121" si="26">CONCATENATE(A120,C120)</f>
        <v>1201</v>
      </c>
      <c r="C120" s="70" t="s">
        <v>33</v>
      </c>
      <c r="D120" s="34" t="str">
        <f t="shared" ref="D120" si="27">CONCATENATE(B120,E120)</f>
        <v>120102</v>
      </c>
      <c r="E120" s="70" t="s">
        <v>38</v>
      </c>
      <c r="F120" s="71" t="s">
        <v>53</v>
      </c>
      <c r="G120" s="71" t="str">
        <f t="shared" si="23"/>
        <v xml:space="preserve">     Ограждение</v>
      </c>
      <c r="H120" s="69"/>
      <c r="I120" s="69"/>
    </row>
    <row r="121" spans="1:9" hidden="1" outlineLevel="2">
      <c r="A121" s="69">
        <v>12</v>
      </c>
      <c r="B121" s="34" t="str">
        <f t="shared" si="26"/>
        <v>1201</v>
      </c>
      <c r="C121" s="70" t="s">
        <v>33</v>
      </c>
      <c r="D121" s="34" t="str">
        <f>CONCATENATE(B121,E121)</f>
        <v>120103</v>
      </c>
      <c r="E121" s="70" t="s">
        <v>41</v>
      </c>
      <c r="F121" s="71" t="s">
        <v>54</v>
      </c>
      <c r="G121" s="71" t="str">
        <f t="shared" si="23"/>
        <v xml:space="preserve">     Благоустройство и озеленение</v>
      </c>
      <c r="H121" s="69"/>
      <c r="I121" s="69"/>
    </row>
    <row r="122" spans="1:9" hidden="1" outlineLevel="1">
      <c r="A122" s="65">
        <v>12</v>
      </c>
      <c r="B122" s="66" t="str">
        <f>CONCATENATE(A122,C122)</f>
        <v>1202</v>
      </c>
      <c r="C122" s="67" t="s">
        <v>38</v>
      </c>
      <c r="D122" s="66"/>
      <c r="E122" s="66"/>
      <c r="F122" s="68" t="s">
        <v>115</v>
      </c>
      <c r="G122" s="68" t="str">
        <f t="shared" si="23"/>
        <v>Здание СПА</v>
      </c>
      <c r="H122" s="65"/>
      <c r="I122" s="65"/>
    </row>
    <row r="123" spans="1:9" hidden="1" outlineLevel="2">
      <c r="A123" s="69">
        <v>12</v>
      </c>
      <c r="B123" s="34" t="str">
        <f t="shared" ref="B123:B169" si="28">CONCATENATE(A123,C123)</f>
        <v>1202</v>
      </c>
      <c r="C123" s="70" t="s">
        <v>38</v>
      </c>
      <c r="D123" s="34" t="str">
        <f>CONCATENATE(B123,E123)</f>
        <v>120201</v>
      </c>
      <c r="E123" s="70" t="s">
        <v>33</v>
      </c>
      <c r="F123" s="71" t="s">
        <v>57</v>
      </c>
      <c r="G123" s="71" t="str">
        <f t="shared" si="23"/>
        <v xml:space="preserve">     Конструкции здания</v>
      </c>
      <c r="H123" s="69"/>
      <c r="I123" s="69"/>
    </row>
    <row r="124" spans="1:9" hidden="1" outlineLevel="2">
      <c r="A124" s="69">
        <v>12</v>
      </c>
      <c r="B124" s="34" t="str">
        <f t="shared" si="28"/>
        <v>1202</v>
      </c>
      <c r="C124" s="70" t="s">
        <v>38</v>
      </c>
      <c r="D124" s="34" t="str">
        <f t="shared" ref="D124:D126" si="29">CONCATENATE(B124,E124)</f>
        <v>120202</v>
      </c>
      <c r="E124" s="70" t="s">
        <v>38</v>
      </c>
      <c r="F124" s="71" t="s">
        <v>116</v>
      </c>
      <c r="G124" s="71" t="str">
        <f t="shared" si="23"/>
        <v xml:space="preserve">     Парная на острове</v>
      </c>
      <c r="H124" s="69"/>
      <c r="I124" s="69"/>
    </row>
    <row r="125" spans="1:9" hidden="1" outlineLevel="2">
      <c r="A125" s="69">
        <v>12</v>
      </c>
      <c r="B125" s="34" t="str">
        <f t="shared" si="28"/>
        <v>1202</v>
      </c>
      <c r="C125" s="70" t="s">
        <v>38</v>
      </c>
      <c r="D125" s="34" t="str">
        <f t="shared" si="29"/>
        <v>120203</v>
      </c>
      <c r="E125" s="70" t="s">
        <v>41</v>
      </c>
      <c r="F125" s="71" t="s">
        <v>117</v>
      </c>
      <c r="G125" s="71" t="str">
        <f t="shared" si="23"/>
        <v xml:space="preserve">     Уличный  бассейн</v>
      </c>
      <c r="H125" s="69"/>
      <c r="I125" s="69"/>
    </row>
    <row r="126" spans="1:9" hidden="1" outlineLevel="2">
      <c r="A126" s="69">
        <v>12</v>
      </c>
      <c r="B126" s="34" t="str">
        <f t="shared" si="28"/>
        <v>1202</v>
      </c>
      <c r="C126" s="70" t="s">
        <v>38</v>
      </c>
      <c r="D126" s="34" t="str">
        <f t="shared" si="29"/>
        <v>120204</v>
      </c>
      <c r="E126" s="70" t="s">
        <v>45</v>
      </c>
      <c r="F126" s="71" t="s">
        <v>118</v>
      </c>
      <c r="G126" s="71" t="str">
        <f t="shared" si="23"/>
        <v xml:space="preserve">     Мебель и не монтируемое оборудование</v>
      </c>
      <c r="H126" s="69"/>
      <c r="I126" s="69"/>
    </row>
    <row r="127" spans="1:9" hidden="1" outlineLevel="2">
      <c r="A127" s="69">
        <v>12</v>
      </c>
      <c r="B127" s="34" t="str">
        <f t="shared" si="28"/>
        <v>1202</v>
      </c>
      <c r="C127" s="70" t="s">
        <v>38</v>
      </c>
      <c r="D127" s="34" t="str">
        <f t="shared" ref="D127:D129" si="30">CONCATENATE(B127,E127)</f>
        <v>120205</v>
      </c>
      <c r="E127" s="70" t="s">
        <v>46</v>
      </c>
      <c r="F127" s="71" t="s">
        <v>62</v>
      </c>
      <c r="G127" s="71" t="str">
        <f t="shared" si="23"/>
        <v xml:space="preserve">     Система отопления и вентиляции</v>
      </c>
      <c r="H127" s="69"/>
      <c r="I127" s="69"/>
    </row>
    <row r="128" spans="1:9" hidden="1" outlineLevel="2">
      <c r="A128" s="69">
        <v>12</v>
      </c>
      <c r="B128" s="34" t="str">
        <f t="shared" si="28"/>
        <v>1202</v>
      </c>
      <c r="C128" s="70" t="s">
        <v>38</v>
      </c>
      <c r="D128" s="34" t="str">
        <f t="shared" si="30"/>
        <v>120206</v>
      </c>
      <c r="E128" s="70" t="s">
        <v>47</v>
      </c>
      <c r="F128" s="71" t="s">
        <v>63</v>
      </c>
      <c r="G128" s="71" t="str">
        <f t="shared" si="23"/>
        <v xml:space="preserve">     Система кондиционирования</v>
      </c>
      <c r="H128" s="69"/>
      <c r="I128" s="69"/>
    </row>
    <row r="129" spans="1:9" hidden="1" outlineLevel="2">
      <c r="A129" s="69">
        <v>12</v>
      </c>
      <c r="B129" s="34" t="str">
        <f t="shared" si="28"/>
        <v>1202</v>
      </c>
      <c r="C129" s="70" t="s">
        <v>38</v>
      </c>
      <c r="D129" s="34" t="str">
        <f t="shared" si="30"/>
        <v>120207</v>
      </c>
      <c r="E129" s="70" t="s">
        <v>48</v>
      </c>
      <c r="F129" s="71" t="s">
        <v>119</v>
      </c>
      <c r="G129" s="71" t="str">
        <f t="shared" si="23"/>
        <v xml:space="preserve">     Система холодоснабжения</v>
      </c>
      <c r="H129" s="69"/>
      <c r="I129" s="69"/>
    </row>
    <row r="130" spans="1:9" hidden="1" outlineLevel="2">
      <c r="A130" s="69">
        <v>12</v>
      </c>
      <c r="B130" s="34" t="str">
        <f t="shared" si="28"/>
        <v>1202</v>
      </c>
      <c r="C130" s="70" t="s">
        <v>38</v>
      </c>
      <c r="D130" s="34" t="str">
        <f t="shared" ref="D130:D132" si="31">CONCATENATE(B130,E130)</f>
        <v>120208</v>
      </c>
      <c r="E130" s="70" t="s">
        <v>49</v>
      </c>
      <c r="F130" s="71" t="s">
        <v>65</v>
      </c>
      <c r="G130" s="71" t="str">
        <f t="shared" si="23"/>
        <v xml:space="preserve">     Водоснабжение</v>
      </c>
      <c r="H130" s="69"/>
      <c r="I130" s="69"/>
    </row>
    <row r="131" spans="1:9" hidden="1" outlineLevel="2">
      <c r="A131" s="69">
        <v>12</v>
      </c>
      <c r="B131" s="34" t="str">
        <f t="shared" si="28"/>
        <v>1202</v>
      </c>
      <c r="C131" s="70" t="s">
        <v>38</v>
      </c>
      <c r="D131" s="34" t="str">
        <f t="shared" si="31"/>
        <v>120209</v>
      </c>
      <c r="E131" s="70" t="s">
        <v>50</v>
      </c>
      <c r="F131" s="71" t="s">
        <v>66</v>
      </c>
      <c r="G131" s="71" t="str">
        <f t="shared" si="23"/>
        <v xml:space="preserve">     Канализация</v>
      </c>
      <c r="H131" s="69"/>
      <c r="I131" s="69"/>
    </row>
    <row r="132" spans="1:9" hidden="1" outlineLevel="2">
      <c r="A132" s="69">
        <v>12</v>
      </c>
      <c r="B132" s="34" t="str">
        <f t="shared" si="28"/>
        <v>1202</v>
      </c>
      <c r="C132" s="70" t="s">
        <v>38</v>
      </c>
      <c r="D132" s="34" t="str">
        <f t="shared" si="31"/>
        <v>120211</v>
      </c>
      <c r="E132" s="70" t="s">
        <v>105</v>
      </c>
      <c r="F132" s="71" t="s">
        <v>120</v>
      </c>
      <c r="G132" s="71" t="str">
        <f t="shared" si="23"/>
        <v xml:space="preserve">     Технология водоподготовки</v>
      </c>
      <c r="H132" s="69"/>
      <c r="I132" s="69"/>
    </row>
    <row r="133" spans="1:9" hidden="1" outlineLevel="2">
      <c r="A133" s="69">
        <v>12</v>
      </c>
      <c r="B133" s="34" t="str">
        <f t="shared" si="28"/>
        <v>1202</v>
      </c>
      <c r="C133" s="70" t="s">
        <v>38</v>
      </c>
      <c r="D133" s="34" t="str">
        <f t="shared" ref="D133" si="32">CONCATENATE(B133,E133)</f>
        <v>120212</v>
      </c>
      <c r="E133" s="70" t="s">
        <v>67</v>
      </c>
      <c r="F133" s="71" t="s">
        <v>68</v>
      </c>
      <c r="G133" s="71" t="str">
        <f t="shared" si="23"/>
        <v xml:space="preserve">     Внутренние сети и системы теплоснабжения</v>
      </c>
      <c r="H133" s="69"/>
      <c r="I133" s="69"/>
    </row>
    <row r="134" spans="1:9" hidden="1" outlineLevel="2">
      <c r="A134" s="69">
        <v>12</v>
      </c>
      <c r="B134" s="34" t="str">
        <f t="shared" si="28"/>
        <v>1202</v>
      </c>
      <c r="C134" s="70" t="s">
        <v>38</v>
      </c>
      <c r="D134" s="34" t="str">
        <f t="shared" ref="D134:D135" si="33">CONCATENATE(B134,E134)</f>
        <v>120213</v>
      </c>
      <c r="E134" s="70" t="s">
        <v>69</v>
      </c>
      <c r="F134" s="71" t="s">
        <v>121</v>
      </c>
      <c r="G134" s="71" t="str">
        <f t="shared" si="23"/>
        <v xml:space="preserve">     Внутренние сети газоснабжения</v>
      </c>
      <c r="H134" s="69"/>
      <c r="I134" s="69"/>
    </row>
    <row r="135" spans="1:9" hidden="1" outlineLevel="2">
      <c r="A135" s="69">
        <v>12</v>
      </c>
      <c r="B135" s="34" t="str">
        <f t="shared" si="28"/>
        <v>1202</v>
      </c>
      <c r="C135" s="70" t="s">
        <v>38</v>
      </c>
      <c r="D135" s="34" t="str">
        <f t="shared" si="33"/>
        <v>120214</v>
      </c>
      <c r="E135" s="70" t="s">
        <v>71</v>
      </c>
      <c r="F135" s="71" t="s">
        <v>122</v>
      </c>
      <c r="G135" s="71" t="str">
        <f t="shared" si="23"/>
        <v xml:space="preserve">     Газовая котельная пристроенная</v>
      </c>
      <c r="H135" s="69"/>
      <c r="I135" s="69"/>
    </row>
    <row r="136" spans="1:9" hidden="1" outlineLevel="2">
      <c r="A136" s="69">
        <v>12</v>
      </c>
      <c r="B136" s="34" t="str">
        <f t="shared" si="28"/>
        <v>1202</v>
      </c>
      <c r="C136" s="70" t="s">
        <v>38</v>
      </c>
      <c r="D136" s="34" t="str">
        <f t="shared" ref="D136:D138" si="34">CONCATENATE(B136,E136)</f>
        <v>120215</v>
      </c>
      <c r="E136" s="70" t="s">
        <v>73</v>
      </c>
      <c r="F136" s="71" t="s">
        <v>70</v>
      </c>
      <c r="G136" s="71" t="str">
        <f t="shared" si="23"/>
        <v xml:space="preserve">     Силовые электрические сети (ЭМ)</v>
      </c>
      <c r="H136" s="69"/>
      <c r="I136" s="69"/>
    </row>
    <row r="137" spans="1:9" hidden="1" outlineLevel="2">
      <c r="A137" s="69">
        <v>12</v>
      </c>
      <c r="B137" s="34" t="str">
        <f t="shared" si="28"/>
        <v>1202</v>
      </c>
      <c r="C137" s="70" t="s">
        <v>38</v>
      </c>
      <c r="D137" s="34" t="str">
        <f t="shared" si="34"/>
        <v>120216</v>
      </c>
      <c r="E137" s="70" t="s">
        <v>75</v>
      </c>
      <c r="F137" s="71" t="s">
        <v>72</v>
      </c>
      <c r="G137" s="71" t="str">
        <f t="shared" si="23"/>
        <v xml:space="preserve">     Электроосвещение (ЭО)</v>
      </c>
      <c r="H137" s="69"/>
      <c r="I137" s="69"/>
    </row>
    <row r="138" spans="1:9" hidden="1" outlineLevel="2">
      <c r="A138" s="69">
        <v>12</v>
      </c>
      <c r="B138" s="34" t="str">
        <f t="shared" si="28"/>
        <v>1202</v>
      </c>
      <c r="C138" s="70" t="s">
        <v>38</v>
      </c>
      <c r="D138" s="34" t="str">
        <f t="shared" si="34"/>
        <v>120217</v>
      </c>
      <c r="E138" s="70" t="s">
        <v>77</v>
      </c>
      <c r="F138" s="71" t="s">
        <v>74</v>
      </c>
      <c r="G138" s="71" t="str">
        <f t="shared" si="23"/>
        <v xml:space="preserve">     Архитектурное освещение (АХО)</v>
      </c>
      <c r="H138" s="69"/>
      <c r="I138" s="69"/>
    </row>
    <row r="139" spans="1:9" hidden="1" outlineLevel="2">
      <c r="A139" s="69">
        <v>12</v>
      </c>
      <c r="B139" s="34" t="str">
        <f t="shared" si="28"/>
        <v>1202</v>
      </c>
      <c r="C139" s="70" t="s">
        <v>38</v>
      </c>
      <c r="D139" s="34" t="str">
        <f t="shared" ref="D139:D148" si="35">CONCATENATE(B139,E139)</f>
        <v>120218</v>
      </c>
      <c r="E139" s="70" t="s">
        <v>79</v>
      </c>
      <c r="F139" s="71" t="s">
        <v>76</v>
      </c>
      <c r="G139" s="71" t="str">
        <f t="shared" si="23"/>
        <v xml:space="preserve">     Система пожарной сигнализации (СПС)</v>
      </c>
      <c r="H139" s="69"/>
      <c r="I139" s="69"/>
    </row>
    <row r="140" spans="1:9" hidden="1" outlineLevel="2">
      <c r="A140" s="69">
        <v>12</v>
      </c>
      <c r="B140" s="34" t="str">
        <f t="shared" si="28"/>
        <v>1202</v>
      </c>
      <c r="C140" s="70" t="s">
        <v>38</v>
      </c>
      <c r="D140" s="34" t="str">
        <f t="shared" si="35"/>
        <v>120219</v>
      </c>
      <c r="E140" s="70" t="s">
        <v>81</v>
      </c>
      <c r="F140" s="71" t="s">
        <v>78</v>
      </c>
      <c r="G140" s="71" t="str">
        <f t="shared" si="23"/>
        <v xml:space="preserve">     Система охранного телевидения (СОТ)</v>
      </c>
      <c r="H140" s="69"/>
      <c r="I140" s="69"/>
    </row>
    <row r="141" spans="1:9" hidden="1" outlineLevel="2">
      <c r="A141" s="69">
        <v>12</v>
      </c>
      <c r="B141" s="34" t="str">
        <f t="shared" si="28"/>
        <v>1202</v>
      </c>
      <c r="C141" s="70" t="s">
        <v>38</v>
      </c>
      <c r="D141" s="34" t="str">
        <f t="shared" si="35"/>
        <v>120220</v>
      </c>
      <c r="E141" s="70" t="s">
        <v>83</v>
      </c>
      <c r="F141" s="71" t="s">
        <v>80</v>
      </c>
      <c r="G141" s="71" t="str">
        <f t="shared" si="23"/>
        <v xml:space="preserve">     Система оповещения и управления эвакуацией людей (СОУЭ)</v>
      </c>
      <c r="H141" s="69"/>
      <c r="I141" s="69"/>
    </row>
    <row r="142" spans="1:9" hidden="1" outlineLevel="2">
      <c r="A142" s="69">
        <v>12</v>
      </c>
      <c r="B142" s="34" t="str">
        <f t="shared" si="28"/>
        <v>1202</v>
      </c>
      <c r="C142" s="70" t="s">
        <v>38</v>
      </c>
      <c r="D142" s="34" t="str">
        <f t="shared" si="35"/>
        <v>120221</v>
      </c>
      <c r="E142" s="70" t="s">
        <v>108</v>
      </c>
      <c r="F142" s="71" t="s">
        <v>82</v>
      </c>
      <c r="G142" s="71" t="str">
        <f t="shared" si="23"/>
        <v xml:space="preserve">     Система охранной сигнализации (СОС)</v>
      </c>
      <c r="H142" s="69"/>
      <c r="I142" s="69"/>
    </row>
    <row r="143" spans="1:9" hidden="1" outlineLevel="2">
      <c r="A143" s="69">
        <v>12</v>
      </c>
      <c r="B143" s="34" t="str">
        <f t="shared" si="28"/>
        <v>1202</v>
      </c>
      <c r="C143" s="70" t="s">
        <v>38</v>
      </c>
      <c r="D143" s="34" t="str">
        <f t="shared" si="35"/>
        <v>120222</v>
      </c>
      <c r="E143" s="70" t="s">
        <v>85</v>
      </c>
      <c r="F143" s="71" t="s">
        <v>84</v>
      </c>
      <c r="G143" s="71" t="str">
        <f t="shared" si="23"/>
        <v xml:space="preserve">     Система контроля и управления доступом (СКУД)</v>
      </c>
      <c r="H143" s="69"/>
      <c r="I143" s="69"/>
    </row>
    <row r="144" spans="1:9" hidden="1" outlineLevel="2">
      <c r="A144" s="69">
        <v>12</v>
      </c>
      <c r="B144" s="34" t="str">
        <f t="shared" si="28"/>
        <v>1202</v>
      </c>
      <c r="C144" s="70" t="s">
        <v>38</v>
      </c>
      <c r="D144" s="34" t="str">
        <f t="shared" si="35"/>
        <v>120224</v>
      </c>
      <c r="E144" s="70" t="s">
        <v>89</v>
      </c>
      <c r="F144" s="71" t="s">
        <v>86</v>
      </c>
      <c r="G144" s="71" t="str">
        <f t="shared" si="23"/>
        <v xml:space="preserve">     Система сбора и обработки информации (ССОИ)</v>
      </c>
      <c r="H144" s="69"/>
      <c r="I144" s="69"/>
    </row>
    <row r="145" spans="1:11" hidden="1" outlineLevel="2">
      <c r="A145" s="69">
        <v>12</v>
      </c>
      <c r="B145" s="34" t="str">
        <f t="shared" si="28"/>
        <v>1202</v>
      </c>
      <c r="C145" s="70" t="s">
        <v>38</v>
      </c>
      <c r="D145" s="34" t="str">
        <f t="shared" si="35"/>
        <v>120225</v>
      </c>
      <c r="E145" s="70" t="s">
        <v>91</v>
      </c>
      <c r="F145" s="71" t="s">
        <v>88</v>
      </c>
      <c r="G145" s="71" t="str">
        <f t="shared" si="23"/>
        <v xml:space="preserve">     Система пожаротушения</v>
      </c>
      <c r="H145" s="69"/>
      <c r="I145" s="69"/>
      <c r="J145" s="100"/>
      <c r="K145" s="100"/>
    </row>
    <row r="146" spans="1:11" hidden="1" outlineLevel="2">
      <c r="A146" s="69">
        <v>12</v>
      </c>
      <c r="B146" s="34" t="str">
        <f t="shared" si="28"/>
        <v>1202</v>
      </c>
      <c r="C146" s="70" t="s">
        <v>38</v>
      </c>
      <c r="D146" s="34" t="str">
        <f t="shared" si="35"/>
        <v>120226</v>
      </c>
      <c r="E146" s="70" t="s">
        <v>93</v>
      </c>
      <c r="F146" s="71" t="s">
        <v>90</v>
      </c>
      <c r="G146" s="71" t="str">
        <f t="shared" si="23"/>
        <v xml:space="preserve">     Сети связи (СС)</v>
      </c>
      <c r="H146" s="69"/>
      <c r="I146" s="69"/>
      <c r="J146" s="100"/>
      <c r="K146" s="38"/>
    </row>
    <row r="147" spans="1:11" hidden="1" outlineLevel="2">
      <c r="A147" s="69">
        <v>12</v>
      </c>
      <c r="B147" s="34" t="str">
        <f t="shared" si="28"/>
        <v>1202</v>
      </c>
      <c r="C147" s="70" t="s">
        <v>38</v>
      </c>
      <c r="D147" s="34" t="str">
        <f t="shared" si="35"/>
        <v>120227</v>
      </c>
      <c r="E147" s="70" t="s">
        <v>123</v>
      </c>
      <c r="F147" s="71" t="s">
        <v>92</v>
      </c>
      <c r="G147" s="71" t="str">
        <f t="shared" si="23"/>
        <v xml:space="preserve">     Система автоматизации комплексная</v>
      </c>
      <c r="H147" s="69"/>
      <c r="I147" s="69"/>
      <c r="J147" s="100"/>
      <c r="K147" s="38"/>
    </row>
    <row r="148" spans="1:11" hidden="1" outlineLevel="2">
      <c r="A148" s="69">
        <v>12</v>
      </c>
      <c r="B148" s="34" t="str">
        <f t="shared" si="28"/>
        <v>1202</v>
      </c>
      <c r="C148" s="70" t="s">
        <v>38</v>
      </c>
      <c r="D148" s="34" t="str">
        <f t="shared" si="35"/>
        <v>120228</v>
      </c>
      <c r="E148" s="70" t="s">
        <v>124</v>
      </c>
      <c r="F148" s="71" t="s">
        <v>94</v>
      </c>
      <c r="G148" s="71" t="str">
        <f t="shared" si="23"/>
        <v xml:space="preserve">     Автоматизированная система учета электроэнергии</v>
      </c>
      <c r="H148" s="69"/>
      <c r="I148" s="69"/>
      <c r="J148" s="100"/>
      <c r="K148" s="38"/>
    </row>
    <row r="149" spans="1:11" hidden="1" outlineLevel="1">
      <c r="A149" s="65">
        <v>12</v>
      </c>
      <c r="B149" s="66" t="str">
        <f t="shared" si="28"/>
        <v>1203</v>
      </c>
      <c r="C149" s="67" t="s">
        <v>41</v>
      </c>
      <c r="D149" s="66"/>
      <c r="E149" s="66"/>
      <c r="F149" s="68" t="s">
        <v>95</v>
      </c>
      <c r="G149" s="68" t="str">
        <f t="shared" si="23"/>
        <v>Внутриплощадочные  сети электроснабжения</v>
      </c>
      <c r="H149" s="65"/>
      <c r="I149" s="65"/>
      <c r="J149" s="100"/>
      <c r="K149" s="100"/>
    </row>
    <row r="150" spans="1:11" hidden="1" outlineLevel="2">
      <c r="A150" s="81">
        <v>12</v>
      </c>
      <c r="B150" s="79" t="str">
        <f t="shared" si="28"/>
        <v>1203</v>
      </c>
      <c r="C150" s="82" t="s">
        <v>41</v>
      </c>
      <c r="D150" s="79" t="str">
        <f t="shared" ref="D150:D153" si="36">CONCATENATE(B150,E150)</f>
        <v>120301</v>
      </c>
      <c r="E150" s="82" t="s">
        <v>33</v>
      </c>
      <c r="F150" s="83" t="s">
        <v>44</v>
      </c>
      <c r="G150" s="83" t="str">
        <f t="shared" si="23"/>
        <v xml:space="preserve">     Резерв</v>
      </c>
      <c r="H150" s="81"/>
      <c r="I150" s="81"/>
      <c r="J150" s="100"/>
      <c r="K150" s="100"/>
    </row>
    <row r="151" spans="1:11" hidden="1" outlineLevel="2">
      <c r="A151" s="69">
        <v>12</v>
      </c>
      <c r="B151" s="34" t="str">
        <f t="shared" si="28"/>
        <v>1203</v>
      </c>
      <c r="C151" s="70" t="s">
        <v>41</v>
      </c>
      <c r="D151" s="34" t="str">
        <f t="shared" si="36"/>
        <v>120302</v>
      </c>
      <c r="E151" s="70" t="s">
        <v>38</v>
      </c>
      <c r="F151" s="71" t="s">
        <v>96</v>
      </c>
      <c r="G151" s="71" t="str">
        <f t="shared" si="23"/>
        <v xml:space="preserve">     Внутриплощадочные сети 0,4 кВ</v>
      </c>
      <c r="H151" s="69"/>
      <c r="I151" s="69"/>
      <c r="J151" s="100"/>
      <c r="K151" s="100"/>
    </row>
    <row r="152" spans="1:11" hidden="1" outlineLevel="2">
      <c r="A152" s="69">
        <v>12</v>
      </c>
      <c r="B152" s="34" t="str">
        <f t="shared" si="28"/>
        <v>1203</v>
      </c>
      <c r="C152" s="70" t="s">
        <v>41</v>
      </c>
      <c r="D152" s="34" t="str">
        <f t="shared" si="36"/>
        <v>120303</v>
      </c>
      <c r="E152" s="70" t="s">
        <v>41</v>
      </c>
      <c r="F152" s="71" t="s">
        <v>97</v>
      </c>
      <c r="G152" s="71" t="str">
        <f t="shared" si="23"/>
        <v xml:space="preserve">     Наружное уличное освещение</v>
      </c>
      <c r="H152" s="69"/>
      <c r="I152" s="69"/>
      <c r="J152" s="100"/>
      <c r="K152" s="100"/>
    </row>
    <row r="153" spans="1:11" hidden="1" outlineLevel="2">
      <c r="A153" s="81">
        <v>12</v>
      </c>
      <c r="B153" s="79" t="str">
        <f t="shared" si="28"/>
        <v>1203</v>
      </c>
      <c r="C153" s="82" t="s">
        <v>41</v>
      </c>
      <c r="D153" s="79" t="str">
        <f t="shared" si="36"/>
        <v>120304</v>
      </c>
      <c r="E153" s="82" t="s">
        <v>45</v>
      </c>
      <c r="F153" s="83" t="s">
        <v>44</v>
      </c>
      <c r="G153" s="83" t="str">
        <f t="shared" si="23"/>
        <v xml:space="preserve">     Резерв</v>
      </c>
      <c r="H153" s="81"/>
      <c r="I153" s="81"/>
      <c r="J153" s="100"/>
      <c r="K153" s="100"/>
    </row>
    <row r="154" spans="1:11" ht="25.5" hidden="1" outlineLevel="1">
      <c r="A154" s="65">
        <v>12</v>
      </c>
      <c r="B154" s="66" t="str">
        <f t="shared" si="28"/>
        <v>1204</v>
      </c>
      <c r="C154" s="67" t="s">
        <v>45</v>
      </c>
      <c r="D154" s="66"/>
      <c r="E154" s="66"/>
      <c r="F154" s="68" t="s">
        <v>125</v>
      </c>
      <c r="G154" s="68" t="str">
        <f t="shared" ref="G154:G159" si="37">F154</f>
        <v>Внутриплощадочные сети  и сооружения водоснабжения и водоотведения</v>
      </c>
      <c r="H154" s="65"/>
      <c r="I154" s="65"/>
      <c r="J154" s="100"/>
      <c r="K154" s="100"/>
    </row>
    <row r="155" spans="1:11" hidden="1" outlineLevel="2">
      <c r="A155" s="69">
        <v>12</v>
      </c>
      <c r="B155" s="34" t="str">
        <f t="shared" si="28"/>
        <v>1204</v>
      </c>
      <c r="C155" s="70" t="s">
        <v>45</v>
      </c>
      <c r="D155" s="34" t="str">
        <f t="shared" ref="D155:D158" si="38">CONCATENATE(B155,E155)</f>
        <v>120401</v>
      </c>
      <c r="E155" s="70" t="s">
        <v>33</v>
      </c>
      <c r="F155" s="71" t="s">
        <v>99</v>
      </c>
      <c r="G155" s="71" t="str">
        <f t="shared" si="37"/>
        <v xml:space="preserve">     Внутриплощадочные сети и сооружения водоснабжения</v>
      </c>
      <c r="H155" s="69"/>
      <c r="I155" s="69"/>
      <c r="J155" s="100"/>
      <c r="K155" s="100"/>
    </row>
    <row r="156" spans="1:11" ht="24" hidden="1" customHeight="1" outlineLevel="2">
      <c r="A156" s="69">
        <v>12</v>
      </c>
      <c r="B156" s="34" t="str">
        <f t="shared" ref="B156" si="39">CONCATENATE(A156,C156)</f>
        <v>1204</v>
      </c>
      <c r="C156" s="70" t="s">
        <v>45</v>
      </c>
      <c r="D156" s="34" t="str">
        <f t="shared" si="38"/>
        <v>120402</v>
      </c>
      <c r="E156" s="70" t="s">
        <v>38</v>
      </c>
      <c r="F156" s="71" t="s">
        <v>100</v>
      </c>
      <c r="G156" s="71" t="str">
        <f t="shared" si="37"/>
        <v xml:space="preserve">     Внутриплощадочные сети и сооружения хозяйственно-бытовой канализации</v>
      </c>
      <c r="H156" s="69"/>
      <c r="I156" s="69"/>
      <c r="J156" s="100"/>
      <c r="K156" s="100"/>
    </row>
    <row r="157" spans="1:11" hidden="1" outlineLevel="1">
      <c r="A157" s="65">
        <v>12</v>
      </c>
      <c r="B157" s="66" t="str">
        <f t="shared" si="28"/>
        <v>1205</v>
      </c>
      <c r="C157" s="67" t="s">
        <v>46</v>
      </c>
      <c r="D157" s="66"/>
      <c r="E157" s="66"/>
      <c r="F157" s="68" t="s">
        <v>101</v>
      </c>
      <c r="G157" s="68" t="str">
        <f t="shared" si="37"/>
        <v>Внутриплощадочные сети  связи</v>
      </c>
      <c r="H157" s="65"/>
      <c r="I157" s="65"/>
      <c r="J157" s="100"/>
      <c r="K157" s="100"/>
    </row>
    <row r="158" spans="1:11" s="39" customFormat="1" hidden="1" outlineLevel="2">
      <c r="A158" s="69">
        <v>12</v>
      </c>
      <c r="B158" s="34" t="s">
        <v>126</v>
      </c>
      <c r="C158" s="70" t="s">
        <v>46</v>
      </c>
      <c r="D158" s="34" t="str">
        <f t="shared" si="38"/>
        <v>120501</v>
      </c>
      <c r="E158" s="70" t="s">
        <v>33</v>
      </c>
      <c r="F158" s="71" t="s">
        <v>127</v>
      </c>
      <c r="G158" s="71" t="str">
        <f t="shared" si="37"/>
        <v xml:space="preserve">     Внутриплощадочные сети  связи</v>
      </c>
      <c r="H158" s="69"/>
      <c r="I158" s="69"/>
      <c r="J158" s="100"/>
      <c r="K158" s="100"/>
    </row>
    <row r="159" spans="1:11" hidden="1" outlineLevel="1">
      <c r="A159" s="65">
        <v>12</v>
      </c>
      <c r="B159" s="66" t="str">
        <f t="shared" si="28"/>
        <v>1206</v>
      </c>
      <c r="C159" s="67" t="s">
        <v>47</v>
      </c>
      <c r="D159" s="66"/>
      <c r="E159" s="66"/>
      <c r="F159" s="68" t="s">
        <v>102</v>
      </c>
      <c r="G159" s="68" t="str">
        <f t="shared" si="37"/>
        <v>Внутриплощадочные сети  теплоснабжения</v>
      </c>
      <c r="H159" s="65"/>
      <c r="I159" s="65"/>
      <c r="J159" s="100"/>
      <c r="K159" s="100"/>
    </row>
    <row r="160" spans="1:11" s="39" customFormat="1" hidden="1" outlineLevel="2">
      <c r="A160" s="69">
        <v>12</v>
      </c>
      <c r="B160" s="34" t="s">
        <v>128</v>
      </c>
      <c r="C160" s="70" t="s">
        <v>47</v>
      </c>
      <c r="D160" s="34" t="str">
        <f t="shared" ref="D160" si="40">CONCATENATE(B160,E160)</f>
        <v>120601</v>
      </c>
      <c r="E160" s="70" t="s">
        <v>33</v>
      </c>
      <c r="F160" s="71" t="s">
        <v>129</v>
      </c>
      <c r="G160" s="71" t="str">
        <f t="shared" ref="G160" si="41">F160</f>
        <v xml:space="preserve">     Внутриплощадочные сети  теплоснабжения</v>
      </c>
      <c r="H160" s="69"/>
      <c r="I160" s="69"/>
      <c r="J160" s="100"/>
      <c r="K160" s="100"/>
    </row>
    <row r="161" spans="1:9" hidden="1" outlineLevel="1">
      <c r="A161" s="65">
        <v>12</v>
      </c>
      <c r="B161" s="66" t="str">
        <f t="shared" si="28"/>
        <v>1207</v>
      </c>
      <c r="C161" s="67" t="s">
        <v>48</v>
      </c>
      <c r="D161" s="66"/>
      <c r="E161" s="66"/>
      <c r="F161" s="68" t="s">
        <v>130</v>
      </c>
      <c r="G161" s="68" t="str">
        <f t="shared" ref="G161:G170" si="42">F161</f>
        <v>Внутриплощадочные сети  газоснабжения</v>
      </c>
      <c r="H161" s="65"/>
      <c r="I161" s="65"/>
    </row>
    <row r="162" spans="1:9" s="39" customFormat="1" hidden="1" outlineLevel="2">
      <c r="A162" s="69">
        <v>12</v>
      </c>
      <c r="B162" s="34" t="str">
        <f t="shared" ref="B162" si="43">CONCATENATE(A162,C162)</f>
        <v>1207</v>
      </c>
      <c r="C162" s="70" t="s">
        <v>48</v>
      </c>
      <c r="D162" s="34" t="str">
        <f t="shared" ref="D162:D169" si="44">CONCATENATE(B162,E162)</f>
        <v>120701</v>
      </c>
      <c r="E162" s="70" t="s">
        <v>33</v>
      </c>
      <c r="F162" s="71" t="s">
        <v>131</v>
      </c>
      <c r="G162" s="71" t="str">
        <f t="shared" si="42"/>
        <v xml:space="preserve">     Внутриплощадочные сети  газоснабжения</v>
      </c>
      <c r="H162" s="69"/>
      <c r="I162" s="69"/>
    </row>
    <row r="163" spans="1:9" hidden="1" outlineLevel="1">
      <c r="A163" s="65">
        <v>12</v>
      </c>
      <c r="B163" s="66" t="str">
        <f t="shared" si="28"/>
        <v>1208</v>
      </c>
      <c r="C163" s="67" t="s">
        <v>49</v>
      </c>
      <c r="D163" s="66"/>
      <c r="E163" s="66"/>
      <c r="F163" s="68" t="s">
        <v>103</v>
      </c>
      <c r="G163" s="68" t="str">
        <f t="shared" si="42"/>
        <v>Временные здания и сооружения</v>
      </c>
      <c r="H163" s="65"/>
      <c r="I163" s="65"/>
    </row>
    <row r="164" spans="1:9" s="100" customFormat="1" hidden="1" outlineLevel="2">
      <c r="A164" s="69">
        <v>12</v>
      </c>
      <c r="B164" s="34" t="str">
        <f t="shared" si="28"/>
        <v>1208</v>
      </c>
      <c r="C164" s="70" t="s">
        <v>49</v>
      </c>
      <c r="D164" s="34" t="str">
        <f t="shared" si="44"/>
        <v>120800</v>
      </c>
      <c r="E164" s="70" t="s">
        <v>31</v>
      </c>
      <c r="F164" s="71" t="s">
        <v>132</v>
      </c>
      <c r="G164" s="71" t="str">
        <f t="shared" si="42"/>
        <v xml:space="preserve">     Общая часть</v>
      </c>
      <c r="H164" s="69"/>
      <c r="I164" s="69"/>
    </row>
    <row r="165" spans="1:9" s="100" customFormat="1" hidden="1" outlineLevel="2">
      <c r="A165" s="69">
        <v>12</v>
      </c>
      <c r="B165" s="34" t="str">
        <f t="shared" si="28"/>
        <v>1208</v>
      </c>
      <c r="C165" s="70" t="s">
        <v>49</v>
      </c>
      <c r="D165" s="34" t="str">
        <f t="shared" si="44"/>
        <v>120801</v>
      </c>
      <c r="E165" s="70" t="s">
        <v>33</v>
      </c>
      <c r="F165" s="71" t="s">
        <v>133</v>
      </c>
      <c r="G165" s="71" t="str">
        <f t="shared" si="42"/>
        <v xml:space="preserve">     Временные дороги и проезды</v>
      </c>
      <c r="H165" s="69"/>
      <c r="I165" s="69"/>
    </row>
    <row r="166" spans="1:9" s="100" customFormat="1" hidden="1" outlineLevel="2">
      <c r="A166" s="69">
        <v>12</v>
      </c>
      <c r="B166" s="34" t="str">
        <f t="shared" si="28"/>
        <v>1208</v>
      </c>
      <c r="C166" s="70" t="s">
        <v>49</v>
      </c>
      <c r="D166" s="34" t="str">
        <f t="shared" si="44"/>
        <v>120802</v>
      </c>
      <c r="E166" s="70" t="s">
        <v>38</v>
      </c>
      <c r="F166" s="71" t="s">
        <v>134</v>
      </c>
      <c r="G166" s="71" t="str">
        <f t="shared" si="42"/>
        <v xml:space="preserve">     Строительный городок</v>
      </c>
      <c r="H166" s="69"/>
      <c r="I166" s="69"/>
    </row>
    <row r="167" spans="1:9" s="100" customFormat="1" hidden="1" outlineLevel="2">
      <c r="A167" s="69">
        <v>12</v>
      </c>
      <c r="B167" s="34" t="str">
        <f t="shared" si="28"/>
        <v>1208</v>
      </c>
      <c r="C167" s="70" t="s">
        <v>49</v>
      </c>
      <c r="D167" s="34" t="str">
        <f t="shared" si="44"/>
        <v>120803</v>
      </c>
      <c r="E167" s="70" t="s">
        <v>41</v>
      </c>
      <c r="F167" s="71" t="s">
        <v>135</v>
      </c>
      <c r="G167" s="71" t="str">
        <f t="shared" si="42"/>
        <v xml:space="preserve">     КПП и ограждение</v>
      </c>
      <c r="H167" s="69"/>
      <c r="I167" s="69"/>
    </row>
    <row r="168" spans="1:9" s="100" customFormat="1" hidden="1" outlineLevel="2">
      <c r="A168" s="69">
        <v>12</v>
      </c>
      <c r="B168" s="34" t="str">
        <f t="shared" si="28"/>
        <v>1208</v>
      </c>
      <c r="C168" s="70" t="s">
        <v>49</v>
      </c>
      <c r="D168" s="34" t="str">
        <f t="shared" si="44"/>
        <v>120804</v>
      </c>
      <c r="E168" s="70" t="s">
        <v>45</v>
      </c>
      <c r="F168" s="71" t="s">
        <v>136</v>
      </c>
      <c r="G168" s="71" t="str">
        <f t="shared" si="42"/>
        <v xml:space="preserve">     Временные инженерные коммуникации</v>
      </c>
      <c r="H168" s="69"/>
      <c r="I168" s="69"/>
    </row>
    <row r="169" spans="1:9" s="100" customFormat="1" hidden="1" outlineLevel="2">
      <c r="A169" s="69">
        <v>12</v>
      </c>
      <c r="B169" s="34" t="str">
        <f t="shared" si="28"/>
        <v>1208</v>
      </c>
      <c r="C169" s="70" t="s">
        <v>49</v>
      </c>
      <c r="D169" s="34" t="str">
        <f t="shared" si="44"/>
        <v>120805</v>
      </c>
      <c r="E169" s="70" t="s">
        <v>46</v>
      </c>
      <c r="F169" s="71" t="s">
        <v>137</v>
      </c>
      <c r="G169" s="71" t="str">
        <f t="shared" si="42"/>
        <v xml:space="preserve">     Обслуживание строительной площадки</v>
      </c>
      <c r="H169" s="69"/>
      <c r="I169" s="69"/>
    </row>
    <row r="170" spans="1:9" s="39" customFormat="1" hidden="1" outlineLevel="1">
      <c r="A170" s="65">
        <v>12</v>
      </c>
      <c r="B170" s="66">
        <v>1209</v>
      </c>
      <c r="C170" s="67" t="s">
        <v>50</v>
      </c>
      <c r="D170" s="66"/>
      <c r="E170" s="66"/>
      <c r="F170" s="68" t="s">
        <v>104</v>
      </c>
      <c r="G170" s="68" t="str">
        <f t="shared" si="42"/>
        <v>Прочие работы и затраты</v>
      </c>
      <c r="H170" s="65"/>
      <c r="I170" s="65"/>
    </row>
    <row r="171" spans="1:9" s="100" customFormat="1" hidden="1" collapsed="1">
      <c r="A171" s="62">
        <v>13</v>
      </c>
      <c r="B171" s="62"/>
      <c r="C171" s="62"/>
      <c r="D171" s="62"/>
      <c r="E171" s="62"/>
      <c r="F171" s="63" t="s">
        <v>138</v>
      </c>
      <c r="G171" s="63" t="str">
        <f t="shared" si="0"/>
        <v>Ледовый дворец</v>
      </c>
      <c r="H171" s="64"/>
      <c r="I171" s="64" t="s">
        <v>36</v>
      </c>
    </row>
    <row r="172" spans="1:9" s="100" customFormat="1" ht="14.25" hidden="1" customHeight="1" outlineLevel="1">
      <c r="A172" s="65" t="s">
        <v>69</v>
      </c>
      <c r="B172" s="66" t="s">
        <v>139</v>
      </c>
      <c r="C172" s="67" t="s">
        <v>31</v>
      </c>
      <c r="D172" s="66"/>
      <c r="E172" s="66"/>
      <c r="F172" s="68" t="s">
        <v>29</v>
      </c>
      <c r="G172" s="68" t="str">
        <f t="shared" si="0"/>
        <v>Общая часть</v>
      </c>
      <c r="H172" s="65"/>
      <c r="I172" s="65"/>
    </row>
    <row r="173" spans="1:9" s="100" customFormat="1" hidden="1" outlineLevel="2">
      <c r="A173" s="69">
        <v>13</v>
      </c>
      <c r="B173" s="34" t="str">
        <f t="shared" ref="B173:B177" si="45">CONCATENATE(A173,C173)</f>
        <v>1300</v>
      </c>
      <c r="C173" s="70" t="s">
        <v>31</v>
      </c>
      <c r="D173" s="34" t="str">
        <f t="shared" ref="D173:D175" si="46">CONCATENATE(B173,E173)</f>
        <v>130001</v>
      </c>
      <c r="E173" s="70" t="s">
        <v>33</v>
      </c>
      <c r="F173" s="71" t="s">
        <v>37</v>
      </c>
      <c r="G173" s="71" t="str">
        <f t="shared" si="0"/>
        <v xml:space="preserve">     Предпроектные предложения</v>
      </c>
      <c r="H173" s="69"/>
      <c r="I173" s="69"/>
    </row>
    <row r="174" spans="1:9" s="100" customFormat="1" hidden="1" outlineLevel="2">
      <c r="A174" s="69">
        <v>13</v>
      </c>
      <c r="B174" s="34" t="str">
        <f t="shared" si="45"/>
        <v>1300</v>
      </c>
      <c r="C174" s="70" t="s">
        <v>31</v>
      </c>
      <c r="D174" s="34" t="str">
        <f t="shared" si="46"/>
        <v>130002</v>
      </c>
      <c r="E174" s="70" t="s">
        <v>38</v>
      </c>
      <c r="F174" s="71" t="s">
        <v>39</v>
      </c>
      <c r="G174" s="71" t="str">
        <f t="shared" si="0"/>
        <v xml:space="preserve">     Проектная документация</v>
      </c>
      <c r="H174" s="69"/>
      <c r="I174" s="69"/>
    </row>
    <row r="175" spans="1:9" s="100" customFormat="1" hidden="1" outlineLevel="2">
      <c r="A175" s="69">
        <v>13</v>
      </c>
      <c r="B175" s="34" t="str">
        <f t="shared" si="45"/>
        <v>1300</v>
      </c>
      <c r="C175" s="70" t="s">
        <v>31</v>
      </c>
      <c r="D175" s="34" t="str">
        <f t="shared" si="46"/>
        <v>130003</v>
      </c>
      <c r="E175" s="70" t="s">
        <v>41</v>
      </c>
      <c r="F175" s="71" t="s">
        <v>42</v>
      </c>
      <c r="G175" s="71" t="str">
        <f t="shared" si="0"/>
        <v xml:space="preserve">     Рабочая документация</v>
      </c>
      <c r="H175" s="69"/>
      <c r="I175" s="69"/>
    </row>
    <row r="176" spans="1:9" s="100" customFormat="1" ht="14.25" hidden="1" customHeight="1" outlineLevel="1">
      <c r="A176" s="65" t="s">
        <v>69</v>
      </c>
      <c r="B176" s="66" t="s">
        <v>140</v>
      </c>
      <c r="C176" s="67" t="s">
        <v>33</v>
      </c>
      <c r="D176" s="66"/>
      <c r="E176" s="66"/>
      <c r="F176" s="68" t="s">
        <v>51</v>
      </c>
      <c r="G176" s="68" t="str">
        <f t="shared" ref="G176" si="47">F176</f>
        <v>Объекты генерального плана</v>
      </c>
      <c r="H176" s="65"/>
      <c r="I176" s="65"/>
    </row>
    <row r="177" spans="1:11" s="100" customFormat="1" ht="15.75" hidden="1" customHeight="1" outlineLevel="2">
      <c r="A177" s="69">
        <v>13</v>
      </c>
      <c r="B177" s="34" t="str">
        <f t="shared" si="45"/>
        <v>1301</v>
      </c>
      <c r="C177" s="70" t="s">
        <v>33</v>
      </c>
      <c r="D177" s="34" t="str">
        <f t="shared" ref="D177" si="48">CONCATENATE(B177,E177)</f>
        <v>130100</v>
      </c>
      <c r="E177" s="70" t="s">
        <v>31</v>
      </c>
      <c r="F177" s="71" t="s">
        <v>141</v>
      </c>
      <c r="G177" s="71" t="str">
        <f t="shared" si="0"/>
        <v xml:space="preserve">     Свод леса и вертикальная планировка</v>
      </c>
      <c r="H177" s="69"/>
      <c r="I177" s="101"/>
      <c r="J177" s="53"/>
      <c r="K177" s="53"/>
    </row>
    <row r="178" spans="1:11" s="100" customFormat="1" ht="14.25" hidden="1" customHeight="1" outlineLevel="1">
      <c r="A178" s="65" t="s">
        <v>69</v>
      </c>
      <c r="B178" s="66" t="s">
        <v>142</v>
      </c>
      <c r="C178" s="67" t="s">
        <v>38</v>
      </c>
      <c r="D178" s="66"/>
      <c r="E178" s="66"/>
      <c r="F178" s="68" t="s">
        <v>143</v>
      </c>
      <c r="G178" s="68" t="str">
        <f t="shared" si="0"/>
        <v>Здание</v>
      </c>
      <c r="H178" s="65"/>
      <c r="I178" s="65"/>
    </row>
    <row r="179" spans="1:11" hidden="1" outlineLevel="1">
      <c r="A179" s="81">
        <v>13</v>
      </c>
      <c r="B179" s="79" t="str">
        <f t="shared" ref="B179:B203" si="49">CONCATENATE(A179,C179)</f>
        <v>1302</v>
      </c>
      <c r="C179" s="82" t="s">
        <v>38</v>
      </c>
      <c r="D179" s="79" t="str">
        <f>CONCATENATE(B179,E179)</f>
        <v>130201</v>
      </c>
      <c r="E179" s="82" t="s">
        <v>33</v>
      </c>
      <c r="F179" s="83" t="s">
        <v>44</v>
      </c>
      <c r="G179" s="83" t="str">
        <f t="shared" ref="G179:G218" si="50">F179</f>
        <v xml:space="preserve">     Резерв</v>
      </c>
      <c r="H179" s="81"/>
      <c r="I179" s="81"/>
      <c r="J179" s="100"/>
      <c r="K179" s="100"/>
    </row>
    <row r="180" spans="1:11" hidden="1" outlineLevel="1">
      <c r="A180" s="81">
        <v>13</v>
      </c>
      <c r="B180" s="79" t="str">
        <f t="shared" si="49"/>
        <v>1302</v>
      </c>
      <c r="C180" s="82" t="s">
        <v>38</v>
      </c>
      <c r="D180" s="79" t="str">
        <f t="shared" ref="D180:D184" si="51">CONCATENATE(B180,E180)</f>
        <v>130202</v>
      </c>
      <c r="E180" s="82" t="s">
        <v>38</v>
      </c>
      <c r="F180" s="83" t="s">
        <v>44</v>
      </c>
      <c r="G180" s="83" t="str">
        <f t="shared" si="50"/>
        <v xml:space="preserve">     Резерв</v>
      </c>
      <c r="H180" s="81"/>
      <c r="I180" s="81"/>
      <c r="J180" s="100"/>
      <c r="K180" s="100"/>
    </row>
    <row r="181" spans="1:11" hidden="1" outlineLevel="1">
      <c r="A181" s="81">
        <v>13</v>
      </c>
      <c r="B181" s="79" t="str">
        <f t="shared" si="49"/>
        <v>1302</v>
      </c>
      <c r="C181" s="82" t="s">
        <v>38</v>
      </c>
      <c r="D181" s="79" t="str">
        <f t="shared" si="51"/>
        <v>130203</v>
      </c>
      <c r="E181" s="82" t="s">
        <v>41</v>
      </c>
      <c r="F181" s="83" t="s">
        <v>44</v>
      </c>
      <c r="G181" s="83" t="str">
        <f t="shared" si="50"/>
        <v xml:space="preserve">     Резерв</v>
      </c>
      <c r="H181" s="81"/>
      <c r="I181" s="81"/>
      <c r="J181" s="100"/>
      <c r="K181" s="100"/>
    </row>
    <row r="182" spans="1:11" hidden="1" outlineLevel="1">
      <c r="A182" s="81">
        <v>13</v>
      </c>
      <c r="B182" s="79" t="str">
        <f t="shared" si="49"/>
        <v>1302</v>
      </c>
      <c r="C182" s="82" t="s">
        <v>38</v>
      </c>
      <c r="D182" s="79" t="str">
        <f t="shared" si="51"/>
        <v>130204</v>
      </c>
      <c r="E182" s="82" t="s">
        <v>45</v>
      </c>
      <c r="F182" s="83" t="s">
        <v>44</v>
      </c>
      <c r="G182" s="83" t="str">
        <f t="shared" si="50"/>
        <v xml:space="preserve">     Резерв</v>
      </c>
      <c r="H182" s="81"/>
      <c r="I182" s="81"/>
      <c r="J182" s="100"/>
      <c r="K182" s="100"/>
    </row>
    <row r="183" spans="1:11" hidden="1" outlineLevel="1">
      <c r="A183" s="81">
        <v>13</v>
      </c>
      <c r="B183" s="79" t="str">
        <f t="shared" si="49"/>
        <v>1302</v>
      </c>
      <c r="C183" s="82" t="s">
        <v>38</v>
      </c>
      <c r="D183" s="79" t="str">
        <f t="shared" si="51"/>
        <v>130205</v>
      </c>
      <c r="E183" s="82" t="s">
        <v>46</v>
      </c>
      <c r="F183" s="83" t="s">
        <v>44</v>
      </c>
      <c r="G183" s="83" t="str">
        <f t="shared" si="50"/>
        <v xml:space="preserve">     Резерв</v>
      </c>
      <c r="H183" s="81"/>
      <c r="I183" s="81"/>
      <c r="J183" s="100"/>
      <c r="K183" s="100"/>
    </row>
    <row r="184" spans="1:11" hidden="1" outlineLevel="1">
      <c r="A184" s="81">
        <v>13</v>
      </c>
      <c r="B184" s="79" t="str">
        <f t="shared" si="49"/>
        <v>1302</v>
      </c>
      <c r="C184" s="82" t="s">
        <v>38</v>
      </c>
      <c r="D184" s="79" t="str">
        <f t="shared" si="51"/>
        <v>130206</v>
      </c>
      <c r="E184" s="82" t="s">
        <v>47</v>
      </c>
      <c r="F184" s="83" t="s">
        <v>44</v>
      </c>
      <c r="G184" s="83" t="str">
        <f t="shared" si="50"/>
        <v xml:space="preserve">     Резерв</v>
      </c>
      <c r="H184" s="81"/>
      <c r="I184" s="81"/>
      <c r="J184" s="100"/>
      <c r="K184" s="100"/>
    </row>
    <row r="185" spans="1:11" hidden="1" outlineLevel="1">
      <c r="A185" s="81">
        <v>13</v>
      </c>
      <c r="B185" s="79" t="str">
        <f t="shared" si="49"/>
        <v>1302</v>
      </c>
      <c r="C185" s="82" t="s">
        <v>38</v>
      </c>
      <c r="D185" s="79" t="str">
        <f t="shared" ref="D185:D186" si="52">CONCATENATE(B185,E185)</f>
        <v>130207</v>
      </c>
      <c r="E185" s="82" t="s">
        <v>48</v>
      </c>
      <c r="F185" s="83" t="s">
        <v>44</v>
      </c>
      <c r="G185" s="83" t="str">
        <f t="shared" si="50"/>
        <v xml:space="preserve">     Резерв</v>
      </c>
      <c r="H185" s="81"/>
      <c r="I185" s="81"/>
      <c r="J185" s="100"/>
      <c r="K185" s="100"/>
    </row>
    <row r="186" spans="1:11" hidden="1" outlineLevel="1">
      <c r="A186" s="81">
        <v>13</v>
      </c>
      <c r="B186" s="79" t="str">
        <f t="shared" si="49"/>
        <v>1302</v>
      </c>
      <c r="C186" s="82" t="s">
        <v>38</v>
      </c>
      <c r="D186" s="79" t="str">
        <f t="shared" si="52"/>
        <v>130208</v>
      </c>
      <c r="E186" s="82" t="s">
        <v>49</v>
      </c>
      <c r="F186" s="83" t="s">
        <v>44</v>
      </c>
      <c r="G186" s="83" t="str">
        <f t="shared" si="50"/>
        <v xml:space="preserve">     Резерв</v>
      </c>
      <c r="H186" s="81"/>
      <c r="I186" s="81"/>
      <c r="J186" s="100"/>
      <c r="K186" s="100"/>
    </row>
    <row r="187" spans="1:11" hidden="1" outlineLevel="1">
      <c r="A187" s="81">
        <v>13</v>
      </c>
      <c r="B187" s="79" t="str">
        <f t="shared" si="49"/>
        <v>1302</v>
      </c>
      <c r="C187" s="82" t="s">
        <v>38</v>
      </c>
      <c r="D187" s="79" t="str">
        <f t="shared" ref="D187:D188" si="53">CONCATENATE(B187,E187)</f>
        <v>130209</v>
      </c>
      <c r="E187" s="82" t="s">
        <v>50</v>
      </c>
      <c r="F187" s="83" t="s">
        <v>44</v>
      </c>
      <c r="G187" s="83" t="str">
        <f t="shared" si="50"/>
        <v xml:space="preserve">     Резерв</v>
      </c>
      <c r="H187" s="81"/>
      <c r="I187" s="81"/>
      <c r="J187" s="100"/>
      <c r="K187" s="100"/>
    </row>
    <row r="188" spans="1:11" hidden="1" outlineLevel="1">
      <c r="A188" s="81">
        <v>13</v>
      </c>
      <c r="B188" s="79" t="str">
        <f t="shared" si="49"/>
        <v>1302</v>
      </c>
      <c r="C188" s="82" t="s">
        <v>38</v>
      </c>
      <c r="D188" s="79" t="str">
        <f t="shared" si="53"/>
        <v>130210</v>
      </c>
      <c r="E188" s="82" t="s">
        <v>30</v>
      </c>
      <c r="F188" s="83" t="s">
        <v>44</v>
      </c>
      <c r="G188" s="83" t="str">
        <f t="shared" si="50"/>
        <v xml:space="preserve">     Резерв</v>
      </c>
      <c r="H188" s="81"/>
      <c r="I188" s="81"/>
      <c r="J188" s="100"/>
      <c r="K188" s="100"/>
    </row>
    <row r="189" spans="1:11" hidden="1" outlineLevel="1">
      <c r="A189" s="81">
        <v>13</v>
      </c>
      <c r="B189" s="79" t="str">
        <f t="shared" si="49"/>
        <v>1302</v>
      </c>
      <c r="C189" s="82" t="s">
        <v>38</v>
      </c>
      <c r="D189" s="79" t="str">
        <f t="shared" ref="D189:D191" si="54">CONCATENATE(B189,E189)</f>
        <v>130212</v>
      </c>
      <c r="E189" s="82" t="s">
        <v>67</v>
      </c>
      <c r="F189" s="83" t="s">
        <v>44</v>
      </c>
      <c r="G189" s="83" t="str">
        <f t="shared" si="50"/>
        <v xml:space="preserve">     Резерв</v>
      </c>
      <c r="H189" s="81"/>
      <c r="I189" s="81"/>
      <c r="J189" s="100"/>
      <c r="K189" s="100"/>
    </row>
    <row r="190" spans="1:11" hidden="1" outlineLevel="1">
      <c r="A190" s="81">
        <v>13</v>
      </c>
      <c r="B190" s="79" t="str">
        <f t="shared" si="49"/>
        <v>1302</v>
      </c>
      <c r="C190" s="82" t="s">
        <v>38</v>
      </c>
      <c r="D190" s="79" t="str">
        <f t="shared" si="54"/>
        <v>130213</v>
      </c>
      <c r="E190" s="82" t="s">
        <v>69</v>
      </c>
      <c r="F190" s="83" t="s">
        <v>44</v>
      </c>
      <c r="G190" s="83" t="str">
        <f t="shared" si="50"/>
        <v xml:space="preserve">     Резерв</v>
      </c>
      <c r="H190" s="81"/>
      <c r="I190" s="81"/>
      <c r="J190" s="100"/>
      <c r="K190" s="100"/>
    </row>
    <row r="191" spans="1:11" hidden="1" outlineLevel="1">
      <c r="A191" s="81">
        <v>13</v>
      </c>
      <c r="B191" s="79" t="str">
        <f t="shared" si="49"/>
        <v>1302</v>
      </c>
      <c r="C191" s="82" t="s">
        <v>38</v>
      </c>
      <c r="D191" s="79" t="str">
        <f t="shared" si="54"/>
        <v>130215</v>
      </c>
      <c r="E191" s="82" t="s">
        <v>73</v>
      </c>
      <c r="F191" s="83" t="s">
        <v>44</v>
      </c>
      <c r="G191" s="83" t="str">
        <f t="shared" si="50"/>
        <v xml:space="preserve">     Резерв</v>
      </c>
      <c r="H191" s="81"/>
      <c r="I191" s="81"/>
      <c r="J191" s="100"/>
      <c r="K191" s="100"/>
    </row>
    <row r="192" spans="1:11" hidden="1" outlineLevel="1">
      <c r="A192" s="81">
        <v>13</v>
      </c>
      <c r="B192" s="79" t="str">
        <f t="shared" si="49"/>
        <v>1302</v>
      </c>
      <c r="C192" s="82" t="s">
        <v>38</v>
      </c>
      <c r="D192" s="79" t="str">
        <f t="shared" ref="D192:D194" si="55">CONCATENATE(B192,E192)</f>
        <v>130217</v>
      </c>
      <c r="E192" s="82" t="s">
        <v>77</v>
      </c>
      <c r="F192" s="83" t="s">
        <v>44</v>
      </c>
      <c r="G192" s="83" t="str">
        <f t="shared" si="50"/>
        <v xml:space="preserve">     Резерв</v>
      </c>
      <c r="H192" s="81"/>
      <c r="I192" s="81"/>
      <c r="J192" s="100"/>
      <c r="K192" s="100"/>
    </row>
    <row r="193" spans="1:12" hidden="1" outlineLevel="1">
      <c r="A193" s="81">
        <v>13</v>
      </c>
      <c r="B193" s="79" t="str">
        <f t="shared" si="49"/>
        <v>1302</v>
      </c>
      <c r="C193" s="82" t="s">
        <v>38</v>
      </c>
      <c r="D193" s="79" t="str">
        <f t="shared" si="55"/>
        <v>130219</v>
      </c>
      <c r="E193" s="82" t="s">
        <v>81</v>
      </c>
      <c r="F193" s="83" t="s">
        <v>44</v>
      </c>
      <c r="G193" s="83" t="str">
        <f t="shared" si="50"/>
        <v xml:space="preserve">     Резерв</v>
      </c>
      <c r="H193" s="81"/>
      <c r="I193" s="81"/>
      <c r="J193" s="100"/>
      <c r="K193" s="100"/>
      <c r="L193" s="100"/>
    </row>
    <row r="194" spans="1:12" hidden="1" outlineLevel="1">
      <c r="A194" s="81">
        <v>13</v>
      </c>
      <c r="B194" s="79" t="str">
        <f t="shared" si="49"/>
        <v>1302</v>
      </c>
      <c r="C194" s="82" t="s">
        <v>38</v>
      </c>
      <c r="D194" s="79" t="str">
        <f t="shared" si="55"/>
        <v>130220</v>
      </c>
      <c r="E194" s="82" t="s">
        <v>83</v>
      </c>
      <c r="F194" s="83" t="s">
        <v>44</v>
      </c>
      <c r="G194" s="83" t="str">
        <f t="shared" si="50"/>
        <v xml:space="preserve">     Резерв</v>
      </c>
      <c r="H194" s="81"/>
      <c r="I194" s="81"/>
      <c r="J194" s="100"/>
      <c r="K194" s="100"/>
      <c r="L194" s="100"/>
    </row>
    <row r="195" spans="1:12" hidden="1" outlineLevel="1">
      <c r="A195" s="81">
        <v>13</v>
      </c>
      <c r="B195" s="79" t="str">
        <f t="shared" si="49"/>
        <v>1302</v>
      </c>
      <c r="C195" s="82" t="s">
        <v>38</v>
      </c>
      <c r="D195" s="79" t="str">
        <f t="shared" ref="D195:D203" si="56">CONCATENATE(B195,E195)</f>
        <v>130222</v>
      </c>
      <c r="E195" s="82" t="s">
        <v>85</v>
      </c>
      <c r="F195" s="83" t="s">
        <v>44</v>
      </c>
      <c r="G195" s="83" t="str">
        <f t="shared" si="50"/>
        <v xml:space="preserve">     Резерв</v>
      </c>
      <c r="H195" s="81"/>
      <c r="I195" s="81"/>
      <c r="J195" s="100"/>
      <c r="K195" s="100"/>
      <c r="L195" s="100"/>
    </row>
    <row r="196" spans="1:12" hidden="1" outlineLevel="1">
      <c r="A196" s="81">
        <v>13</v>
      </c>
      <c r="B196" s="79" t="str">
        <f t="shared" si="49"/>
        <v>1302</v>
      </c>
      <c r="C196" s="82" t="s">
        <v>38</v>
      </c>
      <c r="D196" s="79" t="str">
        <f t="shared" si="56"/>
        <v>130223</v>
      </c>
      <c r="E196" s="82" t="s">
        <v>87</v>
      </c>
      <c r="F196" s="83" t="s">
        <v>44</v>
      </c>
      <c r="G196" s="83" t="str">
        <f t="shared" si="50"/>
        <v xml:space="preserve">     Резерв</v>
      </c>
      <c r="H196" s="81"/>
      <c r="I196" s="81"/>
      <c r="J196" s="100"/>
      <c r="K196" s="100"/>
      <c r="L196" s="100"/>
    </row>
    <row r="197" spans="1:12" hidden="1" outlineLevel="1">
      <c r="A197" s="81">
        <v>13</v>
      </c>
      <c r="B197" s="79" t="str">
        <f t="shared" si="49"/>
        <v>1302</v>
      </c>
      <c r="C197" s="82" t="s">
        <v>38</v>
      </c>
      <c r="D197" s="79" t="str">
        <f t="shared" si="56"/>
        <v>130224</v>
      </c>
      <c r="E197" s="82" t="s">
        <v>89</v>
      </c>
      <c r="F197" s="83" t="s">
        <v>44</v>
      </c>
      <c r="G197" s="83" t="str">
        <f t="shared" si="50"/>
        <v xml:space="preserve">     Резерв</v>
      </c>
      <c r="H197" s="81"/>
      <c r="I197" s="81"/>
      <c r="J197" s="100"/>
      <c r="K197" s="100"/>
      <c r="L197" s="100"/>
    </row>
    <row r="198" spans="1:12" hidden="1" outlineLevel="1">
      <c r="A198" s="81">
        <v>13</v>
      </c>
      <c r="B198" s="79" t="str">
        <f t="shared" si="49"/>
        <v>1302</v>
      </c>
      <c r="C198" s="82" t="s">
        <v>38</v>
      </c>
      <c r="D198" s="79" t="str">
        <f t="shared" si="56"/>
        <v>130225</v>
      </c>
      <c r="E198" s="82" t="s">
        <v>91</v>
      </c>
      <c r="F198" s="83" t="s">
        <v>44</v>
      </c>
      <c r="G198" s="83" t="str">
        <f t="shared" si="50"/>
        <v xml:space="preserve">     Резерв</v>
      </c>
      <c r="H198" s="81"/>
      <c r="I198" s="81"/>
      <c r="J198" s="100"/>
      <c r="K198" s="100"/>
      <c r="L198" s="100"/>
    </row>
    <row r="199" spans="1:12" hidden="1" outlineLevel="1">
      <c r="A199" s="81">
        <v>13</v>
      </c>
      <c r="B199" s="79" t="str">
        <f t="shared" si="49"/>
        <v>1302</v>
      </c>
      <c r="C199" s="82" t="s">
        <v>38</v>
      </c>
      <c r="D199" s="79" t="str">
        <f t="shared" si="56"/>
        <v>130227</v>
      </c>
      <c r="E199" s="82" t="s">
        <v>123</v>
      </c>
      <c r="F199" s="83" t="s">
        <v>44</v>
      </c>
      <c r="G199" s="83" t="str">
        <f t="shared" si="50"/>
        <v xml:space="preserve">     Резерв</v>
      </c>
      <c r="H199" s="81"/>
      <c r="I199" s="81"/>
      <c r="J199" s="100"/>
      <c r="K199" s="100"/>
      <c r="L199" s="100"/>
    </row>
    <row r="200" spans="1:12" hidden="1" outlineLevel="1">
      <c r="A200" s="81">
        <v>13</v>
      </c>
      <c r="B200" s="79" t="str">
        <f t="shared" si="49"/>
        <v>1302</v>
      </c>
      <c r="C200" s="82" t="s">
        <v>38</v>
      </c>
      <c r="D200" s="79" t="str">
        <f t="shared" si="56"/>
        <v>130228</v>
      </c>
      <c r="E200" s="82" t="s">
        <v>124</v>
      </c>
      <c r="F200" s="83" t="s">
        <v>44</v>
      </c>
      <c r="G200" s="83" t="str">
        <f t="shared" si="50"/>
        <v xml:space="preserve">     Резерв</v>
      </c>
      <c r="H200" s="81"/>
      <c r="I200" s="81"/>
      <c r="J200" s="100"/>
      <c r="K200" s="100"/>
      <c r="L200" s="100"/>
    </row>
    <row r="201" spans="1:12" hidden="1" outlineLevel="1">
      <c r="A201" s="81">
        <v>13</v>
      </c>
      <c r="B201" s="79" t="str">
        <f t="shared" si="49"/>
        <v>1302</v>
      </c>
      <c r="C201" s="82" t="s">
        <v>38</v>
      </c>
      <c r="D201" s="79" t="str">
        <f t="shared" si="56"/>
        <v>130229</v>
      </c>
      <c r="E201" s="82" t="s">
        <v>144</v>
      </c>
      <c r="F201" s="83" t="s">
        <v>44</v>
      </c>
      <c r="G201" s="83" t="str">
        <f t="shared" si="50"/>
        <v xml:space="preserve">     Резерв</v>
      </c>
      <c r="H201" s="81"/>
      <c r="I201" s="81"/>
      <c r="J201" s="100"/>
      <c r="K201" s="38"/>
      <c r="L201" s="38"/>
    </row>
    <row r="202" spans="1:12" hidden="1" outlineLevel="1">
      <c r="A202" s="81">
        <v>13</v>
      </c>
      <c r="B202" s="79" t="str">
        <f t="shared" si="49"/>
        <v>1302</v>
      </c>
      <c r="C202" s="82" t="s">
        <v>38</v>
      </c>
      <c r="D202" s="79" t="str">
        <f t="shared" si="56"/>
        <v>130230</v>
      </c>
      <c r="E202" s="82" t="s">
        <v>145</v>
      </c>
      <c r="F202" s="83" t="s">
        <v>44</v>
      </c>
      <c r="G202" s="83" t="str">
        <f t="shared" si="50"/>
        <v xml:space="preserve">     Резерв</v>
      </c>
      <c r="H202" s="81"/>
      <c r="I202" s="81"/>
      <c r="J202" s="100"/>
      <c r="K202" s="38"/>
      <c r="L202" s="38"/>
    </row>
    <row r="203" spans="1:12" hidden="1" outlineLevel="1">
      <c r="A203" s="81">
        <v>13</v>
      </c>
      <c r="B203" s="79" t="str">
        <f t="shared" si="49"/>
        <v>1302</v>
      </c>
      <c r="C203" s="82" t="s">
        <v>38</v>
      </c>
      <c r="D203" s="79" t="str">
        <f t="shared" si="56"/>
        <v>130231</v>
      </c>
      <c r="E203" s="82" t="s">
        <v>146</v>
      </c>
      <c r="F203" s="83" t="s">
        <v>44</v>
      </c>
      <c r="G203" s="83" t="str">
        <f t="shared" si="50"/>
        <v xml:space="preserve">     Резерв</v>
      </c>
      <c r="H203" s="81"/>
      <c r="I203" s="81"/>
      <c r="J203" s="100"/>
      <c r="K203" s="38"/>
      <c r="L203" s="38"/>
    </row>
    <row r="204" spans="1:12" s="39" customFormat="1" hidden="1" outlineLevel="1">
      <c r="A204" s="81">
        <v>13</v>
      </c>
      <c r="B204" s="79" t="str">
        <f t="shared" ref="B204:B207" si="57">CONCATENATE(A204,C204)</f>
        <v>1302</v>
      </c>
      <c r="C204" s="82" t="s">
        <v>38</v>
      </c>
      <c r="D204" s="79" t="str">
        <f t="shared" ref="D204:D207" si="58">CONCATENATE(B204,E204)</f>
        <v>130234</v>
      </c>
      <c r="E204" s="82" t="s">
        <v>147</v>
      </c>
      <c r="F204" s="83" t="s">
        <v>44</v>
      </c>
      <c r="G204" s="83" t="str">
        <f t="shared" si="50"/>
        <v xml:space="preserve">     Резерв</v>
      </c>
      <c r="H204" s="81"/>
      <c r="I204" s="81"/>
      <c r="J204" s="100"/>
      <c r="K204" s="100"/>
      <c r="L204" s="100"/>
    </row>
    <row r="205" spans="1:12" s="39" customFormat="1" hidden="1" outlineLevel="1">
      <c r="A205" s="81">
        <v>13</v>
      </c>
      <c r="B205" s="79" t="str">
        <f t="shared" si="57"/>
        <v>1302</v>
      </c>
      <c r="C205" s="82" t="s">
        <v>38</v>
      </c>
      <c r="D205" s="79" t="str">
        <f t="shared" si="58"/>
        <v>130235</v>
      </c>
      <c r="E205" s="82" t="s">
        <v>148</v>
      </c>
      <c r="F205" s="83" t="s">
        <v>44</v>
      </c>
      <c r="G205" s="83" t="str">
        <f t="shared" si="50"/>
        <v xml:space="preserve">     Резерв</v>
      </c>
      <c r="H205" s="81"/>
      <c r="I205" s="81"/>
      <c r="J205" s="100"/>
      <c r="K205" s="100"/>
      <c r="L205" s="100"/>
    </row>
    <row r="206" spans="1:12" s="39" customFormat="1" hidden="1" outlineLevel="1">
      <c r="A206" s="81">
        <v>13</v>
      </c>
      <c r="B206" s="79" t="str">
        <f t="shared" si="57"/>
        <v>1302</v>
      </c>
      <c r="C206" s="82" t="s">
        <v>38</v>
      </c>
      <c r="D206" s="79" t="str">
        <f t="shared" si="58"/>
        <v>130236</v>
      </c>
      <c r="E206" s="82" t="s">
        <v>149</v>
      </c>
      <c r="F206" s="83" t="s">
        <v>44</v>
      </c>
      <c r="G206" s="83" t="str">
        <f t="shared" si="50"/>
        <v xml:space="preserve">     Резерв</v>
      </c>
      <c r="H206" s="81"/>
      <c r="I206" s="81"/>
      <c r="J206" s="100"/>
      <c r="K206" s="100"/>
      <c r="L206" s="100"/>
    </row>
    <row r="207" spans="1:12" s="39" customFormat="1" hidden="1" outlineLevel="1">
      <c r="A207" s="81">
        <v>13</v>
      </c>
      <c r="B207" s="79" t="str">
        <f t="shared" si="57"/>
        <v>1302</v>
      </c>
      <c r="C207" s="82" t="s">
        <v>38</v>
      </c>
      <c r="D207" s="79" t="str">
        <f t="shared" si="58"/>
        <v>130237</v>
      </c>
      <c r="E207" s="82" t="s">
        <v>150</v>
      </c>
      <c r="F207" s="83" t="s">
        <v>44</v>
      </c>
      <c r="G207" s="83" t="str">
        <f t="shared" si="50"/>
        <v xml:space="preserve">     Резерв</v>
      </c>
      <c r="H207" s="81"/>
      <c r="I207" s="81"/>
      <c r="J207" s="100"/>
      <c r="K207" s="100"/>
      <c r="L207" s="100"/>
    </row>
    <row r="208" spans="1:12" s="100" customFormat="1" hidden="1" outlineLevel="2">
      <c r="A208" s="69">
        <v>13</v>
      </c>
      <c r="B208" s="34" t="str">
        <f t="shared" ref="B208" si="59">CONCATENATE(A208,C208)</f>
        <v>1302</v>
      </c>
      <c r="C208" s="70" t="s">
        <v>38</v>
      </c>
      <c r="D208" s="34" t="str">
        <f t="shared" ref="D208" si="60">CONCATENATE(B208,E208)</f>
        <v>130221</v>
      </c>
      <c r="E208" s="70" t="s">
        <v>108</v>
      </c>
      <c r="F208" s="71" t="s">
        <v>76</v>
      </c>
      <c r="G208" s="71" t="str">
        <f t="shared" si="50"/>
        <v xml:space="preserve">     Система пожарной сигнализации (СПС)</v>
      </c>
      <c r="H208" s="69"/>
      <c r="I208" s="69"/>
    </row>
    <row r="209" spans="1:9" hidden="1" outlineLevel="1">
      <c r="A209" s="81">
        <v>13</v>
      </c>
      <c r="B209" s="79" t="str">
        <f t="shared" ref="B209" si="61">CONCATENATE(A209,C209)</f>
        <v>1303</v>
      </c>
      <c r="C209" s="82" t="s">
        <v>41</v>
      </c>
      <c r="D209" s="79"/>
      <c r="E209" s="79"/>
      <c r="F209" s="83" t="s">
        <v>43</v>
      </c>
      <c r="G209" s="83" t="str">
        <f t="shared" si="50"/>
        <v>Резерв</v>
      </c>
      <c r="H209" s="81"/>
      <c r="I209" s="81"/>
    </row>
    <row r="210" spans="1:9" hidden="1" outlineLevel="2">
      <c r="A210" s="81">
        <v>13</v>
      </c>
      <c r="B210" s="79" t="str">
        <f t="shared" ref="B210" si="62">CONCATENATE(A210,C210)</f>
        <v>1303</v>
      </c>
      <c r="C210" s="82" t="s">
        <v>41</v>
      </c>
      <c r="D210" s="79" t="str">
        <f>CONCATENATE(B210,E210)</f>
        <v>130301</v>
      </c>
      <c r="E210" s="82" t="s">
        <v>33</v>
      </c>
      <c r="F210" s="83" t="s">
        <v>44</v>
      </c>
      <c r="G210" s="83" t="str">
        <f t="shared" si="50"/>
        <v xml:space="preserve">     Резерв</v>
      </c>
      <c r="H210" s="81"/>
      <c r="I210" s="81"/>
    </row>
    <row r="211" spans="1:9" hidden="1" outlineLevel="2">
      <c r="A211" s="81">
        <v>13</v>
      </c>
      <c r="B211" s="79" t="str">
        <f t="shared" ref="B211:B212" si="63">CONCATENATE(A211,C211)</f>
        <v>1303</v>
      </c>
      <c r="C211" s="82" t="s">
        <v>41</v>
      </c>
      <c r="D211" s="79" t="str">
        <f t="shared" ref="D211" si="64">CONCATENATE(B211,E211)</f>
        <v>130302</v>
      </c>
      <c r="E211" s="82" t="s">
        <v>38</v>
      </c>
      <c r="F211" s="83" t="s">
        <v>44</v>
      </c>
      <c r="G211" s="83" t="str">
        <f t="shared" si="50"/>
        <v xml:space="preserve">     Резерв</v>
      </c>
      <c r="H211" s="81"/>
      <c r="I211" s="81"/>
    </row>
    <row r="212" spans="1:9" hidden="1" outlineLevel="2">
      <c r="A212" s="81">
        <v>13</v>
      </c>
      <c r="B212" s="79" t="str">
        <f t="shared" si="63"/>
        <v>1303</v>
      </c>
      <c r="C212" s="82" t="s">
        <v>41</v>
      </c>
      <c r="D212" s="79" t="str">
        <f>CONCATENATE(B212,E212)</f>
        <v>130303</v>
      </c>
      <c r="E212" s="82" t="s">
        <v>41</v>
      </c>
      <c r="F212" s="83" t="s">
        <v>44</v>
      </c>
      <c r="G212" s="83" t="str">
        <f t="shared" si="50"/>
        <v xml:space="preserve">     Резерв</v>
      </c>
      <c r="H212" s="81"/>
      <c r="I212" s="81"/>
    </row>
    <row r="213" spans="1:9" s="39" customFormat="1" hidden="1" outlineLevel="2">
      <c r="A213" s="81" t="s">
        <v>69</v>
      </c>
      <c r="B213" s="79">
        <v>1303</v>
      </c>
      <c r="C213" s="82"/>
      <c r="D213" s="79">
        <v>130304</v>
      </c>
      <c r="E213" s="82"/>
      <c r="F213" s="83" t="s">
        <v>44</v>
      </c>
      <c r="G213" s="83" t="str">
        <f t="shared" si="50"/>
        <v xml:space="preserve">     Резерв</v>
      </c>
      <c r="H213" s="81"/>
      <c r="I213" s="81"/>
    </row>
    <row r="214" spans="1:9" hidden="1" outlineLevel="1">
      <c r="A214" s="81">
        <v>13</v>
      </c>
      <c r="B214" s="79" t="str">
        <f>CONCATENATE(A214,C214)</f>
        <v>1304</v>
      </c>
      <c r="C214" s="82" t="s">
        <v>45</v>
      </c>
      <c r="D214" s="79"/>
      <c r="E214" s="79"/>
      <c r="F214" s="83" t="s">
        <v>43</v>
      </c>
      <c r="G214" s="83" t="str">
        <f t="shared" si="50"/>
        <v>Резерв</v>
      </c>
      <c r="H214" s="81"/>
      <c r="I214" s="81"/>
    </row>
    <row r="215" spans="1:9" s="38" customFormat="1" hidden="1" outlineLevel="2">
      <c r="A215" s="81">
        <v>13</v>
      </c>
      <c r="B215" s="79" t="str">
        <f>CONCATENATE(A215,C215)</f>
        <v>1304</v>
      </c>
      <c r="C215" s="82" t="s">
        <v>45</v>
      </c>
      <c r="D215" s="79" t="str">
        <f>CONCATENATE(B215,E215)</f>
        <v>130401</v>
      </c>
      <c r="E215" s="82" t="s">
        <v>33</v>
      </c>
      <c r="F215" s="83" t="s">
        <v>44</v>
      </c>
      <c r="G215" s="83" t="str">
        <f t="shared" si="50"/>
        <v xml:space="preserve">     Резерв</v>
      </c>
      <c r="H215" s="81"/>
      <c r="I215" s="81"/>
    </row>
    <row r="216" spans="1:9" s="38" customFormat="1" hidden="1" outlineLevel="2">
      <c r="A216" s="81">
        <v>13</v>
      </c>
      <c r="B216" s="79" t="str">
        <f>CONCATENATE(A216,C216)</f>
        <v>1304</v>
      </c>
      <c r="C216" s="82" t="s">
        <v>45</v>
      </c>
      <c r="D216" s="79" t="str">
        <f t="shared" ref="D216" si="65">CONCATENATE(B216,E216)</f>
        <v>130402</v>
      </c>
      <c r="E216" s="82" t="s">
        <v>38</v>
      </c>
      <c r="F216" s="83" t="s">
        <v>44</v>
      </c>
      <c r="G216" s="83" t="str">
        <f t="shared" si="50"/>
        <v xml:space="preserve">     Резерв</v>
      </c>
      <c r="H216" s="81"/>
      <c r="I216" s="81"/>
    </row>
    <row r="217" spans="1:9" hidden="1" outlineLevel="1">
      <c r="A217" s="81">
        <v>13</v>
      </c>
      <c r="B217" s="79" t="str">
        <f t="shared" ref="B217" si="66">CONCATENATE(A217,C217)</f>
        <v>1305</v>
      </c>
      <c r="C217" s="82" t="s">
        <v>46</v>
      </c>
      <c r="D217" s="79"/>
      <c r="E217" s="79"/>
      <c r="F217" s="83" t="s">
        <v>43</v>
      </c>
      <c r="G217" s="83" t="str">
        <f t="shared" si="50"/>
        <v>Резерв</v>
      </c>
      <c r="H217" s="81"/>
      <c r="I217" s="81"/>
    </row>
    <row r="218" spans="1:9" hidden="1" outlineLevel="1">
      <c r="A218" s="81">
        <v>13</v>
      </c>
      <c r="B218" s="79" t="str">
        <f t="shared" ref="B218" si="67">CONCATENATE(A218,C218)</f>
        <v>1306</v>
      </c>
      <c r="C218" s="82" t="s">
        <v>47</v>
      </c>
      <c r="D218" s="79"/>
      <c r="E218" s="79"/>
      <c r="F218" s="83" t="s">
        <v>43</v>
      </c>
      <c r="G218" s="83" t="str">
        <f t="shared" si="50"/>
        <v>Резерв</v>
      </c>
      <c r="H218" s="81"/>
      <c r="I218" s="81"/>
    </row>
    <row r="219" spans="1:9" s="100" customFormat="1" ht="14.25" hidden="1" customHeight="1" outlineLevel="1">
      <c r="A219" s="65" t="s">
        <v>69</v>
      </c>
      <c r="B219" s="66" t="s">
        <v>151</v>
      </c>
      <c r="C219" s="67" t="s">
        <v>48</v>
      </c>
      <c r="D219" s="66"/>
      <c r="E219" s="66"/>
      <c r="F219" s="68" t="s">
        <v>103</v>
      </c>
      <c r="G219" s="68" t="str">
        <f t="shared" ref="G219" si="68">F219</f>
        <v>Временные здания и сооружения</v>
      </c>
      <c r="H219" s="65"/>
      <c r="I219" s="65"/>
    </row>
    <row r="220" spans="1:9" s="100" customFormat="1" hidden="1" outlineLevel="2">
      <c r="A220" s="69">
        <v>13</v>
      </c>
      <c r="B220" s="34" t="str">
        <f t="shared" ref="B220" si="69">CONCATENATE(A220,C220)</f>
        <v>1307</v>
      </c>
      <c r="C220" s="70" t="s">
        <v>48</v>
      </c>
      <c r="D220" s="34" t="str">
        <f t="shared" ref="D220" si="70">CONCATENATE(B220,E220)</f>
        <v>130701</v>
      </c>
      <c r="E220" s="70" t="s">
        <v>33</v>
      </c>
      <c r="F220" s="71" t="s">
        <v>152</v>
      </c>
      <c r="G220" s="71" t="str">
        <f>F220</f>
        <v xml:space="preserve">     Временные здания и сооружения</v>
      </c>
      <c r="H220" s="73"/>
      <c r="I220" s="73"/>
    </row>
    <row r="221" spans="1:9" s="39" customFormat="1" hidden="1" outlineLevel="2">
      <c r="A221" s="81">
        <v>13</v>
      </c>
      <c r="B221" s="79" t="str">
        <f t="shared" ref="B221" si="71">CONCATENATE(A221,C221)</f>
        <v>1308</v>
      </c>
      <c r="C221" s="82" t="s">
        <v>49</v>
      </c>
      <c r="D221" s="79"/>
      <c r="E221" s="79"/>
      <c r="F221" s="83" t="s">
        <v>43</v>
      </c>
      <c r="G221" s="83" t="str">
        <f>F221</f>
        <v>Резерв</v>
      </c>
      <c r="H221" s="81"/>
      <c r="I221" s="81"/>
    </row>
    <row r="222" spans="1:9" s="39" customFormat="1" hidden="1" outlineLevel="2">
      <c r="A222" s="81">
        <v>13</v>
      </c>
      <c r="B222" s="79">
        <v>1309</v>
      </c>
      <c r="C222" s="82" t="s">
        <v>50</v>
      </c>
      <c r="D222" s="79"/>
      <c r="E222" s="79"/>
      <c r="F222" s="83" t="s">
        <v>43</v>
      </c>
      <c r="G222" s="83" t="str">
        <f>F222</f>
        <v>Резерв</v>
      </c>
      <c r="H222" s="81"/>
      <c r="I222" s="81"/>
    </row>
    <row r="223" spans="1:9" hidden="1" collapsed="1">
      <c r="A223" s="62">
        <v>14</v>
      </c>
      <c r="B223" s="62"/>
      <c r="C223" s="62"/>
      <c r="D223" s="62"/>
      <c r="E223" s="62"/>
      <c r="F223" s="63" t="s">
        <v>153</v>
      </c>
      <c r="G223" s="63" t="str">
        <f t="shared" ref="G223:G224" si="72">F223</f>
        <v>Здание обслуживания туристов (магазин)</v>
      </c>
      <c r="H223" s="64"/>
      <c r="I223" s="64"/>
    </row>
    <row r="224" spans="1:9" hidden="1" outlineLevel="1">
      <c r="A224" s="65">
        <v>14</v>
      </c>
      <c r="B224" s="66" t="str">
        <f>CONCATENATE(A224,C224)</f>
        <v>1400</v>
      </c>
      <c r="C224" s="67" t="s">
        <v>31</v>
      </c>
      <c r="D224" s="66"/>
      <c r="E224" s="66"/>
      <c r="F224" s="68" t="s">
        <v>29</v>
      </c>
      <c r="G224" s="68" t="str">
        <f t="shared" si="72"/>
        <v>Общая часть</v>
      </c>
      <c r="H224" s="65"/>
      <c r="I224" s="65"/>
    </row>
    <row r="225" spans="1:9" s="39" customFormat="1" hidden="1" outlineLevel="2">
      <c r="A225" s="69">
        <v>14</v>
      </c>
      <c r="B225" s="34" t="str">
        <f t="shared" ref="B225:B227" si="73">CONCATENATE(A225,C225)</f>
        <v>1400</v>
      </c>
      <c r="C225" s="70" t="s">
        <v>31</v>
      </c>
      <c r="D225" s="34" t="str">
        <f t="shared" ref="D225:D227" si="74">CONCATENATE(B225,E225)</f>
        <v>140001</v>
      </c>
      <c r="E225" s="70" t="s">
        <v>33</v>
      </c>
      <c r="F225" s="71" t="s">
        <v>37</v>
      </c>
      <c r="G225" s="71" t="str">
        <f t="shared" ref="G225:G258" si="75">F225</f>
        <v xml:space="preserve">     Предпроектные предложения</v>
      </c>
      <c r="H225" s="69"/>
      <c r="I225" s="69"/>
    </row>
    <row r="226" spans="1:9" s="39" customFormat="1" hidden="1" outlineLevel="2">
      <c r="A226" s="69">
        <v>14</v>
      </c>
      <c r="B226" s="34" t="str">
        <f t="shared" si="73"/>
        <v>1400</v>
      </c>
      <c r="C226" s="70" t="s">
        <v>31</v>
      </c>
      <c r="D226" s="34" t="str">
        <f t="shared" si="74"/>
        <v>140002</v>
      </c>
      <c r="E226" s="70" t="s">
        <v>38</v>
      </c>
      <c r="F226" s="71" t="s">
        <v>39</v>
      </c>
      <c r="G226" s="71" t="str">
        <f t="shared" si="75"/>
        <v xml:space="preserve">     Проектная документация</v>
      </c>
      <c r="H226" s="69"/>
      <c r="I226" s="69"/>
    </row>
    <row r="227" spans="1:9" s="39" customFormat="1" hidden="1" outlineLevel="2">
      <c r="A227" s="69">
        <v>14</v>
      </c>
      <c r="B227" s="34" t="str">
        <f t="shared" si="73"/>
        <v>1400</v>
      </c>
      <c r="C227" s="70" t="s">
        <v>31</v>
      </c>
      <c r="D227" s="34" t="str">
        <f t="shared" si="74"/>
        <v>140003</v>
      </c>
      <c r="E227" s="70" t="s">
        <v>41</v>
      </c>
      <c r="F227" s="71" t="s">
        <v>42</v>
      </c>
      <c r="G227" s="71" t="str">
        <f t="shared" si="75"/>
        <v xml:space="preserve">     Рабочая документация</v>
      </c>
      <c r="H227" s="69"/>
      <c r="I227" s="69"/>
    </row>
    <row r="228" spans="1:9" hidden="1" outlineLevel="1">
      <c r="A228" s="65">
        <v>14</v>
      </c>
      <c r="B228" s="66" t="str">
        <f t="shared" ref="B228" si="76">CONCATENATE(A228,C228)</f>
        <v>1401</v>
      </c>
      <c r="C228" s="67" t="s">
        <v>33</v>
      </c>
      <c r="D228" s="66"/>
      <c r="E228" s="66"/>
      <c r="F228" s="68" t="s">
        <v>154</v>
      </c>
      <c r="G228" s="68" t="str">
        <f t="shared" si="75"/>
        <v>Объект генерального плана</v>
      </c>
      <c r="H228" s="65"/>
      <c r="I228" s="65"/>
    </row>
    <row r="229" spans="1:9" hidden="1" outlineLevel="2">
      <c r="A229" s="69">
        <v>14</v>
      </c>
      <c r="B229" s="34" t="str">
        <f>CONCATENATE(A229,C229)</f>
        <v>1401</v>
      </c>
      <c r="C229" s="70" t="s">
        <v>33</v>
      </c>
      <c r="D229" s="34" t="str">
        <f>CONCATENATE(B229,E229)</f>
        <v>140101</v>
      </c>
      <c r="E229" s="70" t="s">
        <v>33</v>
      </c>
      <c r="F229" s="71" t="s">
        <v>52</v>
      </c>
      <c r="G229" s="71" t="str">
        <f t="shared" si="75"/>
        <v xml:space="preserve">     Внутренние проезды и площадки</v>
      </c>
      <c r="H229" s="69"/>
      <c r="I229" s="69"/>
    </row>
    <row r="230" spans="1:9" hidden="1" outlineLevel="2">
      <c r="A230" s="69">
        <v>14</v>
      </c>
      <c r="B230" s="34" t="str">
        <f t="shared" ref="B230:B232" si="77">CONCATENATE(A230,C230)</f>
        <v>1401</v>
      </c>
      <c r="C230" s="70" t="s">
        <v>33</v>
      </c>
      <c r="D230" s="34" t="str">
        <f t="shared" ref="D230:D231" si="78">CONCATENATE(B230,E230)</f>
        <v>140102</v>
      </c>
      <c r="E230" s="70" t="s">
        <v>38</v>
      </c>
      <c r="F230" s="71" t="s">
        <v>53</v>
      </c>
      <c r="G230" s="71" t="str">
        <f t="shared" si="75"/>
        <v xml:space="preserve">     Ограждение</v>
      </c>
      <c r="H230" s="69"/>
      <c r="I230" s="69"/>
    </row>
    <row r="231" spans="1:9" hidden="1" outlineLevel="2">
      <c r="A231" s="69">
        <v>14</v>
      </c>
      <c r="B231" s="34" t="str">
        <f t="shared" si="77"/>
        <v>1401</v>
      </c>
      <c r="C231" s="70" t="s">
        <v>33</v>
      </c>
      <c r="D231" s="34" t="str">
        <f t="shared" si="78"/>
        <v>140103</v>
      </c>
      <c r="E231" s="70" t="s">
        <v>41</v>
      </c>
      <c r="F231" s="71" t="s">
        <v>54</v>
      </c>
      <c r="G231" s="71" t="str">
        <f t="shared" si="75"/>
        <v xml:space="preserve">     Благоустройство и озеленение</v>
      </c>
      <c r="H231" s="69"/>
      <c r="I231" s="69"/>
    </row>
    <row r="232" spans="1:9" hidden="1" outlineLevel="1">
      <c r="A232" s="65">
        <v>14</v>
      </c>
      <c r="B232" s="66" t="str">
        <f t="shared" si="77"/>
        <v>1402</v>
      </c>
      <c r="C232" s="67" t="s">
        <v>38</v>
      </c>
      <c r="D232" s="66"/>
      <c r="E232" s="66"/>
      <c r="F232" s="68" t="s">
        <v>155</v>
      </c>
      <c r="G232" s="68" t="str">
        <f t="shared" si="75"/>
        <v>Здание магазина</v>
      </c>
      <c r="H232" s="65"/>
      <c r="I232" s="65"/>
    </row>
    <row r="233" spans="1:9" hidden="1" outlineLevel="2">
      <c r="A233" s="69">
        <v>14</v>
      </c>
      <c r="B233" s="34" t="str">
        <f>CONCATENATE(A233,C233)</f>
        <v>1402</v>
      </c>
      <c r="C233" s="70" t="s">
        <v>38</v>
      </c>
      <c r="D233" s="34" t="str">
        <f>CONCATENATE(B233,E233)</f>
        <v>140201</v>
      </c>
      <c r="E233" s="70" t="s">
        <v>33</v>
      </c>
      <c r="F233" s="71" t="s">
        <v>57</v>
      </c>
      <c r="G233" s="71" t="str">
        <f t="shared" si="75"/>
        <v xml:space="preserve">     Конструкции здания</v>
      </c>
      <c r="H233" s="69"/>
      <c r="I233" s="69"/>
    </row>
    <row r="234" spans="1:9" hidden="1" outlineLevel="2">
      <c r="A234" s="69">
        <v>14</v>
      </c>
      <c r="B234" s="34" t="str">
        <f t="shared" ref="B234:B256" si="79">CONCATENATE(A234,C234)</f>
        <v>1402</v>
      </c>
      <c r="C234" s="70" t="s">
        <v>38</v>
      </c>
      <c r="D234" s="34" t="str">
        <f t="shared" ref="D234:D243" si="80">CONCATENATE(B234,E234)</f>
        <v>140202</v>
      </c>
      <c r="E234" s="70" t="s">
        <v>38</v>
      </c>
      <c r="F234" s="71" t="s">
        <v>62</v>
      </c>
      <c r="G234" s="71" t="str">
        <f t="shared" si="75"/>
        <v xml:space="preserve">     Система отопления и вентиляции</v>
      </c>
      <c r="H234" s="69"/>
      <c r="I234" s="69"/>
    </row>
    <row r="235" spans="1:9" hidden="1" outlineLevel="2">
      <c r="A235" s="69">
        <v>14</v>
      </c>
      <c r="B235" s="34" t="str">
        <f t="shared" si="79"/>
        <v>1402</v>
      </c>
      <c r="C235" s="70" t="s">
        <v>38</v>
      </c>
      <c r="D235" s="34" t="str">
        <f t="shared" si="80"/>
        <v>140203</v>
      </c>
      <c r="E235" s="70" t="s">
        <v>41</v>
      </c>
      <c r="F235" s="71" t="s">
        <v>63</v>
      </c>
      <c r="G235" s="71" t="str">
        <f t="shared" si="75"/>
        <v xml:space="preserve">     Система кондиционирования</v>
      </c>
      <c r="H235" s="69"/>
      <c r="I235" s="69"/>
    </row>
    <row r="236" spans="1:9" hidden="1" outlineLevel="2">
      <c r="A236" s="69">
        <v>14</v>
      </c>
      <c r="B236" s="34" t="str">
        <f t="shared" si="79"/>
        <v>1402</v>
      </c>
      <c r="C236" s="70" t="s">
        <v>38</v>
      </c>
      <c r="D236" s="34" t="str">
        <f t="shared" si="80"/>
        <v>140204</v>
      </c>
      <c r="E236" s="70" t="s">
        <v>45</v>
      </c>
      <c r="F236" s="71" t="s">
        <v>119</v>
      </c>
      <c r="G236" s="71" t="str">
        <f t="shared" si="75"/>
        <v xml:space="preserve">     Система холодоснабжения</v>
      </c>
      <c r="H236" s="69"/>
      <c r="I236" s="69"/>
    </row>
    <row r="237" spans="1:9" hidden="1" outlineLevel="2">
      <c r="A237" s="69">
        <v>14</v>
      </c>
      <c r="B237" s="34" t="str">
        <f t="shared" si="79"/>
        <v>1402</v>
      </c>
      <c r="C237" s="70" t="s">
        <v>38</v>
      </c>
      <c r="D237" s="34" t="str">
        <f t="shared" si="80"/>
        <v>140205</v>
      </c>
      <c r="E237" s="70" t="s">
        <v>46</v>
      </c>
      <c r="F237" s="71" t="s">
        <v>65</v>
      </c>
      <c r="G237" s="71" t="str">
        <f t="shared" si="75"/>
        <v xml:space="preserve">     Водоснабжение</v>
      </c>
      <c r="H237" s="69"/>
      <c r="I237" s="69"/>
    </row>
    <row r="238" spans="1:9" hidden="1" outlineLevel="2">
      <c r="A238" s="69">
        <v>14</v>
      </c>
      <c r="B238" s="34" t="str">
        <f t="shared" si="79"/>
        <v>1402</v>
      </c>
      <c r="C238" s="70" t="s">
        <v>38</v>
      </c>
      <c r="D238" s="34" t="str">
        <f t="shared" si="80"/>
        <v>140206</v>
      </c>
      <c r="E238" s="70" t="s">
        <v>47</v>
      </c>
      <c r="F238" s="71" t="s">
        <v>66</v>
      </c>
      <c r="G238" s="71" t="str">
        <f t="shared" si="75"/>
        <v xml:space="preserve">     Канализация</v>
      </c>
      <c r="H238" s="69"/>
      <c r="I238" s="69"/>
    </row>
    <row r="239" spans="1:9" hidden="1" outlineLevel="2">
      <c r="A239" s="69">
        <v>14</v>
      </c>
      <c r="B239" s="34" t="str">
        <f t="shared" si="79"/>
        <v>1402</v>
      </c>
      <c r="C239" s="70" t="s">
        <v>38</v>
      </c>
      <c r="D239" s="34" t="str">
        <f t="shared" si="80"/>
        <v>140207</v>
      </c>
      <c r="E239" s="70" t="s">
        <v>48</v>
      </c>
      <c r="F239" s="71" t="s">
        <v>88</v>
      </c>
      <c r="G239" s="71" t="str">
        <f t="shared" si="75"/>
        <v xml:space="preserve">     Система пожаротушения</v>
      </c>
      <c r="H239" s="69"/>
      <c r="I239" s="69"/>
    </row>
    <row r="240" spans="1:9" hidden="1" outlineLevel="2">
      <c r="A240" s="69">
        <v>14</v>
      </c>
      <c r="B240" s="34" t="str">
        <f t="shared" si="79"/>
        <v>1402</v>
      </c>
      <c r="C240" s="70" t="s">
        <v>38</v>
      </c>
      <c r="D240" s="34" t="str">
        <f t="shared" si="80"/>
        <v>140208</v>
      </c>
      <c r="E240" s="70" t="s">
        <v>49</v>
      </c>
      <c r="F240" s="71" t="s">
        <v>68</v>
      </c>
      <c r="G240" s="71" t="str">
        <f t="shared" si="75"/>
        <v xml:space="preserve">     Внутренние сети и системы теплоснабжения</v>
      </c>
      <c r="H240" s="69"/>
      <c r="I240" s="69"/>
    </row>
    <row r="241" spans="1:11" hidden="1" outlineLevel="2">
      <c r="A241" s="69">
        <v>14</v>
      </c>
      <c r="B241" s="34" t="str">
        <f t="shared" si="79"/>
        <v>1402</v>
      </c>
      <c r="C241" s="70" t="s">
        <v>38</v>
      </c>
      <c r="D241" s="34" t="str">
        <f t="shared" si="80"/>
        <v>140210</v>
      </c>
      <c r="E241" s="70" t="s">
        <v>30</v>
      </c>
      <c r="F241" s="71" t="s">
        <v>70</v>
      </c>
      <c r="G241" s="71" t="str">
        <f t="shared" si="75"/>
        <v xml:space="preserve">     Силовые электрические сети (ЭМ)</v>
      </c>
      <c r="H241" s="69"/>
      <c r="I241" s="69"/>
      <c r="J241" s="100"/>
      <c r="K241" s="100"/>
    </row>
    <row r="242" spans="1:11" hidden="1" outlineLevel="2">
      <c r="A242" s="69">
        <v>14</v>
      </c>
      <c r="B242" s="34" t="str">
        <f t="shared" si="79"/>
        <v>1402</v>
      </c>
      <c r="C242" s="70" t="s">
        <v>38</v>
      </c>
      <c r="D242" s="34" t="str">
        <f t="shared" si="80"/>
        <v>140211</v>
      </c>
      <c r="E242" s="70" t="s">
        <v>105</v>
      </c>
      <c r="F242" s="71" t="s">
        <v>72</v>
      </c>
      <c r="G242" s="71" t="str">
        <f t="shared" si="75"/>
        <v xml:space="preserve">     Электроосвещение (ЭО)</v>
      </c>
      <c r="H242" s="69"/>
      <c r="I242" s="69"/>
      <c r="J242" s="100"/>
      <c r="K242" s="100"/>
    </row>
    <row r="243" spans="1:11" hidden="1" outlineLevel="2">
      <c r="A243" s="69">
        <v>14</v>
      </c>
      <c r="B243" s="34" t="str">
        <f t="shared" si="79"/>
        <v>1402</v>
      </c>
      <c r="C243" s="70" t="s">
        <v>38</v>
      </c>
      <c r="D243" s="34" t="str">
        <f t="shared" si="80"/>
        <v>140212</v>
      </c>
      <c r="E243" s="70" t="s">
        <v>67</v>
      </c>
      <c r="F243" s="71" t="s">
        <v>74</v>
      </c>
      <c r="G243" s="71" t="str">
        <f t="shared" si="75"/>
        <v xml:space="preserve">     Архитектурное освещение (АХО)</v>
      </c>
      <c r="H243" s="69"/>
      <c r="I243" s="69"/>
      <c r="J243" s="100"/>
      <c r="K243" s="100"/>
    </row>
    <row r="244" spans="1:11" hidden="1" outlineLevel="2">
      <c r="A244" s="69">
        <v>14</v>
      </c>
      <c r="B244" s="34" t="str">
        <f t="shared" si="79"/>
        <v>1402</v>
      </c>
      <c r="C244" s="70" t="s">
        <v>38</v>
      </c>
      <c r="D244" s="34" t="str">
        <f t="shared" ref="D244" si="81">CONCATENATE(B244,E244)</f>
        <v>140213</v>
      </c>
      <c r="E244" s="70" t="s">
        <v>69</v>
      </c>
      <c r="F244" s="71" t="s">
        <v>156</v>
      </c>
      <c r="G244" s="71" t="str">
        <f t="shared" si="75"/>
        <v xml:space="preserve">     Слаботочные сети и системы</v>
      </c>
      <c r="H244" s="69"/>
      <c r="I244" s="69"/>
      <c r="J244" s="100"/>
      <c r="K244" s="100"/>
    </row>
    <row r="245" spans="1:11" s="39" customFormat="1" hidden="1" outlineLevel="2">
      <c r="A245" s="69">
        <v>14</v>
      </c>
      <c r="B245" s="34" t="str">
        <f t="shared" ref="B245" si="82">CONCATENATE(A245,C245)</f>
        <v>1402</v>
      </c>
      <c r="C245" s="70" t="s">
        <v>38</v>
      </c>
      <c r="D245" s="34" t="str">
        <f t="shared" ref="D245" si="83">CONCATENATE(B245,E245)</f>
        <v>140214</v>
      </c>
      <c r="E245" s="70" t="s">
        <v>71</v>
      </c>
      <c r="F245" s="71" t="s">
        <v>157</v>
      </c>
      <c r="G245" s="71" t="str">
        <f t="shared" si="75"/>
        <v xml:space="preserve">     Оборудование магазина</v>
      </c>
      <c r="H245" s="69"/>
      <c r="I245" s="69"/>
      <c r="J245" s="100"/>
      <c r="K245" s="100"/>
    </row>
    <row r="246" spans="1:11" s="39" customFormat="1" hidden="1" outlineLevel="2">
      <c r="A246" s="69">
        <v>14</v>
      </c>
      <c r="B246" s="34" t="str">
        <f t="shared" ref="B246" si="84">CONCATENATE(A246,C246)</f>
        <v>1402</v>
      </c>
      <c r="C246" s="70" t="s">
        <v>38</v>
      </c>
      <c r="D246" s="34" t="str">
        <f t="shared" ref="D246" si="85">CONCATENATE(B246,E246)</f>
        <v>140215</v>
      </c>
      <c r="E246" s="70" t="s">
        <v>73</v>
      </c>
      <c r="F246" s="71" t="s">
        <v>94</v>
      </c>
      <c r="G246" s="71" t="str">
        <f t="shared" si="75"/>
        <v xml:space="preserve">     Автоматизированная система учета электроэнергии</v>
      </c>
      <c r="H246" s="69"/>
      <c r="I246" s="69"/>
      <c r="J246" s="100"/>
      <c r="K246" s="100"/>
    </row>
    <row r="247" spans="1:11" hidden="1" outlineLevel="1">
      <c r="A247" s="65">
        <v>14</v>
      </c>
      <c r="B247" s="66" t="str">
        <f t="shared" si="79"/>
        <v>1403</v>
      </c>
      <c r="C247" s="67" t="s">
        <v>41</v>
      </c>
      <c r="D247" s="66"/>
      <c r="E247" s="66"/>
      <c r="F247" s="68" t="s">
        <v>95</v>
      </c>
      <c r="G247" s="68" t="str">
        <f t="shared" si="75"/>
        <v>Внутриплощадочные  сети электроснабжения</v>
      </c>
      <c r="H247" s="65"/>
      <c r="I247" s="65"/>
      <c r="J247" s="100"/>
      <c r="K247" s="100"/>
    </row>
    <row r="248" spans="1:11" hidden="1" outlineLevel="2">
      <c r="A248" s="69">
        <v>14</v>
      </c>
      <c r="B248" s="34" t="str">
        <f t="shared" si="79"/>
        <v>1403</v>
      </c>
      <c r="C248" s="70" t="s">
        <v>41</v>
      </c>
      <c r="D248" s="34" t="str">
        <f t="shared" ref="D248" si="86">CONCATENATE(B248,E248)</f>
        <v>140301</v>
      </c>
      <c r="E248" s="70" t="s">
        <v>33</v>
      </c>
      <c r="F248" s="71" t="s">
        <v>96</v>
      </c>
      <c r="G248" s="71" t="str">
        <f t="shared" si="75"/>
        <v xml:space="preserve">     Внутриплощадочные сети 0,4 кВ</v>
      </c>
      <c r="H248" s="69"/>
      <c r="I248" s="69"/>
      <c r="J248" s="100"/>
      <c r="K248" s="100"/>
    </row>
    <row r="249" spans="1:11" hidden="1" outlineLevel="1">
      <c r="A249" s="65">
        <v>14</v>
      </c>
      <c r="B249" s="66" t="str">
        <f t="shared" si="79"/>
        <v>1404</v>
      </c>
      <c r="C249" s="67" t="s">
        <v>45</v>
      </c>
      <c r="D249" s="66"/>
      <c r="E249" s="66"/>
      <c r="F249" s="68" t="s">
        <v>158</v>
      </c>
      <c r="G249" s="68" t="str">
        <f t="shared" si="75"/>
        <v>Внутриплощадочные сети  водоснабжения и водоотведения</v>
      </c>
      <c r="H249" s="65"/>
      <c r="I249" s="65"/>
      <c r="J249" s="100"/>
      <c r="K249" s="100"/>
    </row>
    <row r="250" spans="1:11" hidden="1" outlineLevel="2">
      <c r="A250" s="69">
        <v>14</v>
      </c>
      <c r="B250" s="34" t="str">
        <f t="shared" si="79"/>
        <v>1404</v>
      </c>
      <c r="C250" s="70" t="s">
        <v>45</v>
      </c>
      <c r="D250" s="34" t="str">
        <f t="shared" ref="D250:D251" si="87">CONCATENATE(B250,E250)</f>
        <v>140401</v>
      </c>
      <c r="E250" s="70" t="s">
        <v>33</v>
      </c>
      <c r="F250" s="71" t="s">
        <v>99</v>
      </c>
      <c r="G250" s="71" t="str">
        <f t="shared" si="75"/>
        <v xml:space="preserve">     Внутриплощадочные сети и сооружения водоснабжения</v>
      </c>
      <c r="H250" s="69"/>
      <c r="I250" s="69"/>
      <c r="J250" s="100"/>
      <c r="K250" s="100"/>
    </row>
    <row r="251" spans="1:11" ht="31.5" hidden="1" customHeight="1" outlineLevel="2">
      <c r="A251" s="69">
        <v>14</v>
      </c>
      <c r="B251" s="34" t="str">
        <f t="shared" si="79"/>
        <v>1404</v>
      </c>
      <c r="C251" s="70" t="s">
        <v>45</v>
      </c>
      <c r="D251" s="34" t="str">
        <f t="shared" si="87"/>
        <v>140402</v>
      </c>
      <c r="E251" s="70" t="s">
        <v>38</v>
      </c>
      <c r="F251" s="71" t="s">
        <v>100</v>
      </c>
      <c r="G251" s="71" t="str">
        <f t="shared" si="75"/>
        <v xml:space="preserve">     Внутриплощадочные сети и сооружения хозяйственно-бытовой канализации</v>
      </c>
      <c r="H251" s="69"/>
      <c r="I251" s="69"/>
      <c r="J251" s="100"/>
      <c r="K251" s="100"/>
    </row>
    <row r="252" spans="1:11" hidden="1" outlineLevel="1">
      <c r="A252" s="65">
        <v>14</v>
      </c>
      <c r="B252" s="66" t="str">
        <f t="shared" si="79"/>
        <v>1405</v>
      </c>
      <c r="C252" s="67" t="s">
        <v>46</v>
      </c>
      <c r="D252" s="66"/>
      <c r="E252" s="66"/>
      <c r="F252" s="68" t="s">
        <v>101</v>
      </c>
      <c r="G252" s="68" t="s">
        <v>101</v>
      </c>
      <c r="H252" s="65"/>
      <c r="I252" s="65"/>
      <c r="J252" s="100"/>
      <c r="K252" s="100"/>
    </row>
    <row r="253" spans="1:11" s="100" customFormat="1" hidden="1" outlineLevel="2">
      <c r="A253" s="69">
        <v>14</v>
      </c>
      <c r="B253" s="34">
        <v>1405</v>
      </c>
      <c r="C253" s="70" t="s">
        <v>46</v>
      </c>
      <c r="D253" s="34" t="str">
        <f t="shared" ref="D253" si="88">CONCATENATE(B253,E253)</f>
        <v>140501</v>
      </c>
      <c r="E253" s="70" t="s">
        <v>33</v>
      </c>
      <c r="F253" s="71" t="s">
        <v>127</v>
      </c>
      <c r="G253" s="71" t="s">
        <v>127</v>
      </c>
      <c r="H253" s="73"/>
      <c r="I253" s="73"/>
    </row>
    <row r="254" spans="1:11" hidden="1" outlineLevel="1">
      <c r="A254" s="65">
        <v>14</v>
      </c>
      <c r="B254" s="66" t="str">
        <f t="shared" si="79"/>
        <v>1406</v>
      </c>
      <c r="C254" s="67" t="s">
        <v>47</v>
      </c>
      <c r="D254" s="66"/>
      <c r="E254" s="66"/>
      <c r="F254" s="68" t="s">
        <v>102</v>
      </c>
      <c r="G254" s="68" t="str">
        <f t="shared" si="75"/>
        <v>Внутриплощадочные сети  теплоснабжения</v>
      </c>
      <c r="H254" s="65"/>
      <c r="I254" s="65"/>
      <c r="J254" s="100"/>
      <c r="K254" s="100"/>
    </row>
    <row r="255" spans="1:11" s="100" customFormat="1" hidden="1" outlineLevel="2">
      <c r="A255" s="69">
        <v>14</v>
      </c>
      <c r="B255" s="34">
        <v>1406</v>
      </c>
      <c r="C255" s="70" t="s">
        <v>47</v>
      </c>
      <c r="D255" s="34" t="str">
        <f t="shared" ref="D255" si="89">CONCATENATE(B255,E255)</f>
        <v>140601</v>
      </c>
      <c r="E255" s="70" t="s">
        <v>33</v>
      </c>
      <c r="F255" s="71" t="s">
        <v>129</v>
      </c>
      <c r="G255" s="71" t="s">
        <v>129</v>
      </c>
      <c r="H255" s="73"/>
      <c r="I255" s="73"/>
    </row>
    <row r="256" spans="1:11" hidden="1" outlineLevel="1">
      <c r="A256" s="65">
        <v>14</v>
      </c>
      <c r="B256" s="66" t="str">
        <f t="shared" si="79"/>
        <v>1407</v>
      </c>
      <c r="C256" s="67" t="s">
        <v>48</v>
      </c>
      <c r="D256" s="66"/>
      <c r="E256" s="66"/>
      <c r="F256" s="68" t="s">
        <v>159</v>
      </c>
      <c r="G256" s="68" t="str">
        <f t="shared" si="75"/>
        <v xml:space="preserve">Внутриплощадочные сети  газоснабжения  </v>
      </c>
      <c r="H256" s="65"/>
      <c r="I256" s="65"/>
      <c r="J256" s="100"/>
      <c r="K256" s="100"/>
    </row>
    <row r="257" spans="1:9" s="39" customFormat="1" hidden="1" outlineLevel="1">
      <c r="A257" s="65">
        <v>14</v>
      </c>
      <c r="B257" s="66" t="str">
        <f>CONCATENATE(A257,C257)</f>
        <v>1408</v>
      </c>
      <c r="C257" s="67" t="s">
        <v>49</v>
      </c>
      <c r="D257" s="66"/>
      <c r="E257" s="66"/>
      <c r="F257" s="68" t="s">
        <v>103</v>
      </c>
      <c r="G257" s="68" t="str">
        <f t="shared" si="75"/>
        <v>Временные здания и сооружения</v>
      </c>
      <c r="H257" s="65"/>
      <c r="I257" s="65"/>
    </row>
    <row r="258" spans="1:9" hidden="1" outlineLevel="1">
      <c r="A258" s="65">
        <v>14</v>
      </c>
      <c r="B258" s="66" t="str">
        <f>CONCATENATE(A258,C258)</f>
        <v>1409</v>
      </c>
      <c r="C258" s="67" t="s">
        <v>50</v>
      </c>
      <c r="D258" s="66"/>
      <c r="E258" s="66"/>
      <c r="F258" s="68" t="s">
        <v>104</v>
      </c>
      <c r="G258" s="68" t="str">
        <f t="shared" si="75"/>
        <v>Прочие работы и затраты</v>
      </c>
      <c r="H258" s="65"/>
      <c r="I258" s="65"/>
    </row>
    <row r="259" spans="1:9" s="100" customFormat="1" hidden="1" outlineLevel="2">
      <c r="A259" s="69">
        <v>14</v>
      </c>
      <c r="B259" s="34">
        <v>1409</v>
      </c>
      <c r="C259" s="70" t="s">
        <v>50</v>
      </c>
      <c r="D259" s="34" t="str">
        <f t="shared" ref="D259" si="90">CONCATENATE(B259,E259)</f>
        <v>140901</v>
      </c>
      <c r="E259" s="70" t="s">
        <v>33</v>
      </c>
      <c r="F259" s="71" t="s">
        <v>160</v>
      </c>
      <c r="G259" s="71" t="s">
        <v>160</v>
      </c>
      <c r="H259" s="73"/>
      <c r="I259" s="73"/>
    </row>
    <row r="260" spans="1:9" hidden="1">
      <c r="A260" s="81">
        <v>15</v>
      </c>
      <c r="B260" s="79"/>
      <c r="C260" s="82"/>
      <c r="D260" s="79"/>
      <c r="E260" s="82"/>
      <c r="F260" s="80" t="s">
        <v>43</v>
      </c>
      <c r="G260" s="83" t="str">
        <f t="shared" ref="G260:G303" si="91">F260</f>
        <v>Резерв</v>
      </c>
      <c r="H260" s="81"/>
      <c r="I260" s="81"/>
    </row>
    <row r="261" spans="1:9" s="100" customFormat="1" ht="14.25" hidden="1" customHeight="1" collapsed="1">
      <c r="A261" s="62">
        <v>16</v>
      </c>
      <c r="B261" s="62"/>
      <c r="C261" s="62"/>
      <c r="D261" s="62"/>
      <c r="E261" s="62"/>
      <c r="F261" s="63" t="s">
        <v>161</v>
      </c>
      <c r="G261" s="63" t="str">
        <f t="shared" si="91"/>
        <v>Объект просвещения</v>
      </c>
      <c r="H261" s="64"/>
      <c r="I261" s="64" t="s">
        <v>36</v>
      </c>
    </row>
    <row r="262" spans="1:9" s="100" customFormat="1" hidden="1" outlineLevel="1">
      <c r="A262" s="69">
        <v>16</v>
      </c>
      <c r="B262" s="34" t="str">
        <f t="shared" ref="B262" si="92">CONCATENATE(A262,C262)</f>
        <v>1600</v>
      </c>
      <c r="C262" s="70" t="s">
        <v>31</v>
      </c>
      <c r="D262" s="34" t="str">
        <f t="shared" ref="D262" si="93">CONCATENATE(B262,E262)</f>
        <v>160001</v>
      </c>
      <c r="E262" s="70" t="s">
        <v>33</v>
      </c>
      <c r="F262" s="71" t="s">
        <v>37</v>
      </c>
      <c r="G262" s="71" t="str">
        <f t="shared" si="91"/>
        <v xml:space="preserve">     Предпроектные предложения</v>
      </c>
      <c r="H262" s="69"/>
      <c r="I262" s="69"/>
    </row>
    <row r="263" spans="1:9" s="39" customFormat="1" hidden="1" outlineLevel="1">
      <c r="A263" s="81">
        <v>16</v>
      </c>
      <c r="B263" s="79" t="str">
        <f t="shared" ref="B263:B302" si="94">CONCATENATE(A263,C263)</f>
        <v>1600</v>
      </c>
      <c r="C263" s="82" t="s">
        <v>31</v>
      </c>
      <c r="D263" s="79" t="str">
        <f>CONCATENATE(B263,E263)</f>
        <v>160002</v>
      </c>
      <c r="E263" s="82" t="s">
        <v>38</v>
      </c>
      <c r="F263" s="80" t="s">
        <v>44</v>
      </c>
      <c r="G263" s="83" t="str">
        <f t="shared" si="91"/>
        <v xml:space="preserve">     Резерв</v>
      </c>
      <c r="H263" s="81"/>
      <c r="I263" s="81"/>
    </row>
    <row r="264" spans="1:9" s="39" customFormat="1" hidden="1" outlineLevel="1">
      <c r="A264" s="81">
        <v>16</v>
      </c>
      <c r="B264" s="79" t="str">
        <f t="shared" si="94"/>
        <v>1600</v>
      </c>
      <c r="C264" s="82" t="s">
        <v>31</v>
      </c>
      <c r="D264" s="79" t="str">
        <f>CONCATENATE(B264,E264)</f>
        <v>160003</v>
      </c>
      <c r="E264" s="82" t="s">
        <v>41</v>
      </c>
      <c r="F264" s="80" t="s">
        <v>44</v>
      </c>
      <c r="G264" s="83" t="str">
        <f t="shared" si="91"/>
        <v xml:space="preserve">     Резерв</v>
      </c>
      <c r="H264" s="81"/>
      <c r="I264" s="81"/>
    </row>
    <row r="265" spans="1:9" hidden="1" outlineLevel="1">
      <c r="A265" s="81">
        <v>16</v>
      </c>
      <c r="B265" s="79" t="str">
        <f t="shared" si="94"/>
        <v>1601</v>
      </c>
      <c r="C265" s="82" t="s">
        <v>33</v>
      </c>
      <c r="D265" s="79"/>
      <c r="E265" s="79"/>
      <c r="F265" s="80" t="s">
        <v>43</v>
      </c>
      <c r="G265" s="83" t="str">
        <f t="shared" si="91"/>
        <v>Резерв</v>
      </c>
      <c r="H265" s="81"/>
      <c r="I265" s="81"/>
    </row>
    <row r="266" spans="1:9" hidden="1" outlineLevel="2">
      <c r="A266" s="81">
        <v>16</v>
      </c>
      <c r="B266" s="79" t="str">
        <f t="shared" si="94"/>
        <v>1601</v>
      </c>
      <c r="C266" s="82" t="s">
        <v>33</v>
      </c>
      <c r="D266" s="79" t="str">
        <f>CONCATENATE(B266,E266)</f>
        <v>160101</v>
      </c>
      <c r="E266" s="82" t="s">
        <v>33</v>
      </c>
      <c r="F266" s="80" t="s">
        <v>44</v>
      </c>
      <c r="G266" s="83" t="str">
        <f t="shared" si="91"/>
        <v xml:space="preserve">     Резерв</v>
      </c>
      <c r="H266" s="81"/>
      <c r="I266" s="81"/>
    </row>
    <row r="267" spans="1:9" hidden="1" outlineLevel="2">
      <c r="A267" s="81">
        <v>16</v>
      </c>
      <c r="B267" s="79" t="str">
        <f t="shared" si="94"/>
        <v>1601</v>
      </c>
      <c r="C267" s="82" t="s">
        <v>33</v>
      </c>
      <c r="D267" s="79" t="str">
        <f>CONCATENATE(B267,E267)</f>
        <v>160102</v>
      </c>
      <c r="E267" s="82" t="s">
        <v>38</v>
      </c>
      <c r="F267" s="80" t="s">
        <v>44</v>
      </c>
      <c r="G267" s="83" t="str">
        <f t="shared" si="91"/>
        <v xml:space="preserve">     Резерв</v>
      </c>
      <c r="H267" s="81"/>
      <c r="I267" s="81"/>
    </row>
    <row r="268" spans="1:9" hidden="1" outlineLevel="2">
      <c r="A268" s="81">
        <v>16</v>
      </c>
      <c r="B268" s="79" t="str">
        <f t="shared" si="94"/>
        <v>1601</v>
      </c>
      <c r="C268" s="82" t="s">
        <v>33</v>
      </c>
      <c r="D268" s="79" t="str">
        <f>CONCATENATE(B268,E268)</f>
        <v>160103</v>
      </c>
      <c r="E268" s="82" t="s">
        <v>41</v>
      </c>
      <c r="F268" s="80" t="s">
        <v>44</v>
      </c>
      <c r="G268" s="83" t="str">
        <f t="shared" si="91"/>
        <v xml:space="preserve">     Резерв</v>
      </c>
      <c r="H268" s="81"/>
      <c r="I268" s="81"/>
    </row>
    <row r="269" spans="1:9" hidden="1" outlineLevel="1">
      <c r="A269" s="81">
        <v>16</v>
      </c>
      <c r="B269" s="79" t="str">
        <f t="shared" si="94"/>
        <v>1602</v>
      </c>
      <c r="C269" s="82" t="s">
        <v>38</v>
      </c>
      <c r="D269" s="79"/>
      <c r="E269" s="79"/>
      <c r="F269" s="80" t="s">
        <v>43</v>
      </c>
      <c r="G269" s="83" t="str">
        <f t="shared" si="91"/>
        <v>Резерв</v>
      </c>
      <c r="H269" s="81"/>
      <c r="I269" s="81"/>
    </row>
    <row r="270" spans="1:9" hidden="1" outlineLevel="2">
      <c r="A270" s="81">
        <v>16</v>
      </c>
      <c r="B270" s="79" t="str">
        <f t="shared" si="94"/>
        <v>1602</v>
      </c>
      <c r="C270" s="82" t="s">
        <v>38</v>
      </c>
      <c r="D270" s="79" t="str">
        <f t="shared" ref="D270:D293" si="95">CONCATENATE(B270,E270)</f>
        <v>160201</v>
      </c>
      <c r="E270" s="82" t="s">
        <v>33</v>
      </c>
      <c r="F270" s="80" t="s">
        <v>44</v>
      </c>
      <c r="G270" s="83" t="str">
        <f t="shared" si="91"/>
        <v xml:space="preserve">     Резерв</v>
      </c>
      <c r="H270" s="81"/>
      <c r="I270" s="81"/>
    </row>
    <row r="271" spans="1:9" hidden="1" outlineLevel="2">
      <c r="A271" s="81">
        <v>16</v>
      </c>
      <c r="B271" s="79" t="str">
        <f t="shared" si="94"/>
        <v>1602</v>
      </c>
      <c r="C271" s="82" t="s">
        <v>38</v>
      </c>
      <c r="D271" s="79" t="str">
        <f t="shared" si="95"/>
        <v>160202</v>
      </c>
      <c r="E271" s="82" t="s">
        <v>38</v>
      </c>
      <c r="F271" s="80" t="s">
        <v>44</v>
      </c>
      <c r="G271" s="83" t="str">
        <f t="shared" si="91"/>
        <v xml:space="preserve">     Резерв</v>
      </c>
      <c r="H271" s="81"/>
      <c r="I271" s="81"/>
    </row>
    <row r="272" spans="1:9" hidden="1" outlineLevel="2">
      <c r="A272" s="81">
        <v>16</v>
      </c>
      <c r="B272" s="79" t="str">
        <f t="shared" si="94"/>
        <v>1602</v>
      </c>
      <c r="C272" s="82" t="s">
        <v>38</v>
      </c>
      <c r="D272" s="79" t="str">
        <f t="shared" si="95"/>
        <v>160203</v>
      </c>
      <c r="E272" s="82" t="s">
        <v>41</v>
      </c>
      <c r="F272" s="80" t="s">
        <v>44</v>
      </c>
      <c r="G272" s="83" t="str">
        <f t="shared" si="91"/>
        <v xml:space="preserve">     Резерв</v>
      </c>
      <c r="H272" s="81"/>
      <c r="I272" s="81"/>
    </row>
    <row r="273" spans="1:11" hidden="1" outlineLevel="2">
      <c r="A273" s="81">
        <v>16</v>
      </c>
      <c r="B273" s="79" t="str">
        <f t="shared" si="94"/>
        <v>1602</v>
      </c>
      <c r="C273" s="82" t="s">
        <v>38</v>
      </c>
      <c r="D273" s="79" t="str">
        <f t="shared" si="95"/>
        <v>160204</v>
      </c>
      <c r="E273" s="82" t="s">
        <v>45</v>
      </c>
      <c r="F273" s="80" t="s">
        <v>44</v>
      </c>
      <c r="G273" s="83" t="str">
        <f t="shared" si="91"/>
        <v xml:space="preserve">     Резерв</v>
      </c>
      <c r="H273" s="81"/>
      <c r="I273" s="81"/>
      <c r="J273" s="100"/>
      <c r="K273" s="100"/>
    </row>
    <row r="274" spans="1:11" hidden="1" outlineLevel="2">
      <c r="A274" s="81">
        <v>16</v>
      </c>
      <c r="B274" s="79" t="str">
        <f t="shared" si="94"/>
        <v>1602</v>
      </c>
      <c r="C274" s="82" t="s">
        <v>38</v>
      </c>
      <c r="D274" s="79" t="str">
        <f t="shared" si="95"/>
        <v>160205</v>
      </c>
      <c r="E274" s="82" t="s">
        <v>46</v>
      </c>
      <c r="F274" s="80" t="s">
        <v>44</v>
      </c>
      <c r="G274" s="83" t="str">
        <f t="shared" si="91"/>
        <v xml:space="preserve">     Резерв</v>
      </c>
      <c r="H274" s="81"/>
      <c r="I274" s="81"/>
      <c r="J274" s="100"/>
      <c r="K274" s="100"/>
    </row>
    <row r="275" spans="1:11" hidden="1" outlineLevel="2">
      <c r="A275" s="81">
        <v>16</v>
      </c>
      <c r="B275" s="79" t="str">
        <f t="shared" si="94"/>
        <v>1602</v>
      </c>
      <c r="C275" s="82" t="s">
        <v>38</v>
      </c>
      <c r="D275" s="79" t="str">
        <f t="shared" si="95"/>
        <v>160206</v>
      </c>
      <c r="E275" s="82" t="s">
        <v>47</v>
      </c>
      <c r="F275" s="80" t="s">
        <v>44</v>
      </c>
      <c r="G275" s="83" t="str">
        <f t="shared" si="91"/>
        <v xml:space="preserve">     Резерв</v>
      </c>
      <c r="H275" s="81"/>
      <c r="I275" s="81"/>
      <c r="J275" s="100"/>
      <c r="K275" s="100"/>
    </row>
    <row r="276" spans="1:11" hidden="1" outlineLevel="2">
      <c r="A276" s="81">
        <v>16</v>
      </c>
      <c r="B276" s="79" t="str">
        <f t="shared" si="94"/>
        <v>1602</v>
      </c>
      <c r="C276" s="82" t="s">
        <v>38</v>
      </c>
      <c r="D276" s="79" t="str">
        <f t="shared" si="95"/>
        <v>160208</v>
      </c>
      <c r="E276" s="82" t="s">
        <v>49</v>
      </c>
      <c r="F276" s="80" t="s">
        <v>44</v>
      </c>
      <c r="G276" s="83" t="str">
        <f t="shared" si="91"/>
        <v xml:space="preserve">     Резерв</v>
      </c>
      <c r="H276" s="81"/>
      <c r="I276" s="81"/>
      <c r="J276" s="100"/>
      <c r="K276" s="100"/>
    </row>
    <row r="277" spans="1:11" hidden="1" outlineLevel="2">
      <c r="A277" s="81">
        <v>16</v>
      </c>
      <c r="B277" s="79" t="str">
        <f t="shared" si="94"/>
        <v>1602</v>
      </c>
      <c r="C277" s="82" t="s">
        <v>38</v>
      </c>
      <c r="D277" s="79" t="str">
        <f t="shared" si="95"/>
        <v>160210</v>
      </c>
      <c r="E277" s="82" t="s">
        <v>30</v>
      </c>
      <c r="F277" s="80" t="s">
        <v>44</v>
      </c>
      <c r="G277" s="83" t="str">
        <f t="shared" si="91"/>
        <v xml:space="preserve">     Резерв</v>
      </c>
      <c r="H277" s="81"/>
      <c r="I277" s="81"/>
      <c r="J277" s="100"/>
      <c r="K277" s="100"/>
    </row>
    <row r="278" spans="1:11" hidden="1" outlineLevel="2">
      <c r="A278" s="81">
        <v>16</v>
      </c>
      <c r="B278" s="79" t="str">
        <f t="shared" si="94"/>
        <v>1602</v>
      </c>
      <c r="C278" s="82" t="s">
        <v>38</v>
      </c>
      <c r="D278" s="79" t="str">
        <f t="shared" si="95"/>
        <v>160211</v>
      </c>
      <c r="E278" s="82" t="s">
        <v>105</v>
      </c>
      <c r="F278" s="80" t="s">
        <v>44</v>
      </c>
      <c r="G278" s="83" t="str">
        <f t="shared" si="91"/>
        <v xml:space="preserve">     Резерв</v>
      </c>
      <c r="H278" s="81"/>
      <c r="I278" s="81"/>
      <c r="J278" s="100"/>
      <c r="K278" s="100"/>
    </row>
    <row r="279" spans="1:11" hidden="1" outlineLevel="2">
      <c r="A279" s="81">
        <v>16</v>
      </c>
      <c r="B279" s="79" t="str">
        <f t="shared" si="94"/>
        <v>1602</v>
      </c>
      <c r="C279" s="82" t="s">
        <v>38</v>
      </c>
      <c r="D279" s="79" t="str">
        <f t="shared" si="95"/>
        <v>160212</v>
      </c>
      <c r="E279" s="82" t="s">
        <v>67</v>
      </c>
      <c r="F279" s="80" t="s">
        <v>44</v>
      </c>
      <c r="G279" s="83" t="str">
        <f t="shared" si="91"/>
        <v xml:space="preserve">     Резерв</v>
      </c>
      <c r="H279" s="81"/>
      <c r="I279" s="81"/>
      <c r="J279" s="100"/>
      <c r="K279" s="100"/>
    </row>
    <row r="280" spans="1:11" hidden="1" outlineLevel="2">
      <c r="A280" s="81">
        <v>16</v>
      </c>
      <c r="B280" s="79" t="str">
        <f t="shared" si="94"/>
        <v>1602</v>
      </c>
      <c r="C280" s="82" t="s">
        <v>38</v>
      </c>
      <c r="D280" s="79" t="str">
        <f t="shared" si="95"/>
        <v>160213</v>
      </c>
      <c r="E280" s="82" t="s">
        <v>69</v>
      </c>
      <c r="F280" s="80" t="s">
        <v>44</v>
      </c>
      <c r="G280" s="83" t="str">
        <f t="shared" si="91"/>
        <v xml:space="preserve">     Резерв</v>
      </c>
      <c r="H280" s="81"/>
      <c r="I280" s="81"/>
      <c r="J280" s="100"/>
      <c r="K280" s="100"/>
    </row>
    <row r="281" spans="1:11" hidden="1" outlineLevel="2">
      <c r="A281" s="81">
        <v>16</v>
      </c>
      <c r="B281" s="79" t="str">
        <f t="shared" si="94"/>
        <v>1602</v>
      </c>
      <c r="C281" s="82" t="s">
        <v>38</v>
      </c>
      <c r="D281" s="79" t="str">
        <f t="shared" si="95"/>
        <v>160214</v>
      </c>
      <c r="E281" s="82" t="s">
        <v>71</v>
      </c>
      <c r="F281" s="80" t="s">
        <v>44</v>
      </c>
      <c r="G281" s="83" t="str">
        <f t="shared" si="91"/>
        <v xml:space="preserve">     Резерв</v>
      </c>
      <c r="H281" s="81"/>
      <c r="I281" s="81"/>
      <c r="J281" s="100"/>
      <c r="K281" s="100"/>
    </row>
    <row r="282" spans="1:11" hidden="1" outlineLevel="2">
      <c r="A282" s="81">
        <v>16</v>
      </c>
      <c r="B282" s="79" t="str">
        <f t="shared" si="94"/>
        <v>1602</v>
      </c>
      <c r="C282" s="82" t="s">
        <v>38</v>
      </c>
      <c r="D282" s="79" t="str">
        <f t="shared" si="95"/>
        <v>160215</v>
      </c>
      <c r="E282" s="82" t="s">
        <v>73</v>
      </c>
      <c r="F282" s="80" t="s">
        <v>44</v>
      </c>
      <c r="G282" s="83" t="str">
        <f t="shared" si="91"/>
        <v xml:space="preserve">     Резерв</v>
      </c>
      <c r="H282" s="81"/>
      <c r="I282" s="81"/>
      <c r="J282" s="100"/>
      <c r="K282" s="100"/>
    </row>
    <row r="283" spans="1:11" hidden="1" outlineLevel="2">
      <c r="A283" s="81">
        <v>16</v>
      </c>
      <c r="B283" s="79" t="str">
        <f t="shared" si="94"/>
        <v>1602</v>
      </c>
      <c r="C283" s="82" t="s">
        <v>38</v>
      </c>
      <c r="D283" s="79" t="str">
        <f t="shared" si="95"/>
        <v>160216</v>
      </c>
      <c r="E283" s="82" t="s">
        <v>75</v>
      </c>
      <c r="F283" s="80" t="s">
        <v>44</v>
      </c>
      <c r="G283" s="83" t="str">
        <f t="shared" si="91"/>
        <v xml:space="preserve">     Резерв</v>
      </c>
      <c r="H283" s="81"/>
      <c r="I283" s="81"/>
      <c r="J283" s="100"/>
      <c r="K283" s="100"/>
    </row>
    <row r="284" spans="1:11" hidden="1" outlineLevel="2">
      <c r="A284" s="81">
        <v>16</v>
      </c>
      <c r="B284" s="79" t="str">
        <f t="shared" si="94"/>
        <v>1602</v>
      </c>
      <c r="C284" s="82" t="s">
        <v>38</v>
      </c>
      <c r="D284" s="79" t="str">
        <f t="shared" si="95"/>
        <v>160217</v>
      </c>
      <c r="E284" s="82" t="s">
        <v>77</v>
      </c>
      <c r="F284" s="80" t="s">
        <v>44</v>
      </c>
      <c r="G284" s="83" t="str">
        <f t="shared" si="91"/>
        <v xml:space="preserve">     Резерв</v>
      </c>
      <c r="H284" s="81"/>
      <c r="I284" s="81"/>
      <c r="J284" s="100"/>
      <c r="K284" s="100"/>
    </row>
    <row r="285" spans="1:11" hidden="1" outlineLevel="2">
      <c r="A285" s="81">
        <v>16</v>
      </c>
      <c r="B285" s="79" t="str">
        <f t="shared" si="94"/>
        <v>1602</v>
      </c>
      <c r="C285" s="82" t="s">
        <v>38</v>
      </c>
      <c r="D285" s="79" t="str">
        <f t="shared" si="95"/>
        <v>160219</v>
      </c>
      <c r="E285" s="82" t="s">
        <v>81</v>
      </c>
      <c r="F285" s="80" t="s">
        <v>44</v>
      </c>
      <c r="G285" s="83" t="str">
        <f t="shared" si="91"/>
        <v xml:space="preserve">     Резерв</v>
      </c>
      <c r="H285" s="81"/>
      <c r="I285" s="81"/>
      <c r="J285" s="100"/>
      <c r="K285" s="100"/>
    </row>
    <row r="286" spans="1:11" hidden="1" outlineLevel="2">
      <c r="A286" s="81">
        <v>16</v>
      </c>
      <c r="B286" s="79" t="str">
        <f t="shared" si="94"/>
        <v>1602</v>
      </c>
      <c r="C286" s="82" t="s">
        <v>38</v>
      </c>
      <c r="D286" s="79" t="str">
        <f t="shared" si="95"/>
        <v>160220</v>
      </c>
      <c r="E286" s="82" t="s">
        <v>83</v>
      </c>
      <c r="F286" s="80" t="s">
        <v>44</v>
      </c>
      <c r="G286" s="83" t="str">
        <f t="shared" si="91"/>
        <v xml:space="preserve">     Резерв</v>
      </c>
      <c r="H286" s="81"/>
      <c r="I286" s="81"/>
      <c r="J286" s="100"/>
      <c r="K286" s="100"/>
    </row>
    <row r="287" spans="1:11" hidden="1" outlineLevel="2">
      <c r="A287" s="81">
        <v>16</v>
      </c>
      <c r="B287" s="79" t="str">
        <f t="shared" si="94"/>
        <v>1602</v>
      </c>
      <c r="C287" s="82" t="s">
        <v>38</v>
      </c>
      <c r="D287" s="79" t="str">
        <f t="shared" si="95"/>
        <v>160221</v>
      </c>
      <c r="E287" s="82" t="s">
        <v>108</v>
      </c>
      <c r="F287" s="80" t="s">
        <v>44</v>
      </c>
      <c r="G287" s="83" t="str">
        <f t="shared" si="91"/>
        <v xml:space="preserve">     Резерв</v>
      </c>
      <c r="H287" s="81"/>
      <c r="I287" s="81"/>
      <c r="J287" s="100"/>
      <c r="K287" s="38"/>
    </row>
    <row r="288" spans="1:11" hidden="1" outlineLevel="2">
      <c r="A288" s="81">
        <v>16</v>
      </c>
      <c r="B288" s="79" t="str">
        <f t="shared" si="94"/>
        <v>1602</v>
      </c>
      <c r="C288" s="82" t="s">
        <v>38</v>
      </c>
      <c r="D288" s="79" t="str">
        <f t="shared" si="95"/>
        <v>160222</v>
      </c>
      <c r="E288" s="82" t="s">
        <v>85</v>
      </c>
      <c r="F288" s="80" t="s">
        <v>44</v>
      </c>
      <c r="G288" s="83" t="str">
        <f t="shared" si="91"/>
        <v xml:space="preserve">     Резерв</v>
      </c>
      <c r="H288" s="81"/>
      <c r="I288" s="81"/>
      <c r="J288" s="100"/>
      <c r="K288" s="38"/>
    </row>
    <row r="289" spans="1:11" hidden="1" outlineLevel="2">
      <c r="A289" s="81">
        <v>16</v>
      </c>
      <c r="B289" s="79" t="str">
        <f t="shared" si="94"/>
        <v>1602</v>
      </c>
      <c r="C289" s="82" t="s">
        <v>38</v>
      </c>
      <c r="D289" s="79" t="str">
        <f t="shared" si="95"/>
        <v>160223</v>
      </c>
      <c r="E289" s="82" t="s">
        <v>87</v>
      </c>
      <c r="F289" s="80" t="s">
        <v>44</v>
      </c>
      <c r="G289" s="83" t="str">
        <f t="shared" si="91"/>
        <v xml:space="preserve">     Резерв</v>
      </c>
      <c r="H289" s="81"/>
      <c r="I289" s="81"/>
      <c r="J289" s="100"/>
      <c r="K289" s="38"/>
    </row>
    <row r="290" spans="1:11" hidden="1" outlineLevel="2">
      <c r="A290" s="81">
        <v>16</v>
      </c>
      <c r="B290" s="79" t="str">
        <f t="shared" si="94"/>
        <v>1602</v>
      </c>
      <c r="C290" s="82" t="s">
        <v>38</v>
      </c>
      <c r="D290" s="79" t="str">
        <f t="shared" si="95"/>
        <v>160226</v>
      </c>
      <c r="E290" s="82" t="s">
        <v>93</v>
      </c>
      <c r="F290" s="80" t="s">
        <v>44</v>
      </c>
      <c r="G290" s="83" t="str">
        <f t="shared" si="91"/>
        <v xml:space="preserve">     Резерв</v>
      </c>
      <c r="H290" s="81"/>
      <c r="I290" s="81"/>
      <c r="J290" s="100"/>
      <c r="K290" s="100"/>
    </row>
    <row r="291" spans="1:11" hidden="1" outlineLevel="2">
      <c r="A291" s="81">
        <v>16</v>
      </c>
      <c r="B291" s="79" t="str">
        <f t="shared" si="94"/>
        <v>1602</v>
      </c>
      <c r="C291" s="82" t="s">
        <v>38</v>
      </c>
      <c r="D291" s="79" t="str">
        <f t="shared" si="95"/>
        <v>160227</v>
      </c>
      <c r="E291" s="82" t="s">
        <v>123</v>
      </c>
      <c r="F291" s="80" t="s">
        <v>44</v>
      </c>
      <c r="G291" s="83" t="str">
        <f t="shared" si="91"/>
        <v xml:space="preserve">     Резерв</v>
      </c>
      <c r="H291" s="81"/>
      <c r="I291" s="81"/>
      <c r="J291" s="100"/>
      <c r="K291" s="100"/>
    </row>
    <row r="292" spans="1:11" hidden="1" outlineLevel="2">
      <c r="A292" s="81">
        <v>16</v>
      </c>
      <c r="B292" s="79" t="str">
        <f t="shared" si="94"/>
        <v>1602</v>
      </c>
      <c r="C292" s="82" t="s">
        <v>38</v>
      </c>
      <c r="D292" s="79" t="str">
        <f t="shared" si="95"/>
        <v>160228</v>
      </c>
      <c r="E292" s="82" t="s">
        <v>124</v>
      </c>
      <c r="F292" s="80" t="s">
        <v>44</v>
      </c>
      <c r="G292" s="83" t="str">
        <f t="shared" si="91"/>
        <v xml:space="preserve">     Резерв</v>
      </c>
      <c r="H292" s="81"/>
      <c r="I292" s="81"/>
      <c r="J292" s="100"/>
      <c r="K292" s="100"/>
    </row>
    <row r="293" spans="1:11" hidden="1" outlineLevel="2">
      <c r="A293" s="81">
        <v>16</v>
      </c>
      <c r="B293" s="79" t="str">
        <f t="shared" si="94"/>
        <v>1602</v>
      </c>
      <c r="C293" s="82" t="s">
        <v>38</v>
      </c>
      <c r="D293" s="79" t="str">
        <f t="shared" si="95"/>
        <v>160229</v>
      </c>
      <c r="E293" s="82" t="s">
        <v>144</v>
      </c>
      <c r="F293" s="80" t="s">
        <v>44</v>
      </c>
      <c r="G293" s="83" t="str">
        <f t="shared" si="91"/>
        <v xml:space="preserve">     Резерв</v>
      </c>
      <c r="H293" s="81"/>
      <c r="I293" s="81"/>
      <c r="J293" s="100"/>
      <c r="K293" s="100"/>
    </row>
    <row r="294" spans="1:11" hidden="1" outlineLevel="1">
      <c r="A294" s="81" t="s">
        <v>75</v>
      </c>
      <c r="B294" s="79" t="str">
        <f t="shared" si="94"/>
        <v>1603</v>
      </c>
      <c r="C294" s="82" t="s">
        <v>41</v>
      </c>
      <c r="D294" s="79"/>
      <c r="E294" s="79"/>
      <c r="F294" s="80" t="s">
        <v>43</v>
      </c>
      <c r="G294" s="83" t="str">
        <f t="shared" si="91"/>
        <v>Резерв</v>
      </c>
      <c r="H294" s="81"/>
      <c r="I294" s="81"/>
      <c r="J294" s="100"/>
      <c r="K294" s="100"/>
    </row>
    <row r="295" spans="1:11" hidden="1" outlineLevel="2">
      <c r="A295" s="81">
        <v>16</v>
      </c>
      <c r="B295" s="79" t="str">
        <f t="shared" si="94"/>
        <v>1603</v>
      </c>
      <c r="C295" s="82" t="s">
        <v>41</v>
      </c>
      <c r="D295" s="79" t="str">
        <f>CONCATENATE(B295,E295)</f>
        <v>160302</v>
      </c>
      <c r="E295" s="82" t="s">
        <v>38</v>
      </c>
      <c r="F295" s="80" t="s">
        <v>44</v>
      </c>
      <c r="G295" s="83" t="str">
        <f t="shared" si="91"/>
        <v xml:space="preserve">     Резерв</v>
      </c>
      <c r="H295" s="81"/>
      <c r="I295" s="81"/>
      <c r="J295" s="100"/>
      <c r="K295" s="100"/>
    </row>
    <row r="296" spans="1:11" ht="15" hidden="1" customHeight="1" outlineLevel="1">
      <c r="A296" s="81">
        <v>16</v>
      </c>
      <c r="B296" s="79" t="str">
        <f t="shared" si="94"/>
        <v>1604</v>
      </c>
      <c r="C296" s="82" t="s">
        <v>45</v>
      </c>
      <c r="D296" s="79"/>
      <c r="E296" s="79"/>
      <c r="F296" s="80" t="s">
        <v>43</v>
      </c>
      <c r="G296" s="83" t="str">
        <f t="shared" si="91"/>
        <v>Резерв</v>
      </c>
      <c r="H296" s="81"/>
      <c r="I296" s="81"/>
      <c r="J296" s="100"/>
      <c r="K296" s="100"/>
    </row>
    <row r="297" spans="1:11" hidden="1" outlineLevel="2">
      <c r="A297" s="81">
        <v>16</v>
      </c>
      <c r="B297" s="79" t="str">
        <f t="shared" si="94"/>
        <v>1604</v>
      </c>
      <c r="C297" s="82" t="s">
        <v>45</v>
      </c>
      <c r="D297" s="79" t="str">
        <f>CONCATENATE(B297,E297)</f>
        <v>160401</v>
      </c>
      <c r="E297" s="82" t="s">
        <v>33</v>
      </c>
      <c r="F297" s="80" t="s">
        <v>44</v>
      </c>
      <c r="G297" s="83" t="str">
        <f t="shared" si="91"/>
        <v xml:space="preserve">     Резерв</v>
      </c>
      <c r="H297" s="81"/>
      <c r="I297" s="81"/>
      <c r="J297" s="100"/>
      <c r="K297" s="100"/>
    </row>
    <row r="298" spans="1:11" hidden="1" outlineLevel="2">
      <c r="A298" s="81">
        <v>16</v>
      </c>
      <c r="B298" s="79" t="str">
        <f t="shared" si="94"/>
        <v>1604</v>
      </c>
      <c r="C298" s="82" t="s">
        <v>45</v>
      </c>
      <c r="D298" s="79" t="str">
        <f>CONCATENATE(B298,E298)</f>
        <v>160402</v>
      </c>
      <c r="E298" s="82" t="s">
        <v>38</v>
      </c>
      <c r="F298" s="80" t="s">
        <v>44</v>
      </c>
      <c r="G298" s="83" t="str">
        <f t="shared" si="91"/>
        <v xml:space="preserve">     Резерв</v>
      </c>
      <c r="H298" s="81"/>
      <c r="I298" s="81"/>
      <c r="J298" s="100"/>
      <c r="K298" s="100"/>
    </row>
    <row r="299" spans="1:11" hidden="1" outlineLevel="1">
      <c r="A299" s="81">
        <v>16</v>
      </c>
      <c r="B299" s="79" t="str">
        <f t="shared" si="94"/>
        <v>1605</v>
      </c>
      <c r="C299" s="82" t="s">
        <v>46</v>
      </c>
      <c r="D299" s="79"/>
      <c r="E299" s="79"/>
      <c r="F299" s="80" t="s">
        <v>43</v>
      </c>
      <c r="G299" s="83" t="str">
        <f t="shared" si="91"/>
        <v>Резерв</v>
      </c>
      <c r="H299" s="81"/>
      <c r="I299" s="81"/>
      <c r="J299" s="100"/>
      <c r="K299" s="100"/>
    </row>
    <row r="300" spans="1:11" hidden="1" outlineLevel="1">
      <c r="A300" s="81">
        <v>16</v>
      </c>
      <c r="B300" s="79" t="str">
        <f t="shared" si="94"/>
        <v>1606</v>
      </c>
      <c r="C300" s="82" t="s">
        <v>47</v>
      </c>
      <c r="D300" s="79"/>
      <c r="E300" s="79"/>
      <c r="F300" s="80" t="s">
        <v>43</v>
      </c>
      <c r="G300" s="83" t="str">
        <f t="shared" si="91"/>
        <v>Резерв</v>
      </c>
      <c r="H300" s="81"/>
      <c r="I300" s="81"/>
      <c r="J300" s="100"/>
      <c r="K300" s="100"/>
    </row>
    <row r="301" spans="1:11" hidden="1" outlineLevel="1">
      <c r="A301" s="81">
        <v>16</v>
      </c>
      <c r="B301" s="79" t="str">
        <f t="shared" si="94"/>
        <v>1607</v>
      </c>
      <c r="C301" s="82" t="s">
        <v>48</v>
      </c>
      <c r="D301" s="79"/>
      <c r="E301" s="79"/>
      <c r="F301" s="80" t="s">
        <v>43</v>
      </c>
      <c r="G301" s="83" t="str">
        <f t="shared" si="91"/>
        <v>Резерв</v>
      </c>
      <c r="H301" s="81"/>
      <c r="I301" s="81"/>
      <c r="J301" s="100"/>
      <c r="K301" s="100"/>
    </row>
    <row r="302" spans="1:11" hidden="1" outlineLevel="1">
      <c r="A302" s="81">
        <v>16</v>
      </c>
      <c r="B302" s="79" t="str">
        <f t="shared" si="94"/>
        <v>1608</v>
      </c>
      <c r="C302" s="82" t="s">
        <v>49</v>
      </c>
      <c r="D302" s="79"/>
      <c r="E302" s="79"/>
      <c r="F302" s="80" t="s">
        <v>43</v>
      </c>
      <c r="G302" s="83" t="str">
        <f t="shared" si="91"/>
        <v>Резерв</v>
      </c>
      <c r="H302" s="81"/>
      <c r="I302" s="81"/>
      <c r="J302" s="100"/>
      <c r="K302" s="100"/>
    </row>
    <row r="303" spans="1:11" s="39" customFormat="1" hidden="1" outlineLevel="1">
      <c r="A303" s="81">
        <v>16</v>
      </c>
      <c r="B303" s="79">
        <v>1609</v>
      </c>
      <c r="C303" s="82" t="s">
        <v>50</v>
      </c>
      <c r="D303" s="79"/>
      <c r="E303" s="79"/>
      <c r="F303" s="80" t="s">
        <v>43</v>
      </c>
      <c r="G303" s="83" t="str">
        <f t="shared" si="91"/>
        <v>Резерв</v>
      </c>
      <c r="H303" s="81"/>
      <c r="I303" s="81"/>
      <c r="J303" s="100"/>
      <c r="K303" s="100"/>
    </row>
    <row r="304" spans="1:11" s="39" customFormat="1" hidden="1" collapsed="1">
      <c r="A304" s="62">
        <v>17</v>
      </c>
      <c r="B304" s="62"/>
      <c r="C304" s="62"/>
      <c r="D304" s="62"/>
      <c r="E304" s="62"/>
      <c r="F304" s="63" t="s">
        <v>162</v>
      </c>
      <c r="G304" s="63" t="str">
        <f t="shared" ref="G304:G359" si="96">F304</f>
        <v>Ресторан</v>
      </c>
      <c r="H304" s="64"/>
      <c r="I304" s="64"/>
      <c r="J304" s="100"/>
      <c r="K304" s="100"/>
    </row>
    <row r="305" spans="1:9" s="39" customFormat="1" hidden="1" outlineLevel="1">
      <c r="A305" s="65">
        <v>17</v>
      </c>
      <c r="B305" s="66" t="str">
        <f>CONCATENATE(A305,C305)</f>
        <v>1700</v>
      </c>
      <c r="C305" s="67" t="s">
        <v>31</v>
      </c>
      <c r="D305" s="66"/>
      <c r="E305" s="66"/>
      <c r="F305" s="68" t="s">
        <v>29</v>
      </c>
      <c r="G305" s="68" t="str">
        <f t="shared" si="96"/>
        <v>Общая часть</v>
      </c>
      <c r="H305" s="65"/>
      <c r="I305" s="65"/>
    </row>
    <row r="306" spans="1:9" s="39" customFormat="1" hidden="1" outlineLevel="2">
      <c r="A306" s="69">
        <v>17</v>
      </c>
      <c r="B306" s="34" t="str">
        <f t="shared" ref="B306:B308" si="97">CONCATENATE(A306,C306)</f>
        <v>1700</v>
      </c>
      <c r="C306" s="70" t="s">
        <v>31</v>
      </c>
      <c r="D306" s="34" t="str">
        <f t="shared" ref="D306:D308" si="98">CONCATENATE(B306,E306)</f>
        <v>170001</v>
      </c>
      <c r="E306" s="70" t="s">
        <v>33</v>
      </c>
      <c r="F306" s="71" t="s">
        <v>37</v>
      </c>
      <c r="G306" s="71" t="str">
        <f t="shared" si="96"/>
        <v xml:space="preserve">     Предпроектные предложения</v>
      </c>
      <c r="H306" s="69"/>
      <c r="I306" s="69"/>
    </row>
    <row r="307" spans="1:9" s="39" customFormat="1" hidden="1" outlineLevel="2">
      <c r="A307" s="69">
        <v>17</v>
      </c>
      <c r="B307" s="34" t="str">
        <f t="shared" si="97"/>
        <v>1700</v>
      </c>
      <c r="C307" s="70" t="s">
        <v>31</v>
      </c>
      <c r="D307" s="34" t="str">
        <f t="shared" si="98"/>
        <v>170002</v>
      </c>
      <c r="E307" s="70" t="s">
        <v>38</v>
      </c>
      <c r="F307" s="71" t="s">
        <v>39</v>
      </c>
      <c r="G307" s="71" t="str">
        <f t="shared" si="96"/>
        <v xml:space="preserve">     Проектная документация</v>
      </c>
      <c r="H307" s="69"/>
      <c r="I307" s="69"/>
    </row>
    <row r="308" spans="1:9" s="39" customFormat="1" hidden="1" outlineLevel="2">
      <c r="A308" s="69">
        <v>17</v>
      </c>
      <c r="B308" s="34" t="str">
        <f t="shared" si="97"/>
        <v>1700</v>
      </c>
      <c r="C308" s="70" t="s">
        <v>31</v>
      </c>
      <c r="D308" s="34" t="str">
        <f t="shared" si="98"/>
        <v>170003</v>
      </c>
      <c r="E308" s="70" t="s">
        <v>41</v>
      </c>
      <c r="F308" s="71" t="s">
        <v>42</v>
      </c>
      <c r="G308" s="71" t="str">
        <f t="shared" si="96"/>
        <v xml:space="preserve">     Рабочая документация</v>
      </c>
      <c r="H308" s="69"/>
      <c r="I308" s="69"/>
    </row>
    <row r="309" spans="1:9" s="39" customFormat="1" hidden="1" outlineLevel="1">
      <c r="A309" s="65">
        <v>17</v>
      </c>
      <c r="B309" s="66" t="str">
        <f t="shared" ref="B309" si="99">CONCATENATE(A309,C309)</f>
        <v>1701</v>
      </c>
      <c r="C309" s="67" t="s">
        <v>33</v>
      </c>
      <c r="D309" s="66"/>
      <c r="E309" s="66"/>
      <c r="F309" s="68" t="s">
        <v>154</v>
      </c>
      <c r="G309" s="68" t="str">
        <f t="shared" si="96"/>
        <v>Объект генерального плана</v>
      </c>
      <c r="H309" s="65"/>
      <c r="I309" s="65"/>
    </row>
    <row r="310" spans="1:9" s="39" customFormat="1" hidden="1" outlineLevel="1">
      <c r="A310" s="65">
        <v>17</v>
      </c>
      <c r="B310" s="66" t="str">
        <f>CONCATENATE(A310,C310)</f>
        <v>1702</v>
      </c>
      <c r="C310" s="67" t="s">
        <v>38</v>
      </c>
      <c r="D310" s="66"/>
      <c r="E310" s="66"/>
      <c r="F310" s="68" t="s">
        <v>163</v>
      </c>
      <c r="G310" s="68" t="str">
        <f t="shared" si="96"/>
        <v>Здание ресторана</v>
      </c>
      <c r="H310" s="65"/>
      <c r="I310" s="65"/>
    </row>
    <row r="311" spans="1:9" s="39" customFormat="1" hidden="1" outlineLevel="2">
      <c r="A311" s="69">
        <v>17</v>
      </c>
      <c r="B311" s="34" t="str">
        <f t="shared" ref="B311" si="100">CONCATENATE(A311,C311)</f>
        <v>1702</v>
      </c>
      <c r="C311" s="70" t="s">
        <v>38</v>
      </c>
      <c r="D311" s="34" t="str">
        <f t="shared" ref="D311" si="101">CONCATENATE(B311,E311)</f>
        <v>170201</v>
      </c>
      <c r="E311" s="70" t="s">
        <v>33</v>
      </c>
      <c r="F311" s="71" t="s">
        <v>57</v>
      </c>
      <c r="G311" s="71" t="str">
        <f t="shared" si="96"/>
        <v xml:space="preserve">     Конструкции здания</v>
      </c>
      <c r="H311" s="69"/>
      <c r="I311" s="69"/>
    </row>
    <row r="312" spans="1:9" s="39" customFormat="1" hidden="1" outlineLevel="2">
      <c r="A312" s="69">
        <v>17</v>
      </c>
      <c r="B312" s="34" t="str">
        <f t="shared" ref="B312:B327" si="102">CONCATENATE(A312,C312)</f>
        <v>1702</v>
      </c>
      <c r="C312" s="70" t="s">
        <v>38</v>
      </c>
      <c r="D312" s="34" t="str">
        <f t="shared" ref="D312:D327" si="103">CONCATENATE(B312,E312)</f>
        <v>170202</v>
      </c>
      <c r="E312" s="70" t="s">
        <v>38</v>
      </c>
      <c r="F312" s="71" t="s">
        <v>164</v>
      </c>
      <c r="G312" s="71" t="str">
        <f t="shared" si="96"/>
        <v xml:space="preserve">     Террасы</v>
      </c>
      <c r="H312" s="69"/>
      <c r="I312" s="69"/>
    </row>
    <row r="313" spans="1:9" hidden="1" outlineLevel="2">
      <c r="A313" s="69">
        <v>17</v>
      </c>
      <c r="B313" s="34" t="str">
        <f t="shared" si="102"/>
        <v>1702</v>
      </c>
      <c r="C313" s="70" t="s">
        <v>38</v>
      </c>
      <c r="D313" s="34" t="str">
        <f t="shared" si="103"/>
        <v>170203</v>
      </c>
      <c r="E313" s="70" t="s">
        <v>41</v>
      </c>
      <c r="F313" s="71" t="s">
        <v>62</v>
      </c>
      <c r="G313" s="71" t="str">
        <f t="shared" si="96"/>
        <v xml:space="preserve">     Система отопления и вентиляции</v>
      </c>
      <c r="H313" s="69"/>
      <c r="I313" s="69"/>
    </row>
    <row r="314" spans="1:9" hidden="1" outlineLevel="2">
      <c r="A314" s="69">
        <v>17</v>
      </c>
      <c r="B314" s="34" t="str">
        <f t="shared" si="102"/>
        <v>1702</v>
      </c>
      <c r="C314" s="70" t="s">
        <v>38</v>
      </c>
      <c r="D314" s="34" t="str">
        <f t="shared" si="103"/>
        <v>170204</v>
      </c>
      <c r="E314" s="70" t="s">
        <v>45</v>
      </c>
      <c r="F314" s="71" t="s">
        <v>63</v>
      </c>
      <c r="G314" s="71" t="str">
        <f t="shared" si="96"/>
        <v xml:space="preserve">     Система кондиционирования</v>
      </c>
      <c r="H314" s="69"/>
      <c r="I314" s="69"/>
    </row>
    <row r="315" spans="1:9" hidden="1" outlineLevel="2">
      <c r="A315" s="69">
        <v>17</v>
      </c>
      <c r="B315" s="34" t="str">
        <f t="shared" si="102"/>
        <v>1702</v>
      </c>
      <c r="C315" s="70" t="s">
        <v>38</v>
      </c>
      <c r="D315" s="34" t="str">
        <f t="shared" si="103"/>
        <v>170205</v>
      </c>
      <c r="E315" s="70" t="s">
        <v>46</v>
      </c>
      <c r="F315" s="71" t="s">
        <v>165</v>
      </c>
      <c r="G315" s="71" t="str">
        <f t="shared" si="96"/>
        <v xml:space="preserve">     Система водоснабжения и канализации</v>
      </c>
      <c r="H315" s="69"/>
      <c r="I315" s="69"/>
    </row>
    <row r="316" spans="1:9" hidden="1" outlineLevel="2">
      <c r="A316" s="69">
        <v>17</v>
      </c>
      <c r="B316" s="34" t="str">
        <f t="shared" si="102"/>
        <v>1702</v>
      </c>
      <c r="C316" s="70" t="s">
        <v>38</v>
      </c>
      <c r="D316" s="34" t="str">
        <f t="shared" si="103"/>
        <v>170206</v>
      </c>
      <c r="E316" s="70" t="s">
        <v>47</v>
      </c>
      <c r="F316" s="71" t="s">
        <v>74</v>
      </c>
      <c r="G316" s="71" t="str">
        <f t="shared" si="96"/>
        <v xml:space="preserve">     Архитектурное освещение (АХО)</v>
      </c>
      <c r="H316" s="69"/>
      <c r="I316" s="69"/>
    </row>
    <row r="317" spans="1:9" hidden="1" outlineLevel="2">
      <c r="A317" s="69">
        <v>17</v>
      </c>
      <c r="B317" s="34" t="str">
        <f t="shared" si="102"/>
        <v>1702</v>
      </c>
      <c r="C317" s="70" t="s">
        <v>38</v>
      </c>
      <c r="D317" s="34" t="str">
        <f t="shared" si="103"/>
        <v>170207</v>
      </c>
      <c r="E317" s="70" t="s">
        <v>48</v>
      </c>
      <c r="F317" s="71" t="s">
        <v>166</v>
      </c>
      <c r="G317" s="71" t="str">
        <f t="shared" si="96"/>
        <v xml:space="preserve">     Электроснабжение</v>
      </c>
      <c r="H317" s="69"/>
      <c r="I317" s="69"/>
    </row>
    <row r="318" spans="1:9" hidden="1" outlineLevel="2">
      <c r="A318" s="69">
        <v>17</v>
      </c>
      <c r="B318" s="34" t="str">
        <f t="shared" si="102"/>
        <v>1702</v>
      </c>
      <c r="C318" s="70" t="s">
        <v>38</v>
      </c>
      <c r="D318" s="34" t="str">
        <f t="shared" si="103"/>
        <v>170208</v>
      </c>
      <c r="E318" s="70" t="s">
        <v>49</v>
      </c>
      <c r="F318" s="71" t="s">
        <v>76</v>
      </c>
      <c r="G318" s="71" t="str">
        <f t="shared" si="96"/>
        <v xml:space="preserve">     Система пожарной сигнализации (СПС)</v>
      </c>
      <c r="H318" s="69"/>
      <c r="I318" s="69"/>
    </row>
    <row r="319" spans="1:9" hidden="1" outlineLevel="2">
      <c r="A319" s="69">
        <v>17</v>
      </c>
      <c r="B319" s="34" t="str">
        <f t="shared" si="102"/>
        <v>1702</v>
      </c>
      <c r="C319" s="70" t="s">
        <v>38</v>
      </c>
      <c r="D319" s="34" t="str">
        <f t="shared" si="103"/>
        <v>170209</v>
      </c>
      <c r="E319" s="70" t="s">
        <v>50</v>
      </c>
      <c r="F319" s="71" t="s">
        <v>78</v>
      </c>
      <c r="G319" s="71" t="str">
        <f t="shared" si="96"/>
        <v xml:space="preserve">     Система охранного телевидения (СОТ)</v>
      </c>
      <c r="H319" s="69"/>
      <c r="I319" s="69"/>
    </row>
    <row r="320" spans="1:9" hidden="1" outlineLevel="2">
      <c r="A320" s="69">
        <v>17</v>
      </c>
      <c r="B320" s="34" t="str">
        <f t="shared" si="102"/>
        <v>1702</v>
      </c>
      <c r="C320" s="70" t="s">
        <v>38</v>
      </c>
      <c r="D320" s="34" t="str">
        <f t="shared" si="103"/>
        <v>170210</v>
      </c>
      <c r="E320" s="70" t="s">
        <v>30</v>
      </c>
      <c r="F320" s="71" t="s">
        <v>80</v>
      </c>
      <c r="G320" s="71" t="str">
        <f t="shared" si="96"/>
        <v xml:space="preserve">     Система оповещения и управления эвакуацией людей (СОУЭ)</v>
      </c>
      <c r="H320" s="69"/>
      <c r="I320" s="69"/>
    </row>
    <row r="321" spans="1:9" hidden="1" outlineLevel="2">
      <c r="A321" s="69">
        <v>17</v>
      </c>
      <c r="B321" s="34" t="str">
        <f t="shared" si="102"/>
        <v>1702</v>
      </c>
      <c r="C321" s="70" t="s">
        <v>38</v>
      </c>
      <c r="D321" s="34" t="str">
        <f t="shared" si="103"/>
        <v>170211</v>
      </c>
      <c r="E321" s="70" t="s">
        <v>105</v>
      </c>
      <c r="F321" s="71" t="s">
        <v>82</v>
      </c>
      <c r="G321" s="71" t="str">
        <f t="shared" si="96"/>
        <v xml:space="preserve">     Система охранной сигнализации (СОС)</v>
      </c>
      <c r="H321" s="69"/>
      <c r="I321" s="69"/>
    </row>
    <row r="322" spans="1:9" hidden="1" outlineLevel="2">
      <c r="A322" s="69">
        <v>17</v>
      </c>
      <c r="B322" s="34" t="str">
        <f t="shared" si="102"/>
        <v>1702</v>
      </c>
      <c r="C322" s="70" t="s">
        <v>38</v>
      </c>
      <c r="D322" s="34" t="str">
        <f t="shared" si="103"/>
        <v>170212</v>
      </c>
      <c r="E322" s="70" t="s">
        <v>67</v>
      </c>
      <c r="F322" s="71" t="s">
        <v>84</v>
      </c>
      <c r="G322" s="71" t="str">
        <f t="shared" si="96"/>
        <v xml:space="preserve">     Система контроля и управления доступом (СКУД)</v>
      </c>
      <c r="H322" s="69"/>
      <c r="I322" s="69"/>
    </row>
    <row r="323" spans="1:9" hidden="1" outlineLevel="2">
      <c r="A323" s="69">
        <v>17</v>
      </c>
      <c r="B323" s="34" t="str">
        <f t="shared" si="102"/>
        <v>1702</v>
      </c>
      <c r="C323" s="70" t="s">
        <v>38</v>
      </c>
      <c r="D323" s="34" t="str">
        <f t="shared" si="103"/>
        <v>170213</v>
      </c>
      <c r="E323" s="70" t="s">
        <v>69</v>
      </c>
      <c r="F323" s="71" t="s">
        <v>86</v>
      </c>
      <c r="G323" s="71" t="str">
        <f t="shared" si="96"/>
        <v xml:space="preserve">     Система сбора и обработки информации (ССОИ)</v>
      </c>
      <c r="H323" s="69"/>
      <c r="I323" s="69"/>
    </row>
    <row r="324" spans="1:9" hidden="1" outlineLevel="2">
      <c r="A324" s="69">
        <v>17</v>
      </c>
      <c r="B324" s="34" t="str">
        <f t="shared" si="102"/>
        <v>1702</v>
      </c>
      <c r="C324" s="70" t="s">
        <v>38</v>
      </c>
      <c r="D324" s="34" t="str">
        <f t="shared" si="103"/>
        <v>170214</v>
      </c>
      <c r="E324" s="70" t="s">
        <v>71</v>
      </c>
      <c r="F324" s="71" t="s">
        <v>88</v>
      </c>
      <c r="G324" s="71" t="str">
        <f t="shared" si="96"/>
        <v xml:space="preserve">     Система пожаротушения</v>
      </c>
      <c r="H324" s="69"/>
      <c r="I324" s="69"/>
    </row>
    <row r="325" spans="1:9" hidden="1" outlineLevel="2">
      <c r="A325" s="69">
        <v>17</v>
      </c>
      <c r="B325" s="34" t="str">
        <f t="shared" si="102"/>
        <v>1702</v>
      </c>
      <c r="C325" s="70" t="s">
        <v>38</v>
      </c>
      <c r="D325" s="34" t="str">
        <f t="shared" si="103"/>
        <v>170215</v>
      </c>
      <c r="E325" s="70" t="s">
        <v>73</v>
      </c>
      <c r="F325" s="71" t="s">
        <v>90</v>
      </c>
      <c r="G325" s="71" t="str">
        <f t="shared" si="96"/>
        <v xml:space="preserve">     Сети связи (СС)</v>
      </c>
      <c r="H325" s="69"/>
      <c r="I325" s="69"/>
    </row>
    <row r="326" spans="1:9" hidden="1" outlineLevel="2">
      <c r="A326" s="69">
        <v>17</v>
      </c>
      <c r="B326" s="34" t="str">
        <f t="shared" si="102"/>
        <v>1702</v>
      </c>
      <c r="C326" s="70" t="s">
        <v>38</v>
      </c>
      <c r="D326" s="34" t="str">
        <f t="shared" si="103"/>
        <v>170216</v>
      </c>
      <c r="E326" s="70" t="s">
        <v>75</v>
      </c>
      <c r="F326" s="71" t="s">
        <v>92</v>
      </c>
      <c r="G326" s="71" t="str">
        <f t="shared" si="96"/>
        <v xml:space="preserve">     Система автоматизации комплексная</v>
      </c>
      <c r="H326" s="69"/>
      <c r="I326" s="69"/>
    </row>
    <row r="327" spans="1:9" hidden="1" outlineLevel="2">
      <c r="A327" s="69">
        <v>17</v>
      </c>
      <c r="B327" s="34" t="str">
        <f t="shared" si="102"/>
        <v>1702</v>
      </c>
      <c r="C327" s="70" t="s">
        <v>38</v>
      </c>
      <c r="D327" s="34" t="str">
        <f t="shared" si="103"/>
        <v>170217</v>
      </c>
      <c r="E327" s="70" t="s">
        <v>77</v>
      </c>
      <c r="F327" s="71" t="s">
        <v>94</v>
      </c>
      <c r="G327" s="71" t="str">
        <f t="shared" si="96"/>
        <v xml:space="preserve">     Автоматизированная система учета электроэнергии</v>
      </c>
      <c r="H327" s="69"/>
      <c r="I327" s="69"/>
    </row>
    <row r="328" spans="1:9" s="39" customFormat="1" hidden="1" outlineLevel="1">
      <c r="A328" s="65">
        <v>17</v>
      </c>
      <c r="B328" s="66" t="str">
        <f>CONCATENATE(A328,C328)</f>
        <v>1703</v>
      </c>
      <c r="C328" s="67" t="s">
        <v>41</v>
      </c>
      <c r="D328" s="66"/>
      <c r="E328" s="66"/>
      <c r="F328" s="68" t="s">
        <v>167</v>
      </c>
      <c r="G328" s="68" t="str">
        <f t="shared" si="96"/>
        <v>Внутриплощадочные сети электроснабжения</v>
      </c>
      <c r="H328" s="65"/>
      <c r="I328" s="65"/>
    </row>
    <row r="329" spans="1:9" hidden="1" outlineLevel="2">
      <c r="A329" s="69">
        <v>17</v>
      </c>
      <c r="B329" s="34" t="str">
        <f t="shared" ref="B329" si="104">CONCATENATE(A329,C329)</f>
        <v>1703</v>
      </c>
      <c r="C329" s="70" t="s">
        <v>41</v>
      </c>
      <c r="D329" s="34" t="str">
        <f t="shared" ref="D329" si="105">CONCATENATE(B329,E329)</f>
        <v>170301</v>
      </c>
      <c r="E329" s="70" t="s">
        <v>33</v>
      </c>
      <c r="F329" s="71" t="s">
        <v>168</v>
      </c>
      <c r="G329" s="71" t="str">
        <f t="shared" si="96"/>
        <v xml:space="preserve">     Внутриплощадочные сети электроснабжения 0.4 кВ</v>
      </c>
      <c r="H329" s="69"/>
      <c r="I329" s="69"/>
    </row>
    <row r="330" spans="1:9" hidden="1" outlineLevel="2">
      <c r="A330" s="69">
        <v>17</v>
      </c>
      <c r="B330" s="34" t="str">
        <f t="shared" ref="B330" si="106">CONCATENATE(A330,C330)</f>
        <v>1703</v>
      </c>
      <c r="C330" s="70" t="s">
        <v>41</v>
      </c>
      <c r="D330" s="34" t="str">
        <f t="shared" ref="D330" si="107">CONCATENATE(B330,E330)</f>
        <v>170302</v>
      </c>
      <c r="E330" s="70" t="s">
        <v>38</v>
      </c>
      <c r="F330" s="71" t="s">
        <v>97</v>
      </c>
      <c r="G330" s="71" t="str">
        <f t="shared" si="96"/>
        <v xml:space="preserve">     Наружное уличное освещение</v>
      </c>
      <c r="H330" s="69"/>
      <c r="I330" s="69"/>
    </row>
    <row r="331" spans="1:9" s="39" customFormat="1" hidden="1" outlineLevel="1">
      <c r="A331" s="65">
        <v>17</v>
      </c>
      <c r="B331" s="66" t="str">
        <f>CONCATENATE(A331,C331)</f>
        <v>1704</v>
      </c>
      <c r="C331" s="67" t="s">
        <v>45</v>
      </c>
      <c r="D331" s="66"/>
      <c r="E331" s="66"/>
      <c r="F331" s="68" t="s">
        <v>158</v>
      </c>
      <c r="G331" s="68" t="str">
        <f t="shared" si="96"/>
        <v>Внутриплощадочные сети  водоснабжения и водоотведения</v>
      </c>
      <c r="H331" s="65"/>
      <c r="I331" s="65"/>
    </row>
    <row r="332" spans="1:9" s="100" customFormat="1" hidden="1" outlineLevel="2">
      <c r="A332" s="69">
        <v>17</v>
      </c>
      <c r="B332" s="34" t="str">
        <f t="shared" ref="B332:B334" si="108">CONCATENATE(A332,C332)</f>
        <v>1704</v>
      </c>
      <c r="C332" s="70" t="s">
        <v>45</v>
      </c>
      <c r="D332" s="34" t="str">
        <f t="shared" ref="D332:D333" si="109">CONCATENATE(B332,E332)</f>
        <v>170401</v>
      </c>
      <c r="E332" s="70" t="s">
        <v>33</v>
      </c>
      <c r="F332" s="71" t="s">
        <v>169</v>
      </c>
      <c r="G332" s="71" t="str">
        <f t="shared" ref="G332:G333" si="110">F332</f>
        <v xml:space="preserve">     Внутриплощадочные сети водоснабжения</v>
      </c>
      <c r="H332" s="69"/>
      <c r="I332" s="69"/>
    </row>
    <row r="333" spans="1:9" s="100" customFormat="1" hidden="1" outlineLevel="2">
      <c r="A333" s="69">
        <v>17</v>
      </c>
      <c r="B333" s="34" t="str">
        <f t="shared" si="108"/>
        <v>1704</v>
      </c>
      <c r="C333" s="70" t="s">
        <v>45</v>
      </c>
      <c r="D333" s="34" t="str">
        <f t="shared" si="109"/>
        <v>170402</v>
      </c>
      <c r="E333" s="70" t="s">
        <v>38</v>
      </c>
      <c r="F333" s="71" t="s">
        <v>170</v>
      </c>
      <c r="G333" s="71" t="str">
        <f t="shared" si="110"/>
        <v xml:space="preserve">     Внутриплощадочные сети водоотведения</v>
      </c>
      <c r="H333" s="69"/>
      <c r="I333" s="69"/>
    </row>
    <row r="334" spans="1:9" s="100" customFormat="1" hidden="1" outlineLevel="2">
      <c r="A334" s="69">
        <v>17</v>
      </c>
      <c r="B334" s="34" t="str">
        <f t="shared" si="108"/>
        <v>1704</v>
      </c>
      <c r="C334" s="70" t="s">
        <v>45</v>
      </c>
      <c r="D334" s="34">
        <v>170403</v>
      </c>
      <c r="E334" s="70" t="s">
        <v>41</v>
      </c>
      <c r="F334" s="71" t="s">
        <v>171</v>
      </c>
      <c r="G334" s="71" t="s">
        <v>171</v>
      </c>
      <c r="H334" s="69"/>
      <c r="I334" s="69"/>
    </row>
    <row r="335" spans="1:9" s="39" customFormat="1" hidden="1" outlineLevel="1">
      <c r="A335" s="65">
        <v>17</v>
      </c>
      <c r="B335" s="66" t="str">
        <f t="shared" ref="B335:B346" si="111">CONCATENATE(A335,C335)</f>
        <v>1705</v>
      </c>
      <c r="C335" s="67" t="s">
        <v>46</v>
      </c>
      <c r="D335" s="66"/>
      <c r="E335" s="66"/>
      <c r="F335" s="68" t="s">
        <v>101</v>
      </c>
      <c r="G335" s="68" t="str">
        <f t="shared" si="96"/>
        <v>Внутриплощадочные сети  связи</v>
      </c>
      <c r="H335" s="65"/>
      <c r="I335" s="65"/>
    </row>
    <row r="336" spans="1:9" s="100" customFormat="1" hidden="1" outlineLevel="2">
      <c r="A336" s="69">
        <v>17</v>
      </c>
      <c r="B336" s="34" t="s">
        <v>172</v>
      </c>
      <c r="C336" s="70" t="s">
        <v>46</v>
      </c>
      <c r="D336" s="34">
        <v>170501</v>
      </c>
      <c r="E336" s="70" t="s">
        <v>33</v>
      </c>
      <c r="F336" s="71" t="s">
        <v>127</v>
      </c>
      <c r="G336" s="71" t="s">
        <v>127</v>
      </c>
      <c r="H336" s="69"/>
      <c r="I336" s="69"/>
    </row>
    <row r="337" spans="1:9" s="39" customFormat="1" hidden="1" outlineLevel="1">
      <c r="A337" s="65">
        <v>17</v>
      </c>
      <c r="B337" s="66" t="str">
        <f t="shared" si="111"/>
        <v>1706</v>
      </c>
      <c r="C337" s="67" t="s">
        <v>47</v>
      </c>
      <c r="D337" s="66"/>
      <c r="E337" s="66"/>
      <c r="F337" s="68" t="s">
        <v>173</v>
      </c>
      <c r="G337" s="68" t="str">
        <f t="shared" si="96"/>
        <v>Внутриплощадочные сети газоснабжения</v>
      </c>
      <c r="H337" s="65"/>
      <c r="I337" s="65"/>
    </row>
    <row r="338" spans="1:9" s="100" customFormat="1" hidden="1" outlineLevel="2">
      <c r="A338" s="69">
        <v>17</v>
      </c>
      <c r="B338" s="34">
        <v>1706</v>
      </c>
      <c r="C338" s="70" t="s">
        <v>47</v>
      </c>
      <c r="D338" s="34">
        <v>170601</v>
      </c>
      <c r="E338" s="70" t="s">
        <v>33</v>
      </c>
      <c r="F338" s="71" t="s">
        <v>127</v>
      </c>
      <c r="G338" s="71" t="s">
        <v>127</v>
      </c>
      <c r="H338" s="69"/>
      <c r="I338" s="69"/>
    </row>
    <row r="339" spans="1:9" s="39" customFormat="1" hidden="1" outlineLevel="1">
      <c r="A339" s="65">
        <v>17</v>
      </c>
      <c r="B339" s="66" t="str">
        <f t="shared" si="111"/>
        <v>1707</v>
      </c>
      <c r="C339" s="67" t="s">
        <v>48</v>
      </c>
      <c r="D339" s="66"/>
      <c r="E339" s="66"/>
      <c r="F339" s="68" t="s">
        <v>103</v>
      </c>
      <c r="G339" s="68" t="str">
        <f t="shared" si="96"/>
        <v>Временные здания и сооружения</v>
      </c>
      <c r="H339" s="65"/>
      <c r="I339" s="65"/>
    </row>
    <row r="340" spans="1:9" s="39" customFormat="1" hidden="1" outlineLevel="1">
      <c r="A340" s="65">
        <v>17</v>
      </c>
      <c r="B340" s="66" t="str">
        <f t="shared" si="111"/>
        <v>1708</v>
      </c>
      <c r="C340" s="67" t="s">
        <v>49</v>
      </c>
      <c r="D340" s="66"/>
      <c r="E340" s="66"/>
      <c r="F340" s="68" t="s">
        <v>104</v>
      </c>
      <c r="G340" s="68" t="str">
        <f t="shared" si="96"/>
        <v>Прочие работы и затраты</v>
      </c>
      <c r="H340" s="65"/>
      <c r="I340" s="65"/>
    </row>
    <row r="341" spans="1:9" s="100" customFormat="1" hidden="1" outlineLevel="2">
      <c r="A341" s="69">
        <v>17</v>
      </c>
      <c r="B341" s="34" t="s">
        <v>174</v>
      </c>
      <c r="C341" s="70" t="s">
        <v>49</v>
      </c>
      <c r="D341" s="34">
        <v>170801</v>
      </c>
      <c r="E341" s="70" t="s">
        <v>33</v>
      </c>
      <c r="F341" s="71" t="s">
        <v>160</v>
      </c>
      <c r="G341" s="71" t="s">
        <v>160</v>
      </c>
      <c r="H341" s="69"/>
      <c r="I341" s="69"/>
    </row>
    <row r="342" spans="1:9" s="100" customFormat="1" hidden="1" outlineLevel="2">
      <c r="A342" s="69">
        <v>17</v>
      </c>
      <c r="B342" s="34" t="s">
        <v>174</v>
      </c>
      <c r="C342" s="70" t="s">
        <v>49</v>
      </c>
      <c r="D342" s="34">
        <v>170802</v>
      </c>
      <c r="E342" s="70" t="s">
        <v>38</v>
      </c>
      <c r="F342" s="71" t="s">
        <v>175</v>
      </c>
      <c r="G342" s="71" t="s">
        <v>175</v>
      </c>
      <c r="H342" s="69"/>
      <c r="I342" s="69"/>
    </row>
    <row r="343" spans="1:9" s="39" customFormat="1" hidden="1">
      <c r="A343" s="62">
        <v>18</v>
      </c>
      <c r="B343" s="62"/>
      <c r="C343" s="62"/>
      <c r="D343" s="62"/>
      <c r="E343" s="62"/>
      <c r="F343" s="63" t="s">
        <v>103</v>
      </c>
      <c r="G343" s="63" t="str">
        <f t="shared" si="96"/>
        <v>Временные здания и сооружения</v>
      </c>
      <c r="H343" s="64"/>
      <c r="I343" s="64"/>
    </row>
    <row r="344" spans="1:9" s="39" customFormat="1" hidden="1" outlineLevel="1">
      <c r="A344" s="65">
        <v>18</v>
      </c>
      <c r="B344" s="66" t="str">
        <f>CONCATENATE(A344,C344)</f>
        <v>1800</v>
      </c>
      <c r="C344" s="67" t="s">
        <v>31</v>
      </c>
      <c r="D344" s="66"/>
      <c r="E344" s="66"/>
      <c r="F344" s="68" t="s">
        <v>29</v>
      </c>
      <c r="G344" s="68" t="str">
        <f t="shared" si="96"/>
        <v>Общая часть</v>
      </c>
      <c r="H344" s="65"/>
      <c r="I344" s="65"/>
    </row>
    <row r="345" spans="1:9" s="39" customFormat="1" hidden="1" outlineLevel="1" collapsed="1">
      <c r="A345" s="65">
        <v>18</v>
      </c>
      <c r="B345" s="66" t="str">
        <f t="shared" si="111"/>
        <v>1801</v>
      </c>
      <c r="C345" s="67" t="s">
        <v>33</v>
      </c>
      <c r="D345" s="66"/>
      <c r="E345" s="66"/>
      <c r="F345" s="68" t="s">
        <v>176</v>
      </c>
      <c r="G345" s="68" t="str">
        <f t="shared" si="96"/>
        <v>Обслуживание временных ЗиС</v>
      </c>
      <c r="H345" s="65"/>
      <c r="I345" s="65"/>
    </row>
    <row r="346" spans="1:9" s="39" customFormat="1" ht="21" hidden="1" customHeight="1" outlineLevel="2">
      <c r="A346" s="69">
        <v>18</v>
      </c>
      <c r="B346" s="34" t="str">
        <f t="shared" si="111"/>
        <v>1801</v>
      </c>
      <c r="C346" s="70" t="s">
        <v>33</v>
      </c>
      <c r="D346" s="34" t="str">
        <f>CONCATENATE(B346,E346)</f>
        <v>180101</v>
      </c>
      <c r="E346" s="70" t="s">
        <v>33</v>
      </c>
      <c r="F346" s="71" t="s">
        <v>177</v>
      </c>
      <c r="G346" s="71" t="str">
        <f t="shared" si="96"/>
        <v xml:space="preserve">     Затраты на обслуживание временных зданий и сооружений</v>
      </c>
      <c r="H346" s="69"/>
      <c r="I346" s="69"/>
    </row>
    <row r="347" spans="1:9" s="39" customFormat="1" hidden="1" outlineLevel="1">
      <c r="A347" s="65">
        <v>18</v>
      </c>
      <c r="B347" s="66">
        <v>1802</v>
      </c>
      <c r="C347" s="67"/>
      <c r="D347" s="66"/>
      <c r="E347" s="66"/>
      <c r="F347" s="68" t="s">
        <v>178</v>
      </c>
      <c r="G347" s="68" t="str">
        <f t="shared" si="96"/>
        <v>Временное ограждение территории</v>
      </c>
      <c r="H347" s="65"/>
      <c r="I347" s="65"/>
    </row>
    <row r="348" spans="1:9" s="39" customFormat="1" hidden="1" outlineLevel="1">
      <c r="A348" s="65">
        <v>18</v>
      </c>
      <c r="B348" s="66">
        <v>1803</v>
      </c>
      <c r="C348" s="67"/>
      <c r="D348" s="66"/>
      <c r="E348" s="66"/>
      <c r="F348" s="68" t="s">
        <v>179</v>
      </c>
      <c r="G348" s="68" t="str">
        <f t="shared" si="96"/>
        <v>Монтажные площадки</v>
      </c>
      <c r="H348" s="65"/>
      <c r="I348" s="65"/>
    </row>
    <row r="349" spans="1:9" s="39" customFormat="1" hidden="1" outlineLevel="1">
      <c r="A349" s="65">
        <v>18</v>
      </c>
      <c r="B349" s="66">
        <v>1804</v>
      </c>
      <c r="C349" s="67"/>
      <c r="D349" s="66"/>
      <c r="E349" s="66"/>
      <c r="F349" s="68" t="s">
        <v>180</v>
      </c>
      <c r="G349" s="68" t="str">
        <f t="shared" si="96"/>
        <v>КПП</v>
      </c>
      <c r="H349" s="65"/>
      <c r="I349" s="65"/>
    </row>
    <row r="350" spans="1:9" s="39" customFormat="1" hidden="1" outlineLevel="1" collapsed="1">
      <c r="A350" s="65">
        <v>18</v>
      </c>
      <c r="B350" s="66">
        <v>1805</v>
      </c>
      <c r="C350" s="67"/>
      <c r="D350" s="66"/>
      <c r="E350" s="66"/>
      <c r="F350" s="68" t="s">
        <v>181</v>
      </c>
      <c r="G350" s="68" t="str">
        <f t="shared" si="96"/>
        <v>Временные инженерные сети</v>
      </c>
      <c r="H350" s="65"/>
      <c r="I350" s="65"/>
    </row>
    <row r="351" spans="1:9" s="39" customFormat="1" hidden="1" outlineLevel="2">
      <c r="A351" s="69">
        <v>18</v>
      </c>
      <c r="B351" s="34">
        <v>1805</v>
      </c>
      <c r="C351" s="70"/>
      <c r="D351" s="34">
        <v>180501</v>
      </c>
      <c r="E351" s="70" t="s">
        <v>33</v>
      </c>
      <c r="F351" s="71" t="s">
        <v>182</v>
      </c>
      <c r="G351" s="71" t="str">
        <f t="shared" si="96"/>
        <v xml:space="preserve">     Временные сети ЭС</v>
      </c>
      <c r="H351" s="69"/>
      <c r="I351" s="69"/>
    </row>
    <row r="352" spans="1:9" s="39" customFormat="1" hidden="1" outlineLevel="2">
      <c r="A352" s="69">
        <v>18</v>
      </c>
      <c r="B352" s="34">
        <v>1805</v>
      </c>
      <c r="C352" s="70"/>
      <c r="D352" s="34">
        <v>180502</v>
      </c>
      <c r="E352" s="70" t="s">
        <v>38</v>
      </c>
      <c r="F352" s="71" t="s">
        <v>183</v>
      </c>
      <c r="G352" s="71" t="str">
        <f t="shared" si="96"/>
        <v xml:space="preserve">     Временные сети СС</v>
      </c>
      <c r="H352" s="69"/>
      <c r="I352" s="69"/>
    </row>
    <row r="353" spans="1:11" s="39" customFormat="1" hidden="1" outlineLevel="2">
      <c r="A353" s="69">
        <v>18</v>
      </c>
      <c r="B353" s="34">
        <v>1805</v>
      </c>
      <c r="C353" s="70"/>
      <c r="D353" s="34">
        <v>180503</v>
      </c>
      <c r="E353" s="70" t="s">
        <v>41</v>
      </c>
      <c r="F353" s="71" t="s">
        <v>184</v>
      </c>
      <c r="G353" s="71" t="str">
        <f t="shared" si="96"/>
        <v xml:space="preserve">     Временные сети ВК</v>
      </c>
      <c r="H353" s="69"/>
      <c r="I353" s="69"/>
      <c r="J353" s="100"/>
      <c r="K353" s="100"/>
    </row>
    <row r="354" spans="1:11" s="39" customFormat="1" hidden="1" outlineLevel="1">
      <c r="A354" s="65">
        <v>18</v>
      </c>
      <c r="B354" s="66">
        <v>1806</v>
      </c>
      <c r="C354" s="67"/>
      <c r="D354" s="66"/>
      <c r="E354" s="66"/>
      <c r="F354" s="68" t="s">
        <v>185</v>
      </c>
      <c r="G354" s="68" t="str">
        <f t="shared" si="96"/>
        <v>Временные дороги</v>
      </c>
      <c r="H354" s="65"/>
      <c r="I354" s="65"/>
      <c r="J354" s="100"/>
      <c r="K354" s="100"/>
    </row>
    <row r="355" spans="1:11" s="39" customFormat="1" hidden="1" outlineLevel="1">
      <c r="A355" s="65">
        <v>18</v>
      </c>
      <c r="B355" s="66">
        <v>1807</v>
      </c>
      <c r="C355" s="67"/>
      <c r="D355" s="66"/>
      <c r="E355" s="66"/>
      <c r="F355" s="68" t="s">
        <v>186</v>
      </c>
      <c r="G355" s="68" t="str">
        <f t="shared" si="96"/>
        <v>Водоотводные канавы для осушения территории</v>
      </c>
      <c r="H355" s="65"/>
      <c r="I355" s="65"/>
      <c r="J355" s="100"/>
      <c r="K355" s="100"/>
    </row>
    <row r="356" spans="1:11" s="39" customFormat="1" hidden="1" outlineLevel="1">
      <c r="A356" s="65">
        <v>18</v>
      </c>
      <c r="B356" s="66">
        <v>1808</v>
      </c>
      <c r="C356" s="67"/>
      <c r="D356" s="66"/>
      <c r="E356" s="66"/>
      <c r="F356" s="68" t="s">
        <v>187</v>
      </c>
      <c r="G356" s="68" t="str">
        <f t="shared" si="96"/>
        <v>Рабочий городок</v>
      </c>
      <c r="H356" s="65"/>
      <c r="I356" s="65"/>
      <c r="J356" s="100"/>
      <c r="K356" s="100"/>
    </row>
    <row r="357" spans="1:11" s="39" customFormat="1" outlineLevel="1">
      <c r="A357" s="65">
        <v>18</v>
      </c>
      <c r="B357" s="66">
        <v>1809</v>
      </c>
      <c r="C357" s="67"/>
      <c r="D357" s="66"/>
      <c r="E357" s="66"/>
      <c r="F357" s="68" t="s">
        <v>104</v>
      </c>
      <c r="G357" s="68" t="str">
        <f t="shared" si="96"/>
        <v>Прочие работы и затраты</v>
      </c>
      <c r="H357" s="65"/>
      <c r="I357" s="65"/>
      <c r="J357" s="100"/>
      <c r="K357" s="100"/>
    </row>
    <row r="358" spans="1:11" s="39" customFormat="1">
      <c r="A358" s="62">
        <v>19</v>
      </c>
      <c r="B358" s="62"/>
      <c r="C358" s="62"/>
      <c r="D358" s="62"/>
      <c r="E358" s="62"/>
      <c r="F358" s="63" t="s">
        <v>188</v>
      </c>
      <c r="G358" s="63" t="str">
        <f t="shared" si="96"/>
        <v>Земельно-имущественные отношения</v>
      </c>
      <c r="H358" s="64"/>
      <c r="I358" s="64"/>
      <c r="J358" s="100">
        <f t="shared" ref="J358:J359" si="112">LEN(K358)</f>
        <v>48</v>
      </c>
      <c r="K358" s="100" t="str">
        <f>CONCATENATE("ТРЗ «Охта Парк»","_",$G$358,)</f>
        <v>ТРЗ «Охта Парк»_Земельно-имущественные отношения</v>
      </c>
    </row>
    <row r="359" spans="1:11" s="39" customFormat="1" outlineLevel="1">
      <c r="A359" s="65">
        <v>19</v>
      </c>
      <c r="B359" s="66" t="str">
        <f t="shared" ref="B359:B365" si="113">CONCATENATE(A359,C359)</f>
        <v>1900</v>
      </c>
      <c r="C359" s="67" t="s">
        <v>31</v>
      </c>
      <c r="D359" s="66"/>
      <c r="E359" s="66"/>
      <c r="F359" s="68" t="s">
        <v>29</v>
      </c>
      <c r="G359" s="68" t="str">
        <f t="shared" si="96"/>
        <v>Общая часть</v>
      </c>
      <c r="H359" s="65"/>
      <c r="I359" s="65"/>
      <c r="J359" s="100">
        <f t="shared" si="112"/>
        <v>60</v>
      </c>
      <c r="K359" s="100" t="str">
        <f>CONCATENATE("ТРЗ «Охта Парк»","_",$G$358,"_",G359)</f>
        <v>ТРЗ «Охта Парк»_Земельно-имущественные отношения_Общая часть</v>
      </c>
    </row>
    <row r="360" spans="1:11" s="39" customFormat="1" ht="25.5" outlineLevel="1">
      <c r="A360" s="65">
        <v>19</v>
      </c>
      <c r="B360" s="66" t="str">
        <f t="shared" si="113"/>
        <v>1901</v>
      </c>
      <c r="C360" s="67" t="s">
        <v>33</v>
      </c>
      <c r="D360" s="66"/>
      <c r="E360" s="66"/>
      <c r="F360" s="68" t="s">
        <v>189</v>
      </c>
      <c r="G360" s="68" t="s">
        <v>190</v>
      </c>
      <c r="H360" s="65"/>
      <c r="I360" s="65"/>
      <c r="J360" s="100">
        <f>LEN(K360)</f>
        <v>119</v>
      </c>
      <c r="K360" s="100" t="str">
        <f t="shared" ref="K360:K365" si="114">CONCATENATE("ТРЗ «Охта Парк»","_",$G$358,"_",G360)</f>
        <v>ТРЗ «Охта Парк»_Земельно-имущественные отношения_ЗИО. Постройка временная, используемая в рекреационных целях–   180 м2</v>
      </c>
    </row>
    <row r="361" spans="1:11" s="39" customFormat="1" ht="25.5" outlineLevel="1">
      <c r="A361" s="65">
        <v>19</v>
      </c>
      <c r="B361" s="66" t="str">
        <f t="shared" si="113"/>
        <v>1902</v>
      </c>
      <c r="C361" s="67" t="s">
        <v>38</v>
      </c>
      <c r="D361" s="66"/>
      <c r="E361" s="66"/>
      <c r="F361" s="68" t="s">
        <v>191</v>
      </c>
      <c r="G361" s="68" t="s">
        <v>192</v>
      </c>
      <c r="H361" s="65"/>
      <c r="I361" s="65"/>
      <c r="J361" s="100">
        <f t="shared" ref="J361:J424" si="115">LEN(K361)</f>
        <v>117</v>
      </c>
      <c r="K361" s="100" t="str">
        <f t="shared" si="114"/>
        <v>ТРЗ «Охта Парк»_Земельно-имущественные отношения_ЗИО. Постройка временная, используемая в рекреационных целях – 84 м2</v>
      </c>
    </row>
    <row r="362" spans="1:11" s="39" customFormat="1" ht="25.5" outlineLevel="1">
      <c r="A362" s="65">
        <v>19</v>
      </c>
      <c r="B362" s="66" t="str">
        <f t="shared" si="113"/>
        <v>1903</v>
      </c>
      <c r="C362" s="67" t="s">
        <v>41</v>
      </c>
      <c r="D362" s="66"/>
      <c r="E362" s="66"/>
      <c r="F362" s="68" t="s">
        <v>193</v>
      </c>
      <c r="G362" s="68" t="s">
        <v>194</v>
      </c>
      <c r="H362" s="65"/>
      <c r="I362" s="65"/>
      <c r="J362" s="100">
        <f t="shared" si="115"/>
        <v>119</v>
      </c>
      <c r="K362" s="100" t="str">
        <f t="shared" si="114"/>
        <v>ТРЗ «Охта Парк»_Земельно-имущественные отношения_ЗИО. Постройка временная, используемая в рекреационных целях –  159 м2</v>
      </c>
    </row>
    <row r="363" spans="1:11" s="39" customFormat="1" outlineLevel="1">
      <c r="A363" s="65">
        <v>19</v>
      </c>
      <c r="B363" s="66" t="str">
        <f t="shared" si="113"/>
        <v>1904</v>
      </c>
      <c r="C363" s="67" t="s">
        <v>45</v>
      </c>
      <c r="D363" s="66"/>
      <c r="E363" s="66"/>
      <c r="F363" s="68" t="s">
        <v>195</v>
      </c>
      <c r="G363" s="68" t="s">
        <v>196</v>
      </c>
      <c r="H363" s="65"/>
      <c r="I363" s="65"/>
      <c r="J363" s="100">
        <f t="shared" si="115"/>
        <v>101</v>
      </c>
      <c r="K363" s="100" t="str">
        <f t="shared" si="114"/>
        <v>ТРЗ «Охта Парк»_Земельно-имущественные отношения_ЗИО. СПА – Здание используемое в рекреационных целях</v>
      </c>
    </row>
    <row r="364" spans="1:11" s="39" customFormat="1" outlineLevel="1">
      <c r="A364" s="65">
        <v>19</v>
      </c>
      <c r="B364" s="66" t="str">
        <f t="shared" si="113"/>
        <v>1905</v>
      </c>
      <c r="C364" s="67" t="s">
        <v>46</v>
      </c>
      <c r="D364" s="66"/>
      <c r="E364" s="66"/>
      <c r="F364" s="68" t="s">
        <v>197</v>
      </c>
      <c r="G364" s="68" t="str">
        <f t="shared" ref="G364:G434" si="116">F364</f>
        <v>ЗИО. Наружные инженерные сети ТРЗ.</v>
      </c>
      <c r="H364" s="65"/>
      <c r="I364" s="65"/>
      <c r="J364" s="100">
        <f t="shared" si="115"/>
        <v>83</v>
      </c>
      <c r="K364" s="100" t="str">
        <f t="shared" si="114"/>
        <v>ТРЗ «Охта Парк»_Земельно-имущественные отношения_ЗИО. Наружные инженерные сети ТРЗ.</v>
      </c>
    </row>
    <row r="365" spans="1:11" s="39" customFormat="1" outlineLevel="1">
      <c r="A365" s="65">
        <v>19</v>
      </c>
      <c r="B365" s="66" t="str">
        <f t="shared" si="113"/>
        <v>1906</v>
      </c>
      <c r="C365" s="67" t="s">
        <v>47</v>
      </c>
      <c r="D365" s="66"/>
      <c r="E365" s="66"/>
      <c r="F365" s="68" t="s">
        <v>198</v>
      </c>
      <c r="G365" s="68" t="str">
        <f t="shared" si="116"/>
        <v>ЗИО. Дорога ТРЗ – переустройство и новое строительство</v>
      </c>
      <c r="H365" s="65"/>
      <c r="I365" s="65"/>
      <c r="J365" s="100">
        <f t="shared" si="115"/>
        <v>103</v>
      </c>
      <c r="K365" s="100" t="str">
        <f t="shared" si="114"/>
        <v>ТРЗ «Охта Парк»_Земельно-имущественные отношения_ЗИО. Дорога ТРЗ – переустройство и новое строительство</v>
      </c>
    </row>
    <row r="366" spans="1:11" s="39" customFormat="1">
      <c r="A366" s="62">
        <v>20</v>
      </c>
      <c r="B366" s="62"/>
      <c r="C366" s="62"/>
      <c r="D366" s="62"/>
      <c r="E366" s="62"/>
      <c r="F366" s="63" t="s">
        <v>199</v>
      </c>
      <c r="G366" s="63" t="str">
        <f t="shared" si="116"/>
        <v>Домики на деревьях</v>
      </c>
      <c r="H366" s="64"/>
      <c r="I366" s="64"/>
      <c r="J366" s="100">
        <f t="shared" si="115"/>
        <v>35</v>
      </c>
      <c r="K366" s="100" t="str">
        <f>CONCATENATE("ТРЗ «Охта Парк»","_",$G$366,"_")</f>
        <v>ТРЗ «Охта Парк»_Домики на деревьях_</v>
      </c>
    </row>
    <row r="367" spans="1:11" s="39" customFormat="1" outlineLevel="1">
      <c r="A367" s="65">
        <v>20</v>
      </c>
      <c r="B367" s="65" t="str">
        <f>CONCATENATE(A367,C367)</f>
        <v>2000</v>
      </c>
      <c r="C367" s="66" t="s">
        <v>31</v>
      </c>
      <c r="D367" s="67"/>
      <c r="E367" s="66"/>
      <c r="F367" s="72" t="s">
        <v>132</v>
      </c>
      <c r="G367" s="72" t="str">
        <f t="shared" si="116"/>
        <v xml:space="preserve">     Общая часть</v>
      </c>
      <c r="H367" s="68"/>
      <c r="I367" s="65"/>
      <c r="J367" s="100">
        <f t="shared" si="115"/>
        <v>0</v>
      </c>
      <c r="K367" s="100"/>
    </row>
    <row r="368" spans="1:11" s="39" customFormat="1" outlineLevel="2">
      <c r="A368" s="69">
        <v>20</v>
      </c>
      <c r="B368" s="34" t="str">
        <f t="shared" ref="B368:B370" si="117">CONCATENATE(A368,C368)</f>
        <v>2000</v>
      </c>
      <c r="C368" s="70" t="s">
        <v>31</v>
      </c>
      <c r="D368" s="34" t="str">
        <f t="shared" ref="D368:D370" si="118">CONCATENATE(B368,E368)</f>
        <v>200001</v>
      </c>
      <c r="E368" s="70" t="s">
        <v>33</v>
      </c>
      <c r="F368" s="71" t="s">
        <v>37</v>
      </c>
      <c r="G368" s="71" t="str">
        <f t="shared" si="116"/>
        <v xml:space="preserve">     Предпроектные предложения</v>
      </c>
      <c r="H368" s="69"/>
      <c r="I368" s="69"/>
      <c r="J368" s="100">
        <f t="shared" si="115"/>
        <v>0</v>
      </c>
      <c r="K368" s="100"/>
    </row>
    <row r="369" spans="1:10" s="39" customFormat="1" outlineLevel="2">
      <c r="A369" s="69">
        <v>20</v>
      </c>
      <c r="B369" s="34" t="str">
        <f t="shared" si="117"/>
        <v>2000</v>
      </c>
      <c r="C369" s="70" t="s">
        <v>31</v>
      </c>
      <c r="D369" s="34" t="str">
        <f t="shared" si="118"/>
        <v>200002</v>
      </c>
      <c r="E369" s="70" t="s">
        <v>38</v>
      </c>
      <c r="F369" s="71" t="s">
        <v>39</v>
      </c>
      <c r="G369" s="71" t="str">
        <f t="shared" si="116"/>
        <v xml:space="preserve">     Проектная документация</v>
      </c>
      <c r="H369" s="69"/>
      <c r="I369" s="69"/>
      <c r="J369" s="100">
        <f t="shared" si="115"/>
        <v>0</v>
      </c>
    </row>
    <row r="370" spans="1:10" s="39" customFormat="1" outlineLevel="2">
      <c r="A370" s="69">
        <v>20</v>
      </c>
      <c r="B370" s="34" t="str">
        <f t="shared" si="117"/>
        <v>2000</v>
      </c>
      <c r="C370" s="70" t="s">
        <v>31</v>
      </c>
      <c r="D370" s="34" t="str">
        <f t="shared" si="118"/>
        <v>200003</v>
      </c>
      <c r="E370" s="70" t="s">
        <v>41</v>
      </c>
      <c r="F370" s="71" t="s">
        <v>42</v>
      </c>
      <c r="G370" s="71" t="str">
        <f t="shared" si="116"/>
        <v xml:space="preserve">     Рабочая документация</v>
      </c>
      <c r="H370" s="69"/>
      <c r="I370" s="69"/>
      <c r="J370" s="100">
        <f t="shared" si="115"/>
        <v>0</v>
      </c>
    </row>
    <row r="371" spans="1:10" s="39" customFormat="1" outlineLevel="1">
      <c r="A371" s="65">
        <v>20</v>
      </c>
      <c r="B371" s="66" t="str">
        <f t="shared" ref="B371" si="119">CONCATENATE(A371,C371)</f>
        <v>2001</v>
      </c>
      <c r="C371" s="67" t="s">
        <v>33</v>
      </c>
      <c r="D371" s="66"/>
      <c r="E371" s="66"/>
      <c r="F371" s="68" t="s">
        <v>51</v>
      </c>
      <c r="G371" s="68" t="str">
        <f t="shared" si="116"/>
        <v>Объекты генерального плана</v>
      </c>
      <c r="H371" s="65"/>
      <c r="I371" s="65"/>
      <c r="J371" s="100">
        <f t="shared" si="115"/>
        <v>0</v>
      </c>
    </row>
    <row r="372" spans="1:10" s="39" customFormat="1" outlineLevel="1">
      <c r="A372" s="65">
        <v>20</v>
      </c>
      <c r="B372" s="66" t="str">
        <f>CONCATENATE(A372,C372)</f>
        <v>2002</v>
      </c>
      <c r="C372" s="67" t="s">
        <v>38</v>
      </c>
      <c r="D372" s="66"/>
      <c r="E372" s="66"/>
      <c r="F372" s="68" t="s">
        <v>199</v>
      </c>
      <c r="G372" s="68" t="str">
        <f t="shared" si="116"/>
        <v>Домики на деревьях</v>
      </c>
      <c r="H372" s="65"/>
      <c r="I372" s="65"/>
      <c r="J372" s="100">
        <f t="shared" si="115"/>
        <v>0</v>
      </c>
    </row>
    <row r="373" spans="1:10" s="39" customFormat="1" outlineLevel="2">
      <c r="A373" s="75">
        <v>20</v>
      </c>
      <c r="B373" s="76">
        <v>2002</v>
      </c>
      <c r="C373" s="77"/>
      <c r="D373" s="34" t="str">
        <f t="shared" ref="D373:D375" si="120">CONCATENATE(B373,E373)</f>
        <v>200201</v>
      </c>
      <c r="E373" s="70" t="s">
        <v>33</v>
      </c>
      <c r="F373" s="78" t="s">
        <v>200</v>
      </c>
      <c r="G373" s="78" t="str">
        <f t="shared" si="116"/>
        <v xml:space="preserve">     Домик тип 1</v>
      </c>
      <c r="H373" s="75"/>
      <c r="I373" s="75"/>
      <c r="J373" s="100">
        <f t="shared" si="115"/>
        <v>0</v>
      </c>
    </row>
    <row r="374" spans="1:10" s="39" customFormat="1" outlineLevel="2">
      <c r="A374" s="75">
        <v>20</v>
      </c>
      <c r="B374" s="76">
        <v>2002</v>
      </c>
      <c r="C374" s="77"/>
      <c r="D374" s="34" t="str">
        <f t="shared" si="120"/>
        <v>200202</v>
      </c>
      <c r="E374" s="70" t="s">
        <v>38</v>
      </c>
      <c r="F374" s="78" t="s">
        <v>201</v>
      </c>
      <c r="G374" s="78" t="str">
        <f t="shared" si="116"/>
        <v xml:space="preserve">     Домик тип 2</v>
      </c>
      <c r="H374" s="75"/>
      <c r="I374" s="75"/>
      <c r="J374" s="100">
        <f t="shared" si="115"/>
        <v>0</v>
      </c>
    </row>
    <row r="375" spans="1:10" s="39" customFormat="1" outlineLevel="2">
      <c r="A375" s="75">
        <v>20</v>
      </c>
      <c r="B375" s="76">
        <v>2002</v>
      </c>
      <c r="C375" s="77"/>
      <c r="D375" s="34" t="str">
        <f t="shared" si="120"/>
        <v>200203</v>
      </c>
      <c r="E375" s="70" t="s">
        <v>41</v>
      </c>
      <c r="F375" s="78" t="s">
        <v>202</v>
      </c>
      <c r="G375" s="78" t="str">
        <f t="shared" si="116"/>
        <v xml:space="preserve">     Домик тип 3</v>
      </c>
      <c r="H375" s="75"/>
      <c r="I375" s="75"/>
      <c r="J375" s="100">
        <f t="shared" si="115"/>
        <v>0</v>
      </c>
    </row>
    <row r="376" spans="1:10" s="39" customFormat="1" outlineLevel="1">
      <c r="A376" s="65">
        <v>20</v>
      </c>
      <c r="B376" s="66" t="str">
        <f t="shared" ref="B376:B384" si="121">CONCATENATE(A376,C376)</f>
        <v>2003</v>
      </c>
      <c r="C376" s="67" t="s">
        <v>41</v>
      </c>
      <c r="D376" s="66"/>
      <c r="E376" s="66"/>
      <c r="F376" s="68" t="s">
        <v>167</v>
      </c>
      <c r="G376" s="68" t="str">
        <f t="shared" si="116"/>
        <v>Внутриплощадочные сети электроснабжения</v>
      </c>
      <c r="H376" s="65"/>
      <c r="I376" s="65"/>
      <c r="J376" s="100">
        <f t="shared" si="115"/>
        <v>0</v>
      </c>
    </row>
    <row r="377" spans="1:10" s="39" customFormat="1" ht="14.25" customHeight="1" outlineLevel="1">
      <c r="A377" s="65">
        <v>20</v>
      </c>
      <c r="B377" s="66" t="str">
        <f t="shared" si="121"/>
        <v>2004</v>
      </c>
      <c r="C377" s="67" t="s">
        <v>45</v>
      </c>
      <c r="D377" s="66"/>
      <c r="E377" s="66"/>
      <c r="F377" s="68" t="s">
        <v>203</v>
      </c>
      <c r="G377" s="68" t="str">
        <f t="shared" si="116"/>
        <v>Внутриплощадочные сети водоснабжения и водоотведения</v>
      </c>
      <c r="H377" s="65"/>
      <c r="I377" s="65"/>
      <c r="J377" s="100">
        <f t="shared" si="115"/>
        <v>0</v>
      </c>
    </row>
    <row r="378" spans="1:10" s="39" customFormat="1" outlineLevel="1">
      <c r="A378" s="65">
        <v>20</v>
      </c>
      <c r="B378" s="66" t="str">
        <f t="shared" si="121"/>
        <v>2005</v>
      </c>
      <c r="C378" s="67" t="s">
        <v>46</v>
      </c>
      <c r="D378" s="66"/>
      <c r="E378" s="66"/>
      <c r="F378" s="68" t="s">
        <v>204</v>
      </c>
      <c r="G378" s="68" t="str">
        <f t="shared" si="116"/>
        <v>Внутриплощадочные сети связи</v>
      </c>
      <c r="H378" s="65"/>
      <c r="I378" s="65"/>
      <c r="J378" s="100">
        <f t="shared" si="115"/>
        <v>0</v>
      </c>
    </row>
    <row r="379" spans="1:10" s="39" customFormat="1" outlineLevel="1">
      <c r="A379" s="65">
        <v>20</v>
      </c>
      <c r="B379" s="66" t="str">
        <f t="shared" si="121"/>
        <v>2006</v>
      </c>
      <c r="C379" s="67" t="s">
        <v>47</v>
      </c>
      <c r="D379" s="66"/>
      <c r="E379" s="66"/>
      <c r="F379" s="68" t="s">
        <v>103</v>
      </c>
      <c r="G379" s="68" t="str">
        <f t="shared" si="116"/>
        <v>Временные здания и сооружения</v>
      </c>
      <c r="H379" s="65"/>
      <c r="I379" s="65"/>
      <c r="J379" s="100">
        <f t="shared" si="115"/>
        <v>0</v>
      </c>
    </row>
    <row r="380" spans="1:10">
      <c r="A380" s="62">
        <v>21</v>
      </c>
      <c r="B380" s="62"/>
      <c r="C380" s="62"/>
      <c r="D380" s="62"/>
      <c r="E380" s="62"/>
      <c r="F380" s="63" t="s">
        <v>205</v>
      </c>
      <c r="G380" s="63" t="str">
        <f t="shared" si="116"/>
        <v>Внеплощадочные сети</v>
      </c>
      <c r="H380" s="64"/>
      <c r="I380" s="64"/>
      <c r="J380" s="100">
        <f t="shared" si="115"/>
        <v>0</v>
      </c>
    </row>
    <row r="381" spans="1:10" s="39" customFormat="1" outlineLevel="1">
      <c r="A381" s="65">
        <v>21</v>
      </c>
      <c r="B381" s="66" t="str">
        <f t="shared" si="121"/>
        <v>2100</v>
      </c>
      <c r="C381" s="67" t="s">
        <v>31</v>
      </c>
      <c r="D381" s="66"/>
      <c r="E381" s="66"/>
      <c r="F381" s="68" t="s">
        <v>29</v>
      </c>
      <c r="G381" s="68" t="str">
        <f t="shared" si="116"/>
        <v>Общая часть</v>
      </c>
      <c r="H381" s="65"/>
      <c r="I381" s="65"/>
      <c r="J381" s="100">
        <f t="shared" si="115"/>
        <v>0</v>
      </c>
    </row>
    <row r="382" spans="1:10" outlineLevel="1">
      <c r="A382" s="65">
        <v>21</v>
      </c>
      <c r="B382" s="66" t="str">
        <f t="shared" si="121"/>
        <v>2101</v>
      </c>
      <c r="C382" s="67" t="s">
        <v>33</v>
      </c>
      <c r="D382" s="66"/>
      <c r="E382" s="66"/>
      <c r="F382" s="68" t="s">
        <v>206</v>
      </c>
      <c r="G382" s="68" t="str">
        <f t="shared" si="116"/>
        <v>Сети электроснабжения (ЭС)</v>
      </c>
      <c r="H382" s="65"/>
      <c r="I382" s="65"/>
      <c r="J382" s="100">
        <f t="shared" si="115"/>
        <v>0</v>
      </c>
    </row>
    <row r="383" spans="1:10" s="39" customFormat="1" outlineLevel="2">
      <c r="A383" s="69">
        <v>21</v>
      </c>
      <c r="B383" s="34" t="str">
        <f t="shared" ref="B383" si="122">CONCATENATE(A383,C383)</f>
        <v>2101</v>
      </c>
      <c r="C383" s="70" t="s">
        <v>33</v>
      </c>
      <c r="D383" s="34" t="str">
        <f>CONCATENATE(B383,E383)</f>
        <v>210101</v>
      </c>
      <c r="E383" s="70" t="s">
        <v>33</v>
      </c>
      <c r="F383" s="71" t="s">
        <v>207</v>
      </c>
      <c r="G383" s="71" t="str">
        <f t="shared" si="116"/>
        <v xml:space="preserve">     Проектирование раздела "ЭС"</v>
      </c>
      <c r="H383" s="69"/>
      <c r="I383" s="69"/>
      <c r="J383" s="100">
        <f t="shared" si="115"/>
        <v>0</v>
      </c>
    </row>
    <row r="384" spans="1:10" outlineLevel="1">
      <c r="A384" s="65">
        <v>21</v>
      </c>
      <c r="B384" s="66" t="str">
        <f t="shared" si="121"/>
        <v>2102</v>
      </c>
      <c r="C384" s="67" t="s">
        <v>38</v>
      </c>
      <c r="D384" s="66"/>
      <c r="E384" s="66"/>
      <c r="F384" s="68" t="s">
        <v>208</v>
      </c>
      <c r="G384" s="68" t="str">
        <f t="shared" si="116"/>
        <v>Сети связи (СС)</v>
      </c>
      <c r="H384" s="65"/>
      <c r="I384" s="65"/>
      <c r="J384" s="100">
        <f t="shared" si="115"/>
        <v>0</v>
      </c>
    </row>
    <row r="385" spans="1:10" outlineLevel="2">
      <c r="A385" s="69">
        <v>21</v>
      </c>
      <c r="B385" s="34" t="str">
        <f t="shared" ref="B385" si="123">CONCATENATE(A385,C385)</f>
        <v>2102</v>
      </c>
      <c r="C385" s="70" t="s">
        <v>38</v>
      </c>
      <c r="D385" s="34" t="str">
        <f t="shared" ref="D385" si="124">CONCATENATE(B385,E385)</f>
        <v>210201</v>
      </c>
      <c r="E385" s="70" t="s">
        <v>33</v>
      </c>
      <c r="F385" s="71" t="s">
        <v>209</v>
      </c>
      <c r="G385" s="71" t="str">
        <f t="shared" si="116"/>
        <v xml:space="preserve">     Проектирование раздела "СС"</v>
      </c>
      <c r="H385" s="69"/>
      <c r="I385" s="69"/>
      <c r="J385" s="100">
        <f t="shared" si="115"/>
        <v>0</v>
      </c>
    </row>
    <row r="386" spans="1:10" hidden="1">
      <c r="A386" s="79">
        <v>22</v>
      </c>
      <c r="B386" s="79"/>
      <c r="C386" s="79"/>
      <c r="D386" s="79"/>
      <c r="E386" s="79"/>
      <c r="F386" s="80" t="s">
        <v>43</v>
      </c>
      <c r="G386" s="80" t="str">
        <f t="shared" si="116"/>
        <v>Резерв</v>
      </c>
      <c r="H386" s="81"/>
      <c r="I386" s="81"/>
      <c r="J386" s="100">
        <f t="shared" si="115"/>
        <v>0</v>
      </c>
    </row>
    <row r="387" spans="1:10" hidden="1" outlineLevel="1">
      <c r="A387" s="81">
        <v>22</v>
      </c>
      <c r="B387" s="79">
        <v>2200</v>
      </c>
      <c r="C387" s="82" t="s">
        <v>31</v>
      </c>
      <c r="D387" s="79"/>
      <c r="E387" s="79"/>
      <c r="F387" s="83" t="s">
        <v>43</v>
      </c>
      <c r="G387" s="83" t="str">
        <f t="shared" si="116"/>
        <v>Резерв</v>
      </c>
      <c r="H387" s="81"/>
      <c r="I387" s="81"/>
      <c r="J387" s="100">
        <f t="shared" si="115"/>
        <v>0</v>
      </c>
    </row>
    <row r="388" spans="1:10" hidden="1" outlineLevel="2">
      <c r="A388" s="81">
        <v>22</v>
      </c>
      <c r="B388" s="79">
        <v>2200</v>
      </c>
      <c r="C388" s="82" t="s">
        <v>31</v>
      </c>
      <c r="D388" s="79" t="str">
        <f t="shared" ref="D388:D390" si="125">CONCATENATE(B388,E388)</f>
        <v>220001</v>
      </c>
      <c r="E388" s="82" t="s">
        <v>33</v>
      </c>
      <c r="F388" s="83" t="s">
        <v>44</v>
      </c>
      <c r="G388" s="83" t="str">
        <f t="shared" si="116"/>
        <v xml:space="preserve">     Резерв</v>
      </c>
      <c r="H388" s="81"/>
      <c r="I388" s="81"/>
      <c r="J388" s="100">
        <f t="shared" si="115"/>
        <v>0</v>
      </c>
    </row>
    <row r="389" spans="1:10" hidden="1" outlineLevel="2">
      <c r="A389" s="81">
        <v>22</v>
      </c>
      <c r="B389" s="79">
        <v>2200</v>
      </c>
      <c r="C389" s="82" t="s">
        <v>31</v>
      </c>
      <c r="D389" s="79" t="str">
        <f t="shared" si="125"/>
        <v>220002</v>
      </c>
      <c r="E389" s="82" t="s">
        <v>38</v>
      </c>
      <c r="F389" s="83" t="s">
        <v>44</v>
      </c>
      <c r="G389" s="83" t="str">
        <f t="shared" si="116"/>
        <v xml:space="preserve">     Резерв</v>
      </c>
      <c r="H389" s="81"/>
      <c r="I389" s="81"/>
      <c r="J389" s="100">
        <f t="shared" si="115"/>
        <v>0</v>
      </c>
    </row>
    <row r="390" spans="1:10" hidden="1" outlineLevel="2">
      <c r="A390" s="81">
        <v>22</v>
      </c>
      <c r="B390" s="79">
        <v>2200</v>
      </c>
      <c r="C390" s="82" t="s">
        <v>31</v>
      </c>
      <c r="D390" s="79" t="str">
        <f t="shared" si="125"/>
        <v>220003</v>
      </c>
      <c r="E390" s="82" t="s">
        <v>41</v>
      </c>
      <c r="F390" s="83" t="s">
        <v>44</v>
      </c>
      <c r="G390" s="83" t="str">
        <f t="shared" si="116"/>
        <v xml:space="preserve">     Резерв</v>
      </c>
      <c r="H390" s="81"/>
      <c r="I390" s="81"/>
      <c r="J390" s="100">
        <f t="shared" si="115"/>
        <v>0</v>
      </c>
    </row>
    <row r="391" spans="1:10" hidden="1" outlineLevel="1">
      <c r="A391" s="81">
        <v>22</v>
      </c>
      <c r="B391" s="79">
        <v>2201</v>
      </c>
      <c r="C391" s="82" t="s">
        <v>33</v>
      </c>
      <c r="D391" s="79"/>
      <c r="E391" s="79"/>
      <c r="F391" s="83" t="s">
        <v>43</v>
      </c>
      <c r="G391" s="83" t="str">
        <f t="shared" si="116"/>
        <v>Резерв</v>
      </c>
      <c r="H391" s="81"/>
      <c r="I391" s="81"/>
      <c r="J391" s="100">
        <f t="shared" si="115"/>
        <v>0</v>
      </c>
    </row>
    <row r="392" spans="1:10" hidden="1" outlineLevel="1">
      <c r="A392" s="81">
        <v>22</v>
      </c>
      <c r="B392" s="79">
        <v>2202</v>
      </c>
      <c r="C392" s="82" t="s">
        <v>38</v>
      </c>
      <c r="D392" s="79"/>
      <c r="E392" s="79"/>
      <c r="F392" s="83" t="s">
        <v>43</v>
      </c>
      <c r="G392" s="83" t="str">
        <f t="shared" si="116"/>
        <v>Резерв</v>
      </c>
      <c r="H392" s="81"/>
      <c r="I392" s="81"/>
      <c r="J392" s="100">
        <f t="shared" si="115"/>
        <v>0</v>
      </c>
    </row>
    <row r="393" spans="1:10" hidden="1" outlineLevel="1">
      <c r="A393" s="81">
        <v>22</v>
      </c>
      <c r="B393" s="79">
        <v>2203</v>
      </c>
      <c r="C393" s="82" t="s">
        <v>41</v>
      </c>
      <c r="D393" s="79"/>
      <c r="E393" s="79"/>
      <c r="F393" s="83" t="s">
        <v>43</v>
      </c>
      <c r="G393" s="83" t="str">
        <f t="shared" si="116"/>
        <v>Резерв</v>
      </c>
      <c r="H393" s="81"/>
      <c r="I393" s="81"/>
      <c r="J393" s="100">
        <f t="shared" si="115"/>
        <v>0</v>
      </c>
    </row>
    <row r="394" spans="1:10" hidden="1" outlineLevel="1">
      <c r="A394" s="81">
        <v>22</v>
      </c>
      <c r="B394" s="79">
        <v>2204</v>
      </c>
      <c r="C394" s="82" t="s">
        <v>45</v>
      </c>
      <c r="D394" s="79"/>
      <c r="E394" s="79"/>
      <c r="F394" s="83" t="s">
        <v>43</v>
      </c>
      <c r="G394" s="83" t="str">
        <f t="shared" si="116"/>
        <v>Резерв</v>
      </c>
      <c r="H394" s="81"/>
      <c r="I394" s="81"/>
      <c r="J394" s="100">
        <f t="shared" si="115"/>
        <v>0</v>
      </c>
    </row>
    <row r="395" spans="1:10" ht="15" hidden="1" customHeight="1" outlineLevel="1">
      <c r="A395" s="81">
        <v>22</v>
      </c>
      <c r="B395" s="79">
        <v>2205</v>
      </c>
      <c r="C395" s="82" t="s">
        <v>46</v>
      </c>
      <c r="D395" s="79"/>
      <c r="E395" s="79"/>
      <c r="F395" s="83" t="s">
        <v>43</v>
      </c>
      <c r="G395" s="83" t="str">
        <f t="shared" si="116"/>
        <v>Резерв</v>
      </c>
      <c r="H395" s="81"/>
      <c r="I395" s="81"/>
      <c r="J395" s="100">
        <f t="shared" si="115"/>
        <v>0</v>
      </c>
    </row>
    <row r="396" spans="1:10" hidden="1" outlineLevel="1">
      <c r="A396" s="81">
        <v>22</v>
      </c>
      <c r="B396" s="79">
        <v>2206</v>
      </c>
      <c r="C396" s="82" t="s">
        <v>47</v>
      </c>
      <c r="D396" s="79"/>
      <c r="E396" s="79"/>
      <c r="F396" s="83" t="s">
        <v>43</v>
      </c>
      <c r="G396" s="83" t="str">
        <f t="shared" si="116"/>
        <v>Резерв</v>
      </c>
      <c r="H396" s="81"/>
      <c r="I396" s="81"/>
      <c r="J396" s="100">
        <f t="shared" si="115"/>
        <v>0</v>
      </c>
    </row>
    <row r="397" spans="1:10" s="39" customFormat="1" hidden="1" outlineLevel="1">
      <c r="A397" s="81">
        <v>22</v>
      </c>
      <c r="B397" s="79">
        <v>2207</v>
      </c>
      <c r="C397" s="82" t="s">
        <v>48</v>
      </c>
      <c r="D397" s="79"/>
      <c r="E397" s="79"/>
      <c r="F397" s="83" t="s">
        <v>43</v>
      </c>
      <c r="G397" s="83" t="str">
        <f t="shared" si="116"/>
        <v>Резерв</v>
      </c>
      <c r="H397" s="81"/>
      <c r="I397" s="81"/>
      <c r="J397" s="100">
        <f t="shared" si="115"/>
        <v>0</v>
      </c>
    </row>
    <row r="398" spans="1:10" hidden="1" outlineLevel="1">
      <c r="A398" s="81">
        <v>22</v>
      </c>
      <c r="B398" s="79">
        <v>2208</v>
      </c>
      <c r="C398" s="82" t="s">
        <v>49</v>
      </c>
      <c r="D398" s="79"/>
      <c r="E398" s="79"/>
      <c r="F398" s="83" t="s">
        <v>43</v>
      </c>
      <c r="G398" s="83" t="str">
        <f t="shared" si="116"/>
        <v>Резерв</v>
      </c>
      <c r="H398" s="81"/>
      <c r="I398" s="81"/>
      <c r="J398" s="100">
        <f t="shared" si="115"/>
        <v>0</v>
      </c>
    </row>
    <row r="399" spans="1:10" hidden="1">
      <c r="A399" s="79">
        <v>23</v>
      </c>
      <c r="B399" s="79"/>
      <c r="C399" s="79"/>
      <c r="D399" s="79"/>
      <c r="E399" s="79"/>
      <c r="F399" s="80" t="s">
        <v>43</v>
      </c>
      <c r="G399" s="80" t="str">
        <f t="shared" si="116"/>
        <v>Резерв</v>
      </c>
      <c r="H399" s="81"/>
      <c r="I399" s="81"/>
      <c r="J399" s="100">
        <f t="shared" si="115"/>
        <v>0</v>
      </c>
    </row>
    <row r="400" spans="1:10" hidden="1" outlineLevel="1">
      <c r="A400" s="81" t="s">
        <v>87</v>
      </c>
      <c r="B400" s="79">
        <v>2300</v>
      </c>
      <c r="C400" s="82" t="s">
        <v>31</v>
      </c>
      <c r="D400" s="79"/>
      <c r="E400" s="79"/>
      <c r="F400" s="83" t="s">
        <v>43</v>
      </c>
      <c r="G400" s="83" t="str">
        <f t="shared" si="116"/>
        <v>Резерв</v>
      </c>
      <c r="H400" s="81"/>
      <c r="I400" s="81"/>
      <c r="J400" s="100">
        <f t="shared" si="115"/>
        <v>0</v>
      </c>
    </row>
    <row r="401" spans="1:10" hidden="1" outlineLevel="2">
      <c r="A401" s="81" t="s">
        <v>87</v>
      </c>
      <c r="B401" s="79">
        <v>2300</v>
      </c>
      <c r="C401" s="82" t="s">
        <v>31</v>
      </c>
      <c r="D401" s="79">
        <v>230001</v>
      </c>
      <c r="E401" s="82" t="s">
        <v>33</v>
      </c>
      <c r="F401" s="83" t="s">
        <v>44</v>
      </c>
      <c r="G401" s="83" t="str">
        <f t="shared" si="116"/>
        <v xml:space="preserve">     Резерв</v>
      </c>
      <c r="H401" s="81"/>
      <c r="I401" s="81"/>
      <c r="J401" s="100">
        <f t="shared" si="115"/>
        <v>0</v>
      </c>
    </row>
    <row r="402" spans="1:10" hidden="1" outlineLevel="1">
      <c r="A402" s="81" t="s">
        <v>87</v>
      </c>
      <c r="B402" s="79">
        <v>2301</v>
      </c>
      <c r="C402" s="82" t="s">
        <v>33</v>
      </c>
      <c r="D402" s="79"/>
      <c r="E402" s="79"/>
      <c r="F402" s="83" t="s">
        <v>43</v>
      </c>
      <c r="G402" s="83" t="str">
        <f t="shared" si="116"/>
        <v>Резерв</v>
      </c>
      <c r="H402" s="81"/>
      <c r="I402" s="81"/>
      <c r="J402" s="100">
        <f t="shared" si="115"/>
        <v>0</v>
      </c>
    </row>
    <row r="403" spans="1:10" hidden="1" outlineLevel="1">
      <c r="A403" s="81" t="s">
        <v>87</v>
      </c>
      <c r="B403" s="79">
        <v>2302</v>
      </c>
      <c r="C403" s="82" t="s">
        <v>38</v>
      </c>
      <c r="D403" s="79"/>
      <c r="E403" s="79"/>
      <c r="F403" s="83" t="s">
        <v>43</v>
      </c>
      <c r="G403" s="83" t="str">
        <f t="shared" si="116"/>
        <v>Резерв</v>
      </c>
      <c r="H403" s="81"/>
      <c r="I403" s="81"/>
      <c r="J403" s="100">
        <f t="shared" si="115"/>
        <v>0</v>
      </c>
    </row>
    <row r="404" spans="1:10" hidden="1">
      <c r="A404" s="79">
        <v>24</v>
      </c>
      <c r="B404" s="79"/>
      <c r="C404" s="79"/>
      <c r="D404" s="79"/>
      <c r="E404" s="79"/>
      <c r="F404" s="80" t="s">
        <v>43</v>
      </c>
      <c r="G404" s="80" t="str">
        <f t="shared" si="116"/>
        <v>Резерв</v>
      </c>
      <c r="H404" s="81"/>
      <c r="I404" s="81"/>
      <c r="J404" s="100">
        <f t="shared" si="115"/>
        <v>0</v>
      </c>
    </row>
    <row r="405" spans="1:10" hidden="1" outlineLevel="1">
      <c r="A405" s="81" t="s">
        <v>89</v>
      </c>
      <c r="B405" s="79">
        <v>2400</v>
      </c>
      <c r="C405" s="82" t="s">
        <v>31</v>
      </c>
      <c r="D405" s="79"/>
      <c r="E405" s="79"/>
      <c r="F405" s="83" t="s">
        <v>43</v>
      </c>
      <c r="G405" s="83" t="str">
        <f t="shared" si="116"/>
        <v>Резерв</v>
      </c>
      <c r="H405" s="81"/>
      <c r="I405" s="81"/>
      <c r="J405" s="100">
        <f t="shared" si="115"/>
        <v>0</v>
      </c>
    </row>
    <row r="406" spans="1:10" hidden="1" outlineLevel="1">
      <c r="A406" s="81" t="s">
        <v>89</v>
      </c>
      <c r="B406" s="79">
        <v>2400</v>
      </c>
      <c r="C406" s="82" t="s">
        <v>31</v>
      </c>
      <c r="D406" s="79">
        <v>240001</v>
      </c>
      <c r="E406" s="82" t="s">
        <v>33</v>
      </c>
      <c r="F406" s="83" t="s">
        <v>44</v>
      </c>
      <c r="G406" s="83" t="str">
        <f t="shared" si="116"/>
        <v xml:space="preserve">     Резерв</v>
      </c>
      <c r="H406" s="81"/>
      <c r="I406" s="81"/>
      <c r="J406" s="100">
        <f t="shared" si="115"/>
        <v>0</v>
      </c>
    </row>
    <row r="407" spans="1:10" hidden="1" outlineLevel="2">
      <c r="A407" s="81" t="s">
        <v>89</v>
      </c>
      <c r="B407" s="79">
        <v>2401</v>
      </c>
      <c r="C407" s="82" t="s">
        <v>33</v>
      </c>
      <c r="D407" s="79"/>
      <c r="E407" s="79"/>
      <c r="F407" s="83" t="s">
        <v>43</v>
      </c>
      <c r="G407" s="83" t="str">
        <f t="shared" si="116"/>
        <v>Резерв</v>
      </c>
      <c r="H407" s="81"/>
      <c r="I407" s="81"/>
      <c r="J407" s="100">
        <f t="shared" si="115"/>
        <v>0</v>
      </c>
    </row>
    <row r="408" spans="1:10" hidden="1" outlineLevel="2">
      <c r="A408" s="81" t="s">
        <v>89</v>
      </c>
      <c r="B408" s="79">
        <v>2402</v>
      </c>
      <c r="C408" s="82" t="s">
        <v>38</v>
      </c>
      <c r="D408" s="79"/>
      <c r="E408" s="79"/>
      <c r="F408" s="83" t="s">
        <v>43</v>
      </c>
      <c r="G408" s="83" t="str">
        <f t="shared" si="116"/>
        <v>Резерв</v>
      </c>
      <c r="H408" s="81"/>
      <c r="I408" s="81"/>
      <c r="J408" s="100">
        <f t="shared" si="115"/>
        <v>0</v>
      </c>
    </row>
    <row r="409" spans="1:10">
      <c r="A409" s="62">
        <v>25</v>
      </c>
      <c r="B409" s="62"/>
      <c r="C409" s="62"/>
      <c r="D409" s="62"/>
      <c r="E409" s="62"/>
      <c r="F409" s="63" t="s">
        <v>210</v>
      </c>
      <c r="G409" s="63" t="str">
        <f t="shared" si="116"/>
        <v>Коттеджный поселок</v>
      </c>
      <c r="H409" s="64"/>
      <c r="I409" s="64" t="s">
        <v>211</v>
      </c>
      <c r="J409" s="100">
        <f t="shared" si="115"/>
        <v>0</v>
      </c>
    </row>
    <row r="410" spans="1:10" outlineLevel="1">
      <c r="A410" s="65" t="s">
        <v>91</v>
      </c>
      <c r="B410" s="66">
        <v>2500</v>
      </c>
      <c r="C410" s="67" t="s">
        <v>31</v>
      </c>
      <c r="D410" s="66"/>
      <c r="E410" s="66"/>
      <c r="F410" s="68" t="s">
        <v>29</v>
      </c>
      <c r="G410" s="68" t="str">
        <f t="shared" si="116"/>
        <v>Общая часть</v>
      </c>
      <c r="H410" s="65"/>
      <c r="I410" s="65"/>
      <c r="J410" s="100">
        <f t="shared" si="115"/>
        <v>0</v>
      </c>
    </row>
    <row r="411" spans="1:10" ht="18.75" customHeight="1" outlineLevel="2">
      <c r="A411" s="69" t="s">
        <v>91</v>
      </c>
      <c r="B411" s="34">
        <v>2500</v>
      </c>
      <c r="C411" s="70" t="s">
        <v>31</v>
      </c>
      <c r="D411" s="34">
        <v>250001</v>
      </c>
      <c r="E411" s="70" t="s">
        <v>33</v>
      </c>
      <c r="F411" s="71" t="s">
        <v>42</v>
      </c>
      <c r="G411" s="71" t="str">
        <f t="shared" si="116"/>
        <v xml:space="preserve">     Рабочая документация</v>
      </c>
      <c r="H411" s="69"/>
      <c r="I411" s="69"/>
      <c r="J411" s="100">
        <f t="shared" si="115"/>
        <v>0</v>
      </c>
    </row>
    <row r="412" spans="1:10" ht="25.5" outlineLevel="1">
      <c r="A412" s="66" t="s">
        <v>91</v>
      </c>
      <c r="B412" s="66">
        <v>2501</v>
      </c>
      <c r="C412" s="67" t="s">
        <v>33</v>
      </c>
      <c r="D412" s="66"/>
      <c r="E412" s="66"/>
      <c r="F412" s="68" t="s">
        <v>212</v>
      </c>
      <c r="G412" s="68" t="s">
        <v>213</v>
      </c>
      <c r="H412" s="65"/>
      <c r="I412" s="65"/>
      <c r="J412" s="100">
        <f t="shared" si="115"/>
        <v>0</v>
      </c>
    </row>
    <row r="413" spans="1:10" ht="25.5" outlineLevel="1">
      <c r="A413" s="66" t="s">
        <v>91</v>
      </c>
      <c r="B413" s="66">
        <v>2502</v>
      </c>
      <c r="C413" s="67" t="s">
        <v>38</v>
      </c>
      <c r="D413" s="66"/>
      <c r="E413" s="66"/>
      <c r="F413" s="68" t="s">
        <v>214</v>
      </c>
      <c r="G413" s="68" t="s">
        <v>215</v>
      </c>
      <c r="H413" s="65"/>
      <c r="I413" s="65"/>
      <c r="J413" s="100">
        <f t="shared" si="115"/>
        <v>0</v>
      </c>
    </row>
    <row r="414" spans="1:10" ht="25.5" outlineLevel="1">
      <c r="A414" s="66" t="s">
        <v>91</v>
      </c>
      <c r="B414" s="66">
        <v>2503</v>
      </c>
      <c r="C414" s="67" t="s">
        <v>41</v>
      </c>
      <c r="D414" s="66"/>
      <c r="E414" s="66"/>
      <c r="F414" s="68" t="s">
        <v>216</v>
      </c>
      <c r="G414" s="68" t="s">
        <v>217</v>
      </c>
      <c r="H414" s="65"/>
      <c r="I414" s="65"/>
      <c r="J414" s="100">
        <f t="shared" si="115"/>
        <v>0</v>
      </c>
    </row>
    <row r="415" spans="1:10" ht="25.5" outlineLevel="1">
      <c r="A415" s="66" t="s">
        <v>91</v>
      </c>
      <c r="B415" s="66">
        <v>2504</v>
      </c>
      <c r="C415" s="67" t="s">
        <v>45</v>
      </c>
      <c r="D415" s="66"/>
      <c r="E415" s="66"/>
      <c r="F415" s="68" t="s">
        <v>218</v>
      </c>
      <c r="G415" s="68" t="s">
        <v>219</v>
      </c>
      <c r="H415" s="65"/>
      <c r="I415" s="65"/>
      <c r="J415" s="100">
        <f t="shared" si="115"/>
        <v>0</v>
      </c>
    </row>
    <row r="416" spans="1:10" ht="25.5" outlineLevel="1">
      <c r="A416" s="66" t="s">
        <v>91</v>
      </c>
      <c r="B416" s="66">
        <v>2505</v>
      </c>
      <c r="C416" s="67" t="s">
        <v>46</v>
      </c>
      <c r="D416" s="66"/>
      <c r="E416" s="66"/>
      <c r="F416" s="68" t="s">
        <v>220</v>
      </c>
      <c r="G416" s="68" t="s">
        <v>221</v>
      </c>
      <c r="H416" s="65"/>
      <c r="I416" s="65"/>
      <c r="J416" s="100">
        <f t="shared" si="115"/>
        <v>0</v>
      </c>
    </row>
    <row r="417" spans="1:10" ht="25.5" outlineLevel="1">
      <c r="A417" s="66" t="s">
        <v>91</v>
      </c>
      <c r="B417" s="66">
        <v>2506</v>
      </c>
      <c r="C417" s="67" t="s">
        <v>47</v>
      </c>
      <c r="D417" s="66"/>
      <c r="E417" s="66"/>
      <c r="F417" s="68" t="s">
        <v>222</v>
      </c>
      <c r="G417" s="68" t="s">
        <v>223</v>
      </c>
      <c r="H417" s="65"/>
      <c r="I417" s="65"/>
      <c r="J417" s="100">
        <f t="shared" si="115"/>
        <v>0</v>
      </c>
    </row>
    <row r="418" spans="1:10" hidden="1" outlineLevel="1">
      <c r="A418" s="81" t="s">
        <v>91</v>
      </c>
      <c r="B418" s="79">
        <v>2507</v>
      </c>
      <c r="C418" s="82" t="s">
        <v>48</v>
      </c>
      <c r="D418" s="79"/>
      <c r="E418" s="79"/>
      <c r="F418" s="83" t="s">
        <v>43</v>
      </c>
      <c r="G418" s="83" t="str">
        <f t="shared" si="116"/>
        <v>Резерв</v>
      </c>
      <c r="H418" s="81"/>
      <c r="I418" s="81"/>
      <c r="J418" s="100">
        <f t="shared" si="115"/>
        <v>0</v>
      </c>
    </row>
    <row r="419" spans="1:10" hidden="1" outlineLevel="1">
      <c r="A419" s="81" t="s">
        <v>91</v>
      </c>
      <c r="B419" s="79">
        <v>2508</v>
      </c>
      <c r="C419" s="82" t="s">
        <v>49</v>
      </c>
      <c r="D419" s="79"/>
      <c r="E419" s="79"/>
      <c r="F419" s="83" t="s">
        <v>43</v>
      </c>
      <c r="G419" s="83" t="str">
        <f t="shared" si="116"/>
        <v>Резерв</v>
      </c>
      <c r="H419" s="81"/>
      <c r="I419" s="81"/>
      <c r="J419" s="100">
        <f t="shared" si="115"/>
        <v>0</v>
      </c>
    </row>
    <row r="420" spans="1:10" hidden="1" outlineLevel="1">
      <c r="A420" s="81" t="s">
        <v>91</v>
      </c>
      <c r="B420" s="79">
        <v>2509</v>
      </c>
      <c r="C420" s="82" t="s">
        <v>50</v>
      </c>
      <c r="D420" s="79"/>
      <c r="E420" s="79"/>
      <c r="F420" s="83" t="s">
        <v>43</v>
      </c>
      <c r="G420" s="83" t="str">
        <f t="shared" si="116"/>
        <v>Резерв</v>
      </c>
      <c r="H420" s="81"/>
      <c r="I420" s="81"/>
      <c r="J420" s="100">
        <f t="shared" si="115"/>
        <v>0</v>
      </c>
    </row>
    <row r="421" spans="1:10" hidden="1" outlineLevel="1">
      <c r="A421" s="81" t="s">
        <v>91</v>
      </c>
      <c r="B421" s="79">
        <v>2510</v>
      </c>
      <c r="C421" s="82" t="s">
        <v>30</v>
      </c>
      <c r="D421" s="79"/>
      <c r="E421" s="79"/>
      <c r="F421" s="83" t="s">
        <v>43</v>
      </c>
      <c r="G421" s="83" t="str">
        <f t="shared" si="116"/>
        <v>Резерв</v>
      </c>
      <c r="H421" s="81"/>
      <c r="I421" s="81"/>
      <c r="J421" s="100">
        <f t="shared" si="115"/>
        <v>0</v>
      </c>
    </row>
    <row r="422" spans="1:10" s="39" customFormat="1" outlineLevel="1">
      <c r="A422" s="65" t="s">
        <v>91</v>
      </c>
      <c r="B422" s="66">
        <v>2511</v>
      </c>
      <c r="C422" s="67" t="s">
        <v>105</v>
      </c>
      <c r="D422" s="66"/>
      <c r="E422" s="66"/>
      <c r="F422" s="68" t="s">
        <v>104</v>
      </c>
      <c r="G422" s="68" t="str">
        <f t="shared" si="116"/>
        <v>Прочие работы и затраты</v>
      </c>
      <c r="H422" s="65"/>
      <c r="I422" s="65"/>
      <c r="J422" s="100">
        <f t="shared" si="115"/>
        <v>0</v>
      </c>
    </row>
    <row r="423" spans="1:10" s="39" customFormat="1" outlineLevel="1">
      <c r="A423" s="65" t="s">
        <v>91</v>
      </c>
      <c r="B423" s="66">
        <v>2512</v>
      </c>
      <c r="C423" s="67" t="s">
        <v>67</v>
      </c>
      <c r="D423" s="66"/>
      <c r="E423" s="66"/>
      <c r="F423" s="68" t="s">
        <v>224</v>
      </c>
      <c r="G423" s="68" t="s">
        <v>224</v>
      </c>
      <c r="H423" s="65"/>
      <c r="I423" s="65"/>
      <c r="J423" s="100">
        <f t="shared" si="115"/>
        <v>0</v>
      </c>
    </row>
    <row r="424" spans="1:10" s="39" customFormat="1" outlineLevel="1">
      <c r="A424" s="65" t="s">
        <v>91</v>
      </c>
      <c r="B424" s="66">
        <v>2513</v>
      </c>
      <c r="C424" s="67" t="s">
        <v>69</v>
      </c>
      <c r="D424" s="66"/>
      <c r="E424" s="66"/>
      <c r="F424" s="68" t="s">
        <v>225</v>
      </c>
      <c r="G424" s="68" t="s">
        <v>225</v>
      </c>
      <c r="H424" s="65"/>
      <c r="I424" s="65"/>
      <c r="J424" s="100">
        <f t="shared" si="115"/>
        <v>0</v>
      </c>
    </row>
    <row r="425" spans="1:10" s="39" customFormat="1" ht="25.5" outlineLevel="1">
      <c r="A425" s="65" t="s">
        <v>91</v>
      </c>
      <c r="B425" s="66">
        <v>2514</v>
      </c>
      <c r="C425" s="67" t="s">
        <v>71</v>
      </c>
      <c r="D425" s="66"/>
      <c r="E425" s="66"/>
      <c r="F425" s="68" t="s">
        <v>226</v>
      </c>
      <c r="G425" s="68" t="s">
        <v>226</v>
      </c>
      <c r="H425" s="65"/>
      <c r="I425" s="65"/>
      <c r="J425" s="100">
        <f t="shared" ref="J425:J488" si="126">LEN(K425)</f>
        <v>0</v>
      </c>
    </row>
    <row r="426" spans="1:10" s="39" customFormat="1" outlineLevel="1">
      <c r="A426" s="65" t="s">
        <v>91</v>
      </c>
      <c r="B426" s="66">
        <v>2515</v>
      </c>
      <c r="C426" s="67" t="s">
        <v>73</v>
      </c>
      <c r="D426" s="66"/>
      <c r="E426" s="66"/>
      <c r="F426" s="68" t="s">
        <v>227</v>
      </c>
      <c r="G426" s="68" t="s">
        <v>227</v>
      </c>
      <c r="H426" s="65"/>
      <c r="I426" s="65"/>
      <c r="J426" s="100">
        <f t="shared" si="126"/>
        <v>0</v>
      </c>
    </row>
    <row r="427" spans="1:10" s="39" customFormat="1" outlineLevel="1">
      <c r="A427" s="65" t="s">
        <v>91</v>
      </c>
      <c r="B427" s="66">
        <v>2516</v>
      </c>
      <c r="C427" s="67" t="s">
        <v>75</v>
      </c>
      <c r="D427" s="66"/>
      <c r="E427" s="66"/>
      <c r="F427" s="68" t="s">
        <v>228</v>
      </c>
      <c r="G427" s="68" t="s">
        <v>228</v>
      </c>
      <c r="H427" s="65"/>
      <c r="I427" s="65"/>
      <c r="J427" s="100">
        <f t="shared" si="126"/>
        <v>0</v>
      </c>
    </row>
    <row r="428" spans="1:10" s="39" customFormat="1" outlineLevel="1">
      <c r="A428" s="65" t="s">
        <v>91</v>
      </c>
      <c r="B428" s="66">
        <v>2517</v>
      </c>
      <c r="C428" s="67" t="s">
        <v>77</v>
      </c>
      <c r="D428" s="66"/>
      <c r="E428" s="66"/>
      <c r="F428" s="68" t="s">
        <v>229</v>
      </c>
      <c r="G428" s="68" t="s">
        <v>229</v>
      </c>
      <c r="H428" s="65"/>
      <c r="I428" s="65"/>
      <c r="J428" s="100">
        <f t="shared" si="126"/>
        <v>0</v>
      </c>
    </row>
    <row r="429" spans="1:10" s="39" customFormat="1" outlineLevel="1">
      <c r="A429" s="65" t="s">
        <v>91</v>
      </c>
      <c r="B429" s="66">
        <v>2518</v>
      </c>
      <c r="C429" s="67" t="s">
        <v>79</v>
      </c>
      <c r="D429" s="66"/>
      <c r="E429" s="66"/>
      <c r="F429" s="68" t="s">
        <v>230</v>
      </c>
      <c r="G429" s="68" t="s">
        <v>230</v>
      </c>
      <c r="H429" s="65"/>
      <c r="I429" s="65"/>
      <c r="J429" s="100">
        <f t="shared" si="126"/>
        <v>0</v>
      </c>
    </row>
    <row r="430" spans="1:10" s="39" customFormat="1" outlineLevel="1">
      <c r="A430" s="65" t="s">
        <v>91</v>
      </c>
      <c r="B430" s="66">
        <v>2519</v>
      </c>
      <c r="C430" s="67" t="s">
        <v>81</v>
      </c>
      <c r="D430" s="66"/>
      <c r="E430" s="66"/>
      <c r="F430" s="68" t="s">
        <v>231</v>
      </c>
      <c r="G430" s="68" t="s">
        <v>231</v>
      </c>
      <c r="H430" s="65"/>
      <c r="I430" s="65"/>
      <c r="J430" s="100">
        <f t="shared" si="126"/>
        <v>0</v>
      </c>
    </row>
    <row r="431" spans="1:10" s="39" customFormat="1" outlineLevel="1">
      <c r="A431" s="65" t="s">
        <v>91</v>
      </c>
      <c r="B431" s="66">
        <v>2520</v>
      </c>
      <c r="C431" s="67" t="s">
        <v>83</v>
      </c>
      <c r="D431" s="66"/>
      <c r="E431" s="66"/>
      <c r="F431" s="68" t="s">
        <v>232</v>
      </c>
      <c r="G431" s="68" t="s">
        <v>232</v>
      </c>
      <c r="H431" s="65"/>
      <c r="I431" s="65"/>
      <c r="J431" s="100">
        <f t="shared" si="126"/>
        <v>0</v>
      </c>
    </row>
    <row r="432" spans="1:10">
      <c r="A432" s="62">
        <v>26</v>
      </c>
      <c r="B432" s="62"/>
      <c r="C432" s="62"/>
      <c r="D432" s="62"/>
      <c r="E432" s="62"/>
      <c r="F432" s="63" t="s">
        <v>233</v>
      </c>
      <c r="G432" s="63" t="str">
        <f t="shared" si="116"/>
        <v>Мараловые ванны</v>
      </c>
      <c r="H432" s="64"/>
      <c r="I432" s="64"/>
      <c r="J432" s="100">
        <f t="shared" si="126"/>
        <v>0</v>
      </c>
    </row>
    <row r="433" spans="1:10" ht="15.75" customHeight="1" outlineLevel="1">
      <c r="A433" s="65" t="s">
        <v>93</v>
      </c>
      <c r="B433" s="66">
        <v>2600</v>
      </c>
      <c r="C433" s="67" t="s">
        <v>31</v>
      </c>
      <c r="D433" s="66"/>
      <c r="E433" s="66"/>
      <c r="F433" s="68" t="s">
        <v>29</v>
      </c>
      <c r="G433" s="68" t="str">
        <f t="shared" si="116"/>
        <v>Общая часть</v>
      </c>
      <c r="H433" s="65"/>
      <c r="I433" s="65"/>
      <c r="J433" s="100">
        <f t="shared" si="126"/>
        <v>0</v>
      </c>
    </row>
    <row r="434" spans="1:10" outlineLevel="2">
      <c r="A434" s="69" t="s">
        <v>93</v>
      </c>
      <c r="B434" s="34">
        <v>2600</v>
      </c>
      <c r="C434" s="70" t="s">
        <v>31</v>
      </c>
      <c r="D434" s="34">
        <v>260001</v>
      </c>
      <c r="E434" s="70" t="s">
        <v>33</v>
      </c>
      <c r="F434" s="71" t="s">
        <v>42</v>
      </c>
      <c r="G434" s="71" t="str">
        <f t="shared" si="116"/>
        <v xml:space="preserve">     Рабочая документация</v>
      </c>
      <c r="H434" s="69"/>
      <c r="I434" s="69"/>
      <c r="J434" s="100">
        <f t="shared" si="126"/>
        <v>0</v>
      </c>
    </row>
    <row r="435" spans="1:10" outlineLevel="1">
      <c r="A435" s="65" t="s">
        <v>93</v>
      </c>
      <c r="B435" s="66">
        <v>2601</v>
      </c>
      <c r="C435" s="67" t="s">
        <v>31</v>
      </c>
      <c r="D435" s="66"/>
      <c r="E435" s="66"/>
      <c r="F435" s="68" t="s">
        <v>234</v>
      </c>
      <c r="G435" s="68" t="str">
        <f t="shared" ref="G435:G501" si="127">F435</f>
        <v>Здание комплекса</v>
      </c>
      <c r="H435" s="65"/>
      <c r="I435" s="65"/>
      <c r="J435" s="100">
        <f t="shared" si="126"/>
        <v>0</v>
      </c>
    </row>
    <row r="436" spans="1:10" outlineLevel="1">
      <c r="A436" s="65" t="s">
        <v>93</v>
      </c>
      <c r="B436" s="66">
        <v>2602</v>
      </c>
      <c r="C436" s="67" t="s">
        <v>33</v>
      </c>
      <c r="D436" s="66"/>
      <c r="E436" s="66"/>
      <c r="F436" s="68" t="s">
        <v>104</v>
      </c>
      <c r="G436" s="68" t="str">
        <f t="shared" si="127"/>
        <v>Прочие работы и затраты</v>
      </c>
      <c r="H436" s="65"/>
      <c r="I436" s="65"/>
      <c r="J436" s="100">
        <f t="shared" si="126"/>
        <v>0</v>
      </c>
    </row>
    <row r="437" spans="1:10">
      <c r="A437" s="62">
        <v>27</v>
      </c>
      <c r="B437" s="62"/>
      <c r="C437" s="62"/>
      <c r="D437" s="62"/>
      <c r="E437" s="62"/>
      <c r="F437" s="63" t="s">
        <v>235</v>
      </c>
      <c r="G437" s="63" t="str">
        <f t="shared" si="127"/>
        <v>Трасса для беговых лыж</v>
      </c>
      <c r="H437" s="64"/>
      <c r="I437" s="64"/>
      <c r="J437" s="100">
        <f t="shared" si="126"/>
        <v>0</v>
      </c>
    </row>
    <row r="438" spans="1:10" outlineLevel="1">
      <c r="A438" s="65" t="s">
        <v>123</v>
      </c>
      <c r="B438" s="66">
        <v>2700</v>
      </c>
      <c r="C438" s="67" t="s">
        <v>31</v>
      </c>
      <c r="D438" s="66"/>
      <c r="E438" s="66"/>
      <c r="F438" s="68" t="s">
        <v>29</v>
      </c>
      <c r="G438" s="68" t="str">
        <f t="shared" si="127"/>
        <v>Общая часть</v>
      </c>
      <c r="H438" s="65"/>
      <c r="I438" s="65"/>
      <c r="J438" s="100">
        <f t="shared" si="126"/>
        <v>0</v>
      </c>
    </row>
    <row r="439" spans="1:10" outlineLevel="3">
      <c r="A439" s="69" t="s">
        <v>123</v>
      </c>
      <c r="B439" s="34">
        <v>2700</v>
      </c>
      <c r="C439" s="70" t="s">
        <v>31</v>
      </c>
      <c r="D439" s="34">
        <v>270001</v>
      </c>
      <c r="E439" s="70" t="s">
        <v>33</v>
      </c>
      <c r="F439" s="71" t="s">
        <v>42</v>
      </c>
      <c r="G439" s="71" t="str">
        <f t="shared" si="127"/>
        <v xml:space="preserve">     Рабочая документация</v>
      </c>
      <c r="H439" s="69"/>
      <c r="I439" s="69"/>
      <c r="J439" s="100">
        <f t="shared" si="126"/>
        <v>0</v>
      </c>
    </row>
    <row r="440" spans="1:10" outlineLevel="1">
      <c r="A440" s="65" t="s">
        <v>123</v>
      </c>
      <c r="B440" s="66">
        <v>2701</v>
      </c>
      <c r="C440" s="67" t="s">
        <v>33</v>
      </c>
      <c r="D440" s="66"/>
      <c r="E440" s="66"/>
      <c r="F440" s="68" t="s">
        <v>236</v>
      </c>
      <c r="G440" s="68" t="str">
        <f t="shared" si="127"/>
        <v>Трасса</v>
      </c>
      <c r="H440" s="65"/>
      <c r="I440" s="65"/>
      <c r="J440" s="100">
        <f t="shared" si="126"/>
        <v>0</v>
      </c>
    </row>
    <row r="441" spans="1:10" s="39" customFormat="1" outlineLevel="2">
      <c r="A441" s="69" t="s">
        <v>123</v>
      </c>
      <c r="B441" s="34">
        <v>2701</v>
      </c>
      <c r="C441" s="70" t="s">
        <v>33</v>
      </c>
      <c r="D441" s="34">
        <v>270101</v>
      </c>
      <c r="E441" s="70" t="s">
        <v>33</v>
      </c>
      <c r="F441" s="71" t="s">
        <v>237</v>
      </c>
      <c r="G441" s="71" t="s">
        <v>237</v>
      </c>
      <c r="H441" s="69"/>
      <c r="I441" s="69"/>
      <c r="J441" s="100">
        <f t="shared" si="126"/>
        <v>0</v>
      </c>
    </row>
    <row r="442" spans="1:10" s="39" customFormat="1" outlineLevel="2">
      <c r="A442" s="69" t="s">
        <v>123</v>
      </c>
      <c r="B442" s="34">
        <v>2701</v>
      </c>
      <c r="C442" s="70" t="s">
        <v>33</v>
      </c>
      <c r="D442" s="34">
        <v>270102</v>
      </c>
      <c r="E442" s="70" t="s">
        <v>38</v>
      </c>
      <c r="F442" s="71" t="s">
        <v>238</v>
      </c>
      <c r="G442" s="71" t="s">
        <v>238</v>
      </c>
      <c r="H442" s="69"/>
      <c r="I442" s="69"/>
      <c r="J442" s="100">
        <f t="shared" si="126"/>
        <v>0</v>
      </c>
    </row>
    <row r="443" spans="1:10" ht="14.25" customHeight="1" outlineLevel="1">
      <c r="A443" s="66" t="s">
        <v>123</v>
      </c>
      <c r="B443" s="66">
        <v>2702</v>
      </c>
      <c r="C443" s="67" t="s">
        <v>38</v>
      </c>
      <c r="D443" s="66"/>
      <c r="E443" s="66"/>
      <c r="F443" s="68" t="s">
        <v>104</v>
      </c>
      <c r="G443" s="68" t="str">
        <f t="shared" si="127"/>
        <v>Прочие работы и затраты</v>
      </c>
      <c r="H443" s="65"/>
      <c r="I443" s="65"/>
      <c r="J443" s="100">
        <f t="shared" si="126"/>
        <v>0</v>
      </c>
    </row>
    <row r="444" spans="1:10" s="100" customFormat="1" outlineLevel="1">
      <c r="A444" s="65" t="s">
        <v>123</v>
      </c>
      <c r="B444" s="66">
        <v>2703</v>
      </c>
      <c r="C444" s="67" t="s">
        <v>41</v>
      </c>
      <c r="D444" s="66"/>
      <c r="E444" s="66"/>
      <c r="F444" s="68" t="s">
        <v>239</v>
      </c>
      <c r="G444" s="68" t="str">
        <f t="shared" ref="G444" si="128">F444</f>
        <v>Вертикальная планировка и свод леса</v>
      </c>
      <c r="H444" s="65"/>
      <c r="I444" s="65"/>
      <c r="J444" s="100">
        <f t="shared" si="126"/>
        <v>0</v>
      </c>
    </row>
    <row r="445" spans="1:10" s="39" customFormat="1" outlineLevel="2">
      <c r="A445" s="69" t="s">
        <v>123</v>
      </c>
      <c r="B445" s="34">
        <v>2703</v>
      </c>
      <c r="C445" s="70" t="s">
        <v>41</v>
      </c>
      <c r="D445" s="34">
        <v>270301</v>
      </c>
      <c r="E445" s="70" t="s">
        <v>33</v>
      </c>
      <c r="F445" s="71" t="s">
        <v>240</v>
      </c>
      <c r="G445" s="71" t="s">
        <v>240</v>
      </c>
      <c r="H445" s="69"/>
      <c r="I445" s="69"/>
      <c r="J445" s="100">
        <f t="shared" si="126"/>
        <v>0</v>
      </c>
    </row>
    <row r="446" spans="1:10" s="39" customFormat="1" outlineLevel="1">
      <c r="A446" s="66" t="s">
        <v>123</v>
      </c>
      <c r="B446" s="66">
        <v>2704</v>
      </c>
      <c r="C446" s="67" t="s">
        <v>45</v>
      </c>
      <c r="D446" s="66"/>
      <c r="E446" s="66"/>
      <c r="F446" s="68" t="s">
        <v>241</v>
      </c>
      <c r="G446" s="68" t="s">
        <v>241</v>
      </c>
      <c r="H446" s="65"/>
      <c r="I446" s="65"/>
      <c r="J446" s="100">
        <f t="shared" si="126"/>
        <v>0</v>
      </c>
    </row>
    <row r="447" spans="1:10" s="39" customFormat="1" outlineLevel="2">
      <c r="A447" s="69" t="s">
        <v>123</v>
      </c>
      <c r="B447" s="34">
        <v>2704</v>
      </c>
      <c r="C447" s="70" t="s">
        <v>45</v>
      </c>
      <c r="D447" s="34">
        <v>270401</v>
      </c>
      <c r="E447" s="70" t="s">
        <v>33</v>
      </c>
      <c r="F447" s="71" t="s">
        <v>242</v>
      </c>
      <c r="G447" s="71" t="s">
        <v>242</v>
      </c>
      <c r="H447" s="69"/>
      <c r="I447" s="69"/>
      <c r="J447" s="100">
        <f t="shared" si="126"/>
        <v>0</v>
      </c>
    </row>
    <row r="448" spans="1:10" s="39" customFormat="1" outlineLevel="1">
      <c r="A448" s="66" t="s">
        <v>123</v>
      </c>
      <c r="B448" s="66">
        <v>2705</v>
      </c>
      <c r="C448" s="67" t="s">
        <v>46</v>
      </c>
      <c r="D448" s="66"/>
      <c r="E448" s="66"/>
      <c r="F448" s="68" t="s">
        <v>243</v>
      </c>
      <c r="G448" s="68" t="s">
        <v>243</v>
      </c>
      <c r="H448" s="65"/>
      <c r="I448" s="65"/>
      <c r="J448" s="100">
        <f t="shared" si="126"/>
        <v>0</v>
      </c>
    </row>
    <row r="449" spans="1:11" s="39" customFormat="1" outlineLevel="2">
      <c r="A449" s="69" t="s">
        <v>123</v>
      </c>
      <c r="B449" s="34">
        <v>2705</v>
      </c>
      <c r="C449" s="70" t="s">
        <v>46</v>
      </c>
      <c r="D449" s="34">
        <v>270501</v>
      </c>
      <c r="E449" s="70" t="s">
        <v>33</v>
      </c>
      <c r="F449" s="71" t="s">
        <v>244</v>
      </c>
      <c r="G449" s="71" t="s">
        <v>244</v>
      </c>
      <c r="H449" s="69"/>
      <c r="I449" s="69"/>
      <c r="J449" s="100">
        <f t="shared" si="126"/>
        <v>0</v>
      </c>
      <c r="K449" s="100"/>
    </row>
    <row r="450" spans="1:11" s="39" customFormat="1" outlineLevel="2">
      <c r="A450" s="69" t="s">
        <v>123</v>
      </c>
      <c r="B450" s="34">
        <v>2705</v>
      </c>
      <c r="C450" s="70" t="s">
        <v>46</v>
      </c>
      <c r="D450" s="34">
        <v>270502</v>
      </c>
      <c r="E450" s="70" t="s">
        <v>38</v>
      </c>
      <c r="F450" s="71" t="s">
        <v>245</v>
      </c>
      <c r="G450" s="71" t="s">
        <v>245</v>
      </c>
      <c r="H450" s="69"/>
      <c r="I450" s="69"/>
      <c r="J450" s="100">
        <f t="shared" si="126"/>
        <v>0</v>
      </c>
      <c r="K450" s="100"/>
    </row>
    <row r="451" spans="1:11" s="39" customFormat="1" outlineLevel="2">
      <c r="A451" s="69" t="s">
        <v>123</v>
      </c>
      <c r="B451" s="34">
        <v>2705</v>
      </c>
      <c r="C451" s="70" t="s">
        <v>46</v>
      </c>
      <c r="D451" s="34">
        <v>270503</v>
      </c>
      <c r="E451" s="70" t="s">
        <v>41</v>
      </c>
      <c r="F451" s="71" t="s">
        <v>246</v>
      </c>
      <c r="G451" s="71" t="s">
        <v>246</v>
      </c>
      <c r="H451" s="69"/>
      <c r="I451" s="69"/>
      <c r="J451" s="100">
        <f t="shared" si="126"/>
        <v>0</v>
      </c>
      <c r="K451" s="100"/>
    </row>
    <row r="452" spans="1:11" s="39" customFormat="1" outlineLevel="1">
      <c r="A452" s="66" t="s">
        <v>123</v>
      </c>
      <c r="B452" s="66">
        <v>2706</v>
      </c>
      <c r="C452" s="67" t="s">
        <v>47</v>
      </c>
      <c r="D452" s="66"/>
      <c r="E452" s="66"/>
      <c r="F452" s="68" t="s">
        <v>204</v>
      </c>
      <c r="G452" s="68" t="s">
        <v>204</v>
      </c>
      <c r="H452" s="65"/>
      <c r="I452" s="65"/>
      <c r="J452" s="100">
        <f t="shared" si="126"/>
        <v>0</v>
      </c>
      <c r="K452" s="100"/>
    </row>
    <row r="453" spans="1:11" s="39" customFormat="1" outlineLevel="2">
      <c r="A453" s="69" t="s">
        <v>123</v>
      </c>
      <c r="B453" s="34">
        <v>2706</v>
      </c>
      <c r="C453" s="70" t="s">
        <v>47</v>
      </c>
      <c r="D453" s="34">
        <v>270601</v>
      </c>
      <c r="E453" s="70" t="s">
        <v>33</v>
      </c>
      <c r="F453" s="71" t="s">
        <v>247</v>
      </c>
      <c r="G453" s="71" t="s">
        <v>247</v>
      </c>
      <c r="H453" s="69"/>
      <c r="I453" s="69"/>
      <c r="J453" s="100">
        <f t="shared" si="126"/>
        <v>0</v>
      </c>
      <c r="K453" s="100"/>
    </row>
    <row r="454" spans="1:11" s="39" customFormat="1" outlineLevel="1">
      <c r="A454" s="66">
        <v>27</v>
      </c>
      <c r="B454" s="66">
        <v>2707</v>
      </c>
      <c r="C454" s="67" t="s">
        <v>47</v>
      </c>
      <c r="D454" s="66"/>
      <c r="E454" s="66"/>
      <c r="F454" s="68" t="s">
        <v>248</v>
      </c>
      <c r="G454" s="68" t="s">
        <v>248</v>
      </c>
      <c r="H454" s="65"/>
      <c r="I454" s="65"/>
      <c r="J454" s="100">
        <f t="shared" si="126"/>
        <v>0</v>
      </c>
      <c r="K454" s="100"/>
    </row>
    <row r="455" spans="1:11" s="100" customFormat="1" ht="25.5" outlineLevel="2">
      <c r="A455" s="69" t="s">
        <v>123</v>
      </c>
      <c r="B455" s="34">
        <v>2707</v>
      </c>
      <c r="C455" s="70" t="s">
        <v>47</v>
      </c>
      <c r="D455" s="34">
        <v>270701</v>
      </c>
      <c r="E455" s="70" t="s">
        <v>33</v>
      </c>
      <c r="F455" s="71" t="s">
        <v>249</v>
      </c>
      <c r="G455" s="71" t="s">
        <v>249</v>
      </c>
      <c r="H455" s="69"/>
      <c r="I455" s="69"/>
      <c r="J455" s="100">
        <f t="shared" si="126"/>
        <v>0</v>
      </c>
    </row>
    <row r="456" spans="1:11" s="39" customFormat="1" outlineLevel="2">
      <c r="A456" s="69" t="s">
        <v>123</v>
      </c>
      <c r="B456" s="34">
        <v>2707</v>
      </c>
      <c r="C456" s="70" t="s">
        <v>47</v>
      </c>
      <c r="D456" s="34">
        <v>270702</v>
      </c>
      <c r="E456" s="70" t="s">
        <v>38</v>
      </c>
      <c r="F456" s="71" t="s">
        <v>250</v>
      </c>
      <c r="G456" s="71" t="s">
        <v>250</v>
      </c>
      <c r="H456" s="69"/>
      <c r="I456" s="69"/>
      <c r="J456" s="100">
        <f t="shared" si="126"/>
        <v>0</v>
      </c>
      <c r="K456" s="100"/>
    </row>
    <row r="457" spans="1:11" s="39" customFormat="1">
      <c r="A457" s="62">
        <v>28</v>
      </c>
      <c r="B457" s="62"/>
      <c r="C457" s="62"/>
      <c r="D457" s="62"/>
      <c r="E457" s="62"/>
      <c r="F457" s="63" t="s">
        <v>251</v>
      </c>
      <c r="G457" s="63" t="str">
        <f t="shared" si="127"/>
        <v>Гостиничные модульные дома</v>
      </c>
      <c r="H457" s="64"/>
      <c r="I457" s="64"/>
      <c r="J457" s="100">
        <f t="shared" si="126"/>
        <v>0</v>
      </c>
      <c r="K457" s="100"/>
    </row>
    <row r="458" spans="1:11" outlineLevel="1">
      <c r="A458" s="65">
        <v>28</v>
      </c>
      <c r="B458" s="66" t="str">
        <f t="shared" ref="B458:B481" si="129">CONCATENATE(A458,C458)</f>
        <v>2800</v>
      </c>
      <c r="C458" s="67" t="s">
        <v>31</v>
      </c>
      <c r="D458" s="66"/>
      <c r="E458" s="66"/>
      <c r="F458" s="68" t="s">
        <v>29</v>
      </c>
      <c r="G458" s="68" t="str">
        <f t="shared" si="127"/>
        <v>Общая часть</v>
      </c>
      <c r="H458" s="65"/>
      <c r="I458" s="65"/>
      <c r="J458" s="100">
        <f t="shared" si="126"/>
        <v>0</v>
      </c>
      <c r="K458" s="100"/>
    </row>
    <row r="459" spans="1:11" s="39" customFormat="1" ht="25.5" outlineLevel="2">
      <c r="A459" s="69">
        <v>28</v>
      </c>
      <c r="B459" s="34" t="str">
        <f t="shared" si="129"/>
        <v>2800</v>
      </c>
      <c r="C459" s="70" t="s">
        <v>31</v>
      </c>
      <c r="D459" s="34" t="str">
        <f t="shared" ref="D459" si="130">CONCATENATE(B459,E459)</f>
        <v>280001</v>
      </c>
      <c r="E459" s="70" t="s">
        <v>33</v>
      </c>
      <c r="F459" s="71" t="s">
        <v>252</v>
      </c>
      <c r="G459" s="71" t="s">
        <v>253</v>
      </c>
      <c r="H459" s="69"/>
      <c r="I459" s="69"/>
      <c r="J459" s="100">
        <f t="shared" si="126"/>
        <v>132</v>
      </c>
      <c r="K459" s="100" t="str">
        <f>CONCATENATE("ТРЗ «Охта Парк»","_",G457,"_",G459)</f>
        <v>ТРЗ «Охта Парк»_Гостиничные модульные дома_     Рабочая документация. Постройка временная, используемая в рекреационных целях 180 м2</v>
      </c>
    </row>
    <row r="460" spans="1:11" s="39" customFormat="1" ht="25.5" outlineLevel="2">
      <c r="A460" s="69">
        <v>28</v>
      </c>
      <c r="B460" s="34" t="str">
        <f t="shared" ref="B460" si="131">CONCATENATE(A460,C460)</f>
        <v>2800</v>
      </c>
      <c r="C460" s="70" t="s">
        <v>31</v>
      </c>
      <c r="D460" s="34" t="str">
        <f t="shared" ref="D460" si="132">CONCATENATE(B460,E460)</f>
        <v>280002</v>
      </c>
      <c r="E460" s="70" t="s">
        <v>38</v>
      </c>
      <c r="F460" s="71" t="s">
        <v>254</v>
      </c>
      <c r="G460" s="71" t="s">
        <v>255</v>
      </c>
      <c r="H460" s="69"/>
      <c r="I460" s="69"/>
      <c r="J460" s="100">
        <f t="shared" si="126"/>
        <v>0</v>
      </c>
      <c r="K460" s="100"/>
    </row>
    <row r="461" spans="1:11" s="39" customFormat="1" ht="25.5" outlineLevel="1">
      <c r="A461" s="65">
        <v>28</v>
      </c>
      <c r="B461" s="66" t="str">
        <f t="shared" si="129"/>
        <v>2801</v>
      </c>
      <c r="C461" s="67" t="s">
        <v>33</v>
      </c>
      <c r="D461" s="66"/>
      <c r="E461" s="66"/>
      <c r="F461" s="68" t="s">
        <v>256</v>
      </c>
      <c r="G461" s="68" t="s">
        <v>257</v>
      </c>
      <c r="H461" s="65"/>
      <c r="I461" s="65" t="s">
        <v>258</v>
      </c>
      <c r="J461" s="100">
        <f t="shared" si="126"/>
        <v>110</v>
      </c>
      <c r="K461" s="100" t="str">
        <f>CONCATENATE("ТРЗ «Охта Парк»","_",G457,"_",G461)</f>
        <v>ТРЗ «Охта Парк»_Гостиничные модульные дома_Постройка временная, используемая в рекреационных целях – 180 м2 №1</v>
      </c>
    </row>
    <row r="462" spans="1:11" s="39" customFormat="1" ht="25.5" outlineLevel="1">
      <c r="A462" s="65">
        <v>28</v>
      </c>
      <c r="B462" s="66" t="str">
        <f t="shared" si="129"/>
        <v>2802</v>
      </c>
      <c r="C462" s="67" t="s">
        <v>38</v>
      </c>
      <c r="D462" s="66"/>
      <c r="E462" s="66"/>
      <c r="F462" s="68" t="s">
        <v>259</v>
      </c>
      <c r="G462" s="68" t="s">
        <v>260</v>
      </c>
      <c r="H462" s="65"/>
      <c r="I462" s="65" t="s">
        <v>258</v>
      </c>
      <c r="J462" s="100">
        <f t="shared" si="126"/>
        <v>0</v>
      </c>
      <c r="K462" s="100"/>
    </row>
    <row r="463" spans="1:11" s="39" customFormat="1" ht="25.5" outlineLevel="1">
      <c r="A463" s="65">
        <v>28</v>
      </c>
      <c r="B463" s="66" t="str">
        <f t="shared" si="129"/>
        <v>2803</v>
      </c>
      <c r="C463" s="67" t="s">
        <v>41</v>
      </c>
      <c r="D463" s="66"/>
      <c r="E463" s="66"/>
      <c r="F463" s="68" t="s">
        <v>261</v>
      </c>
      <c r="G463" s="68" t="s">
        <v>262</v>
      </c>
      <c r="H463" s="65"/>
      <c r="I463" s="65" t="s">
        <v>258</v>
      </c>
      <c r="J463" s="100">
        <f t="shared" si="126"/>
        <v>0</v>
      </c>
      <c r="K463" s="100"/>
    </row>
    <row r="464" spans="1:11" s="39" customFormat="1" ht="25.5" outlineLevel="1">
      <c r="A464" s="65">
        <v>28</v>
      </c>
      <c r="B464" s="66" t="str">
        <f t="shared" si="129"/>
        <v>2804</v>
      </c>
      <c r="C464" s="67" t="s">
        <v>45</v>
      </c>
      <c r="D464" s="66"/>
      <c r="E464" s="66"/>
      <c r="F464" s="68" t="s">
        <v>263</v>
      </c>
      <c r="G464" s="68" t="s">
        <v>264</v>
      </c>
      <c r="H464" s="65"/>
      <c r="I464" s="65" t="s">
        <v>258</v>
      </c>
      <c r="J464" s="100">
        <f t="shared" si="126"/>
        <v>0</v>
      </c>
      <c r="K464" s="100"/>
    </row>
    <row r="465" spans="1:10" s="39" customFormat="1" ht="25.5" outlineLevel="1">
      <c r="A465" s="65">
        <v>28</v>
      </c>
      <c r="B465" s="66" t="str">
        <f t="shared" si="129"/>
        <v>2805</v>
      </c>
      <c r="C465" s="67" t="s">
        <v>46</v>
      </c>
      <c r="D465" s="66"/>
      <c r="E465" s="66"/>
      <c r="F465" s="68" t="s">
        <v>265</v>
      </c>
      <c r="G465" s="68" t="s">
        <v>266</v>
      </c>
      <c r="H465" s="65"/>
      <c r="I465" s="65" t="s">
        <v>258</v>
      </c>
      <c r="J465" s="100">
        <f t="shared" si="126"/>
        <v>0</v>
      </c>
    </row>
    <row r="466" spans="1:10" s="39" customFormat="1" hidden="1" outlineLevel="1">
      <c r="A466" s="65"/>
      <c r="B466" s="66"/>
      <c r="C466" s="67"/>
      <c r="D466" s="66"/>
      <c r="E466" s="66"/>
      <c r="F466" s="68"/>
      <c r="G466" s="68"/>
      <c r="H466" s="65"/>
      <c r="I466" s="65"/>
      <c r="J466" s="100">
        <f t="shared" si="126"/>
        <v>0</v>
      </c>
    </row>
    <row r="467" spans="1:10" s="39" customFormat="1" hidden="1" outlineLevel="1">
      <c r="A467" s="65"/>
      <c r="B467" s="66"/>
      <c r="C467" s="67"/>
      <c r="D467" s="66"/>
      <c r="E467" s="66"/>
      <c r="F467" s="68"/>
      <c r="G467" s="68"/>
      <c r="H467" s="65"/>
      <c r="I467" s="65"/>
      <c r="J467" s="100">
        <f t="shared" si="126"/>
        <v>0</v>
      </c>
    </row>
    <row r="468" spans="1:10" s="39" customFormat="1" ht="25.5" outlineLevel="1">
      <c r="A468" s="65">
        <v>28</v>
      </c>
      <c r="B468" s="66" t="str">
        <f t="shared" si="129"/>
        <v>2808</v>
      </c>
      <c r="C468" s="67" t="s">
        <v>49</v>
      </c>
      <c r="D468" s="66"/>
      <c r="E468" s="66"/>
      <c r="F468" s="68" t="s">
        <v>267</v>
      </c>
      <c r="G468" s="68" t="s">
        <v>268</v>
      </c>
      <c r="H468" s="65"/>
      <c r="I468" s="65" t="s">
        <v>269</v>
      </c>
      <c r="J468" s="100">
        <f t="shared" si="126"/>
        <v>0</v>
      </c>
    </row>
    <row r="469" spans="1:10" s="39" customFormat="1" ht="25.5" hidden="1" outlineLevel="1">
      <c r="A469" s="65"/>
      <c r="B469" s="66"/>
      <c r="C469" s="67"/>
      <c r="D469" s="66"/>
      <c r="E469" s="66"/>
      <c r="F469" s="68"/>
      <c r="G469" s="68" t="s">
        <v>270</v>
      </c>
      <c r="H469" s="65"/>
      <c r="I469" s="65"/>
      <c r="J469" s="100">
        <f t="shared" si="126"/>
        <v>0</v>
      </c>
    </row>
    <row r="470" spans="1:10" s="39" customFormat="1" ht="25.5" hidden="1" outlineLevel="1">
      <c r="A470" s="65"/>
      <c r="B470" s="66"/>
      <c r="C470" s="67"/>
      <c r="D470" s="66"/>
      <c r="E470" s="66"/>
      <c r="F470" s="68"/>
      <c r="G470" s="68" t="s">
        <v>271</v>
      </c>
      <c r="H470" s="65"/>
      <c r="I470" s="65"/>
      <c r="J470" s="100">
        <f t="shared" si="126"/>
        <v>0</v>
      </c>
    </row>
    <row r="471" spans="1:10" s="39" customFormat="1" ht="25.5" hidden="1" outlineLevel="1">
      <c r="A471" s="65"/>
      <c r="B471" s="66"/>
      <c r="C471" s="67"/>
      <c r="D471" s="66"/>
      <c r="E471" s="66"/>
      <c r="F471" s="68"/>
      <c r="G471" s="68" t="s">
        <v>272</v>
      </c>
      <c r="H471" s="65"/>
      <c r="I471" s="65"/>
      <c r="J471" s="100">
        <f t="shared" si="126"/>
        <v>0</v>
      </c>
    </row>
    <row r="472" spans="1:10" s="39" customFormat="1" ht="25.5" hidden="1" outlineLevel="1">
      <c r="A472" s="65"/>
      <c r="B472" s="66"/>
      <c r="C472" s="67"/>
      <c r="D472" s="66"/>
      <c r="E472" s="66"/>
      <c r="F472" s="68"/>
      <c r="G472" s="68" t="s">
        <v>273</v>
      </c>
      <c r="H472" s="65"/>
      <c r="I472" s="65"/>
      <c r="J472" s="100">
        <f t="shared" si="126"/>
        <v>0</v>
      </c>
    </row>
    <row r="473" spans="1:10" s="39" customFormat="1" ht="25.5" hidden="1" outlineLevel="1">
      <c r="A473" s="65"/>
      <c r="B473" s="66"/>
      <c r="C473" s="67"/>
      <c r="D473" s="66"/>
      <c r="E473" s="66"/>
      <c r="F473" s="68"/>
      <c r="G473" s="68" t="s">
        <v>274</v>
      </c>
      <c r="H473" s="65"/>
      <c r="I473" s="65"/>
      <c r="J473" s="100">
        <f t="shared" si="126"/>
        <v>0</v>
      </c>
    </row>
    <row r="474" spans="1:10" s="39" customFormat="1" hidden="1" outlineLevel="1">
      <c r="A474" s="65"/>
      <c r="B474" s="66"/>
      <c r="C474" s="67"/>
      <c r="D474" s="66"/>
      <c r="E474" s="66"/>
      <c r="F474" s="68"/>
      <c r="G474" s="68"/>
      <c r="H474" s="65"/>
      <c r="I474" s="65"/>
      <c r="J474" s="100">
        <f t="shared" si="126"/>
        <v>0</v>
      </c>
    </row>
    <row r="475" spans="1:10" s="39" customFormat="1" outlineLevel="1">
      <c r="A475" s="65">
        <v>28</v>
      </c>
      <c r="B475" s="66" t="str">
        <f t="shared" si="129"/>
        <v>2815</v>
      </c>
      <c r="C475" s="67" t="s">
        <v>73</v>
      </c>
      <c r="D475" s="66"/>
      <c r="E475" s="66"/>
      <c r="F475" s="68" t="s">
        <v>275</v>
      </c>
      <c r="G475" s="68" t="str">
        <f t="shared" si="127"/>
        <v>Наружные инженерные сети</v>
      </c>
      <c r="H475" s="65"/>
      <c r="I475" s="65"/>
      <c r="J475" s="100">
        <f t="shared" si="126"/>
        <v>0</v>
      </c>
    </row>
    <row r="476" spans="1:10" s="39" customFormat="1" outlineLevel="2">
      <c r="A476" s="69" t="s">
        <v>124</v>
      </c>
      <c r="B476" s="34">
        <v>2815</v>
      </c>
      <c r="C476" s="70">
        <v>15</v>
      </c>
      <c r="D476" s="34" t="str">
        <f t="shared" ref="D476" si="133">CONCATENATE(B476,E476)</f>
        <v>281501</v>
      </c>
      <c r="E476" s="70" t="s">
        <v>33</v>
      </c>
      <c r="F476" s="113" t="s">
        <v>167</v>
      </c>
      <c r="G476" s="71" t="s">
        <v>276</v>
      </c>
      <c r="H476" s="69"/>
      <c r="I476" s="69"/>
      <c r="J476" s="100">
        <f t="shared" si="126"/>
        <v>0</v>
      </c>
    </row>
    <row r="477" spans="1:10" s="100" customFormat="1" outlineLevel="2">
      <c r="A477" s="69" t="s">
        <v>124</v>
      </c>
      <c r="B477" s="34">
        <v>2815</v>
      </c>
      <c r="C477" s="70">
        <v>15</v>
      </c>
      <c r="D477" s="34" t="str">
        <f t="shared" ref="D477:D480" si="134">CONCATENATE(B477,E477)</f>
        <v>281502</v>
      </c>
      <c r="E477" s="70" t="s">
        <v>38</v>
      </c>
      <c r="F477" s="113" t="s">
        <v>203</v>
      </c>
      <c r="G477" s="71"/>
      <c r="H477" s="69"/>
      <c r="I477" s="69"/>
      <c r="J477" s="100">
        <f t="shared" si="126"/>
        <v>0</v>
      </c>
    </row>
    <row r="478" spans="1:10" s="100" customFormat="1" outlineLevel="2">
      <c r="A478" s="69" t="s">
        <v>124</v>
      </c>
      <c r="B478" s="34">
        <v>2815</v>
      </c>
      <c r="C478" s="70">
        <v>15</v>
      </c>
      <c r="D478" s="34" t="str">
        <f t="shared" si="134"/>
        <v>281503</v>
      </c>
      <c r="E478" s="70" t="s">
        <v>41</v>
      </c>
      <c r="F478" s="113" t="s">
        <v>173</v>
      </c>
      <c r="G478" s="71"/>
      <c r="H478" s="69"/>
      <c r="I478" s="69"/>
      <c r="J478" s="100">
        <f t="shared" si="126"/>
        <v>0</v>
      </c>
    </row>
    <row r="479" spans="1:10" s="100" customFormat="1" outlineLevel="2">
      <c r="A479" s="69" t="s">
        <v>124</v>
      </c>
      <c r="B479" s="34">
        <v>2815</v>
      </c>
      <c r="C479" s="70">
        <v>15</v>
      </c>
      <c r="D479" s="34" t="str">
        <f t="shared" si="134"/>
        <v>281504</v>
      </c>
      <c r="E479" s="70" t="s">
        <v>45</v>
      </c>
      <c r="F479" s="113" t="s">
        <v>204</v>
      </c>
      <c r="G479" s="71"/>
      <c r="H479" s="69"/>
      <c r="I479" s="69"/>
      <c r="J479" s="100">
        <f t="shared" si="126"/>
        <v>0</v>
      </c>
    </row>
    <row r="480" spans="1:10" s="100" customFormat="1" outlineLevel="2">
      <c r="A480" s="69" t="s">
        <v>124</v>
      </c>
      <c r="B480" s="34">
        <v>2815</v>
      </c>
      <c r="C480" s="70">
        <v>15</v>
      </c>
      <c r="D480" s="34" t="str">
        <f t="shared" si="134"/>
        <v>281505</v>
      </c>
      <c r="E480" s="70" t="s">
        <v>46</v>
      </c>
      <c r="F480" s="113" t="s">
        <v>277</v>
      </c>
      <c r="G480" s="71"/>
      <c r="H480" s="69"/>
      <c r="I480" s="69"/>
      <c r="J480" s="100">
        <f t="shared" si="126"/>
        <v>0</v>
      </c>
    </row>
    <row r="481" spans="1:10" s="39" customFormat="1" outlineLevel="1">
      <c r="A481" s="65">
        <v>28</v>
      </c>
      <c r="B481" s="66" t="str">
        <f t="shared" si="129"/>
        <v>2816</v>
      </c>
      <c r="C481" s="67" t="s">
        <v>75</v>
      </c>
      <c r="D481" s="66"/>
      <c r="E481" s="66"/>
      <c r="F481" s="68" t="s">
        <v>278</v>
      </c>
      <c r="G481" s="68" t="str">
        <f t="shared" si="127"/>
        <v>Благоустройство</v>
      </c>
      <c r="H481" s="65"/>
      <c r="I481" s="65"/>
      <c r="J481" s="100">
        <f t="shared" si="126"/>
        <v>0</v>
      </c>
    </row>
    <row r="482" spans="1:10" s="39" customFormat="1" outlineLevel="2">
      <c r="A482" s="69" t="s">
        <v>124</v>
      </c>
      <c r="B482" s="34">
        <v>2816</v>
      </c>
      <c r="C482" s="70">
        <v>16</v>
      </c>
      <c r="D482" s="34" t="str">
        <f t="shared" ref="D482" si="135">CONCATENATE(B482,E482)</f>
        <v>281601</v>
      </c>
      <c r="E482" s="70" t="s">
        <v>33</v>
      </c>
      <c r="F482" s="71" t="s">
        <v>279</v>
      </c>
      <c r="G482" s="71" t="str">
        <f t="shared" si="127"/>
        <v xml:space="preserve">     Благоустройство</v>
      </c>
      <c r="H482" s="69"/>
      <c r="I482" s="69"/>
      <c r="J482" s="100">
        <f t="shared" si="126"/>
        <v>0</v>
      </c>
    </row>
    <row r="483" spans="1:10" s="39" customFormat="1">
      <c r="A483" s="62">
        <v>29</v>
      </c>
      <c r="B483" s="62"/>
      <c r="C483" s="62"/>
      <c r="D483" s="62"/>
      <c r="E483" s="62"/>
      <c r="F483" s="63" t="s">
        <v>280</v>
      </c>
      <c r="G483" s="63" t="str">
        <f t="shared" si="127"/>
        <v>Дороги ТРЗ "Охта Парк"</v>
      </c>
      <c r="H483" s="64"/>
      <c r="I483" s="64"/>
      <c r="J483" s="100">
        <f t="shared" si="126"/>
        <v>0</v>
      </c>
    </row>
    <row r="484" spans="1:10" s="39" customFormat="1" outlineLevel="1">
      <c r="A484" s="65" t="s">
        <v>144</v>
      </c>
      <c r="B484" s="66" t="str">
        <f t="shared" ref="B484:B486" si="136">CONCATENATE(A484,C484)</f>
        <v>2900</v>
      </c>
      <c r="C484" s="67" t="s">
        <v>31</v>
      </c>
      <c r="D484" s="66"/>
      <c r="E484" s="66"/>
      <c r="F484" s="68" t="s">
        <v>29</v>
      </c>
      <c r="G484" s="68" t="str">
        <f t="shared" si="127"/>
        <v>Общая часть</v>
      </c>
      <c r="H484" s="65"/>
      <c r="I484" s="65"/>
      <c r="J484" s="100">
        <f t="shared" si="126"/>
        <v>0</v>
      </c>
    </row>
    <row r="485" spans="1:10" s="39" customFormat="1" ht="25.5" outlineLevel="1">
      <c r="A485" s="65" t="s">
        <v>144</v>
      </c>
      <c r="B485" s="66" t="str">
        <f t="shared" si="136"/>
        <v>2901</v>
      </c>
      <c r="C485" s="67" t="s">
        <v>33</v>
      </c>
      <c r="D485" s="66"/>
      <c r="E485" s="66"/>
      <c r="F485" s="68" t="s">
        <v>281</v>
      </c>
      <c r="G485" s="68" t="str">
        <f t="shared" si="127"/>
        <v>Технологическая дорога №1, переустройство</v>
      </c>
      <c r="H485" s="65"/>
      <c r="I485" s="65" t="s">
        <v>282</v>
      </c>
      <c r="J485" s="100">
        <f t="shared" si="126"/>
        <v>0</v>
      </c>
    </row>
    <row r="486" spans="1:10" s="39" customFormat="1" outlineLevel="1">
      <c r="A486" s="65" t="s">
        <v>144</v>
      </c>
      <c r="B486" s="66" t="str">
        <f t="shared" si="136"/>
        <v>2902</v>
      </c>
      <c r="C486" s="67" t="s">
        <v>38</v>
      </c>
      <c r="D486" s="66"/>
      <c r="E486" s="66"/>
      <c r="F486" s="68" t="s">
        <v>283</v>
      </c>
      <c r="G486" s="68" t="str">
        <f t="shared" si="127"/>
        <v>Технологическая дорога №2</v>
      </c>
      <c r="H486" s="65"/>
      <c r="I486" s="65"/>
      <c r="J486" s="100">
        <f t="shared" si="126"/>
        <v>0</v>
      </c>
    </row>
    <row r="487" spans="1:10" s="39" customFormat="1">
      <c r="A487" s="62">
        <v>30</v>
      </c>
      <c r="B487" s="62"/>
      <c r="C487" s="62"/>
      <c r="D487" s="62"/>
      <c r="E487" s="62"/>
      <c r="F487" s="63" t="s">
        <v>284</v>
      </c>
      <c r="G487" s="63" t="str">
        <f t="shared" si="127"/>
        <v>Внутриплощадочные инженерные сети ТРЗ "Охта Парк"</v>
      </c>
      <c r="H487" s="64"/>
      <c r="I487" s="64"/>
      <c r="J487" s="100">
        <f t="shared" si="126"/>
        <v>0</v>
      </c>
    </row>
    <row r="488" spans="1:10" s="39" customFormat="1" ht="16.5" customHeight="1" outlineLevel="1">
      <c r="A488" s="65">
        <v>30</v>
      </c>
      <c r="B488" s="66" t="str">
        <f t="shared" ref="B488" si="137">CONCATENATE(A488,C488)</f>
        <v>3000</v>
      </c>
      <c r="C488" s="67" t="s">
        <v>31</v>
      </c>
      <c r="D488" s="66"/>
      <c r="E488" s="66"/>
      <c r="F488" s="68" t="s">
        <v>29</v>
      </c>
      <c r="G488" s="68" t="str">
        <f t="shared" si="127"/>
        <v>Общая часть</v>
      </c>
      <c r="H488" s="65"/>
      <c r="I488" s="65"/>
      <c r="J488" s="100">
        <f t="shared" si="126"/>
        <v>0</v>
      </c>
    </row>
    <row r="489" spans="1:10" outlineLevel="1">
      <c r="A489" s="65">
        <v>30</v>
      </c>
      <c r="B489" s="66" t="str">
        <f t="shared" ref="B489:B495" si="138">CONCATENATE(A489,C489)</f>
        <v>3001</v>
      </c>
      <c r="C489" s="67" t="s">
        <v>33</v>
      </c>
      <c r="D489" s="66"/>
      <c r="E489" s="66"/>
      <c r="F489" s="68" t="s">
        <v>167</v>
      </c>
      <c r="G489" s="68" t="str">
        <f t="shared" si="127"/>
        <v>Внутриплощадочные сети электроснабжения</v>
      </c>
      <c r="H489" s="65"/>
      <c r="I489" s="65"/>
      <c r="J489" s="100">
        <f t="shared" ref="J489:J514" si="139">LEN(K489)</f>
        <v>0</v>
      </c>
    </row>
    <row r="490" spans="1:10" s="39" customFormat="1" outlineLevel="2">
      <c r="A490" s="69">
        <v>30</v>
      </c>
      <c r="B490" s="34" t="str">
        <f t="shared" ref="B490" si="140">CONCATENATE(A490,C490)</f>
        <v>3001</v>
      </c>
      <c r="C490" s="70" t="s">
        <v>33</v>
      </c>
      <c r="D490" s="34" t="str">
        <f t="shared" ref="D490:D492" si="141">CONCATENATE(B490,E490)</f>
        <v>300101</v>
      </c>
      <c r="E490" s="70" t="s">
        <v>33</v>
      </c>
      <c r="F490" s="71" t="s">
        <v>285</v>
      </c>
      <c r="G490" s="71" t="str">
        <f t="shared" si="127"/>
        <v xml:space="preserve">     Внутриплощадочные сети 10,0 кВ</v>
      </c>
      <c r="H490" s="69"/>
      <c r="I490" s="69"/>
      <c r="J490" s="100">
        <f t="shared" si="139"/>
        <v>0</v>
      </c>
    </row>
    <row r="491" spans="1:10" s="39" customFormat="1" outlineLevel="2">
      <c r="A491" s="69">
        <v>30</v>
      </c>
      <c r="B491" s="34" t="str">
        <f t="shared" ref="B491" si="142">CONCATENATE(A491,C491)</f>
        <v>3001</v>
      </c>
      <c r="C491" s="70" t="s">
        <v>33</v>
      </c>
      <c r="D491" s="34" t="str">
        <f t="shared" si="141"/>
        <v>300102</v>
      </c>
      <c r="E491" s="70" t="s">
        <v>38</v>
      </c>
      <c r="F491" s="71" t="s">
        <v>286</v>
      </c>
      <c r="G491" s="71" t="str">
        <f t="shared" si="127"/>
        <v xml:space="preserve">     Комплектная трансформаторная подстанция</v>
      </c>
      <c r="H491" s="69"/>
      <c r="I491" s="69"/>
      <c r="J491" s="100">
        <f t="shared" si="139"/>
        <v>0</v>
      </c>
    </row>
    <row r="492" spans="1:10" s="100" customFormat="1" ht="25.5" outlineLevel="2">
      <c r="A492" s="69">
        <v>30</v>
      </c>
      <c r="B492" s="34">
        <v>3001</v>
      </c>
      <c r="C492" s="70" t="s">
        <v>33</v>
      </c>
      <c r="D492" s="34" t="str">
        <f t="shared" si="141"/>
        <v>300103</v>
      </c>
      <c r="E492" s="70" t="s">
        <v>41</v>
      </c>
      <c r="F492" s="71" t="s">
        <v>287</v>
      </c>
      <c r="G492" s="71" t="s">
        <v>288</v>
      </c>
      <c r="H492" s="69"/>
      <c r="I492" s="69"/>
      <c r="J492" s="100">
        <f t="shared" si="139"/>
        <v>0</v>
      </c>
    </row>
    <row r="493" spans="1:10" outlineLevel="1">
      <c r="A493" s="65">
        <v>30</v>
      </c>
      <c r="B493" s="66" t="str">
        <f t="shared" si="138"/>
        <v>3002</v>
      </c>
      <c r="C493" s="67" t="s">
        <v>38</v>
      </c>
      <c r="D493" s="66"/>
      <c r="E493" s="66"/>
      <c r="F493" s="68" t="s">
        <v>203</v>
      </c>
      <c r="G493" s="68" t="str">
        <f t="shared" si="127"/>
        <v>Внутриплощадочные сети водоснабжения и водоотведения</v>
      </c>
      <c r="H493" s="65"/>
      <c r="I493" s="65"/>
      <c r="J493" s="100">
        <f t="shared" si="139"/>
        <v>0</v>
      </c>
    </row>
    <row r="494" spans="1:10" s="39" customFormat="1" outlineLevel="2">
      <c r="A494" s="69">
        <v>30</v>
      </c>
      <c r="B494" s="34" t="str">
        <f t="shared" si="138"/>
        <v>3002</v>
      </c>
      <c r="C494" s="70" t="s">
        <v>38</v>
      </c>
      <c r="D494" s="34" t="str">
        <f t="shared" ref="D494:D495" si="143">CONCATENATE(B494,E494)</f>
        <v>300201</v>
      </c>
      <c r="E494" s="70" t="s">
        <v>33</v>
      </c>
      <c r="F494" s="71" t="s">
        <v>289</v>
      </c>
      <c r="G494" s="71" t="str">
        <f t="shared" si="127"/>
        <v xml:space="preserve">     Наружные сети и сооружения водоснабжения  </v>
      </c>
      <c r="H494" s="69"/>
      <c r="I494" s="69"/>
      <c r="J494" s="100">
        <f t="shared" si="139"/>
        <v>0</v>
      </c>
    </row>
    <row r="495" spans="1:10" s="39" customFormat="1" outlineLevel="2">
      <c r="A495" s="69">
        <v>30</v>
      </c>
      <c r="B495" s="34" t="str">
        <f t="shared" si="138"/>
        <v>3002</v>
      </c>
      <c r="C495" s="70" t="s">
        <v>38</v>
      </c>
      <c r="D495" s="34" t="str">
        <f t="shared" si="143"/>
        <v>300202</v>
      </c>
      <c r="E495" s="70" t="s">
        <v>38</v>
      </c>
      <c r="F495" s="71" t="s">
        <v>290</v>
      </c>
      <c r="G495" s="71" t="str">
        <f t="shared" si="127"/>
        <v xml:space="preserve">     Наружные сети и сооружения хозяйственно-бытовой канализации</v>
      </c>
      <c r="H495" s="69"/>
      <c r="I495" s="69"/>
      <c r="J495" s="100">
        <f t="shared" si="139"/>
        <v>0</v>
      </c>
    </row>
    <row r="496" spans="1:10" s="39" customFormat="1" outlineLevel="2">
      <c r="A496" s="69">
        <v>30</v>
      </c>
      <c r="B496" s="34" t="str">
        <f t="shared" ref="B496" si="144">CONCATENATE(A496,C496)</f>
        <v>3002</v>
      </c>
      <c r="C496" s="70" t="s">
        <v>38</v>
      </c>
      <c r="D496" s="34" t="str">
        <f t="shared" ref="D496" si="145">CONCATENATE(B496,E496)</f>
        <v>300203</v>
      </c>
      <c r="E496" s="70" t="s">
        <v>41</v>
      </c>
      <c r="F496" s="71" t="s">
        <v>291</v>
      </c>
      <c r="G496" s="71" t="str">
        <f t="shared" si="127"/>
        <v xml:space="preserve">     Наружные сети и сооружения ливневой канализации</v>
      </c>
      <c r="H496" s="69"/>
      <c r="I496" s="69"/>
      <c r="J496" s="100">
        <f t="shared" si="139"/>
        <v>0</v>
      </c>
    </row>
    <row r="497" spans="1:10" s="100" customFormat="1" ht="25.5" outlineLevel="2">
      <c r="A497" s="69" t="s">
        <v>145</v>
      </c>
      <c r="B497" s="34" t="str">
        <f t="shared" ref="B497" si="146">CONCATENATE(A497,C497)</f>
        <v>3002</v>
      </c>
      <c r="C497" s="70" t="s">
        <v>38</v>
      </c>
      <c r="D497" s="34" t="str">
        <f t="shared" ref="D497" si="147">CONCATENATE(B497,E497)</f>
        <v>300204</v>
      </c>
      <c r="E497" s="70" t="s">
        <v>45</v>
      </c>
      <c r="F497" s="71" t="s">
        <v>287</v>
      </c>
      <c r="G497" s="71" t="s">
        <v>288</v>
      </c>
      <c r="H497" s="69"/>
      <c r="I497" s="69"/>
      <c r="J497" s="100">
        <f t="shared" si="139"/>
        <v>0</v>
      </c>
    </row>
    <row r="498" spans="1:10" s="39" customFormat="1" outlineLevel="1">
      <c r="A498" s="65">
        <v>30</v>
      </c>
      <c r="B498" s="66" t="str">
        <f t="shared" ref="B498:B501" si="148">CONCATENATE(A498,C498)</f>
        <v>3003</v>
      </c>
      <c r="C498" s="67" t="s">
        <v>41</v>
      </c>
      <c r="D498" s="66"/>
      <c r="E498" s="66"/>
      <c r="F498" s="68" t="s">
        <v>292</v>
      </c>
      <c r="G498" s="68" t="str">
        <f t="shared" si="127"/>
        <v>Сети связи</v>
      </c>
      <c r="H498" s="65"/>
      <c r="I498" s="65"/>
      <c r="J498" s="100">
        <f t="shared" si="139"/>
        <v>0</v>
      </c>
    </row>
    <row r="499" spans="1:10" s="100" customFormat="1" ht="25.5" outlineLevel="2">
      <c r="A499" s="69">
        <v>30</v>
      </c>
      <c r="B499" s="34" t="str">
        <f t="shared" ref="B499" si="149">CONCATENATE(A499,C499)</f>
        <v>3003</v>
      </c>
      <c r="C499" s="70" t="s">
        <v>41</v>
      </c>
      <c r="D499" s="34" t="str">
        <f t="shared" ref="D499" si="150">CONCATENATE(B499,E499)</f>
        <v>300301</v>
      </c>
      <c r="E499" s="70" t="s">
        <v>33</v>
      </c>
      <c r="F499" s="71" t="s">
        <v>287</v>
      </c>
      <c r="G499" s="71" t="s">
        <v>288</v>
      </c>
      <c r="H499" s="69"/>
      <c r="I499" s="69"/>
      <c r="J499" s="100">
        <f t="shared" si="139"/>
        <v>0</v>
      </c>
    </row>
    <row r="500" spans="1:10" s="39" customFormat="1" outlineLevel="1">
      <c r="A500" s="65">
        <v>30</v>
      </c>
      <c r="B500" s="66" t="str">
        <f t="shared" si="148"/>
        <v>3004</v>
      </c>
      <c r="C500" s="67" t="s">
        <v>45</v>
      </c>
      <c r="D500" s="66"/>
      <c r="E500" s="66"/>
      <c r="F500" s="68" t="s">
        <v>293</v>
      </c>
      <c r="G500" s="68" t="str">
        <f t="shared" si="127"/>
        <v>Сети газоснабжения</v>
      </c>
      <c r="H500" s="65"/>
      <c r="I500" s="65"/>
      <c r="J500" s="100">
        <f t="shared" si="139"/>
        <v>0</v>
      </c>
    </row>
    <row r="501" spans="1:10" s="39" customFormat="1" outlineLevel="2">
      <c r="A501" s="69">
        <v>30</v>
      </c>
      <c r="B501" s="34" t="str">
        <f t="shared" si="148"/>
        <v>3004</v>
      </c>
      <c r="C501" s="70" t="s">
        <v>45</v>
      </c>
      <c r="D501" s="34" t="str">
        <f t="shared" ref="D501" si="151">CONCATENATE(B501,E501)</f>
        <v>300401</v>
      </c>
      <c r="E501" s="70" t="s">
        <v>33</v>
      </c>
      <c r="F501" s="71" t="s">
        <v>294</v>
      </c>
      <c r="G501" s="71" t="str">
        <f t="shared" si="127"/>
        <v xml:space="preserve">     Наружный газопровод</v>
      </c>
      <c r="H501" s="69"/>
      <c r="I501" s="69"/>
      <c r="J501" s="100">
        <f t="shared" si="139"/>
        <v>0</v>
      </c>
    </row>
    <row r="502" spans="1:10" s="100" customFormat="1" ht="25.5" outlineLevel="2">
      <c r="A502" s="69" t="s">
        <v>145</v>
      </c>
      <c r="B502" s="34" t="str">
        <f t="shared" ref="B502" si="152">CONCATENATE(A502,C502)</f>
        <v>3004</v>
      </c>
      <c r="C502" s="70" t="s">
        <v>45</v>
      </c>
      <c r="D502" s="34" t="str">
        <f t="shared" ref="D502" si="153">CONCATENATE(B502,E502)</f>
        <v>300402</v>
      </c>
      <c r="E502" s="70" t="s">
        <v>38</v>
      </c>
      <c r="F502" s="71" t="s">
        <v>287</v>
      </c>
      <c r="G502" s="71" t="s">
        <v>288</v>
      </c>
      <c r="H502" s="69"/>
      <c r="I502" s="69"/>
      <c r="J502" s="100">
        <f t="shared" si="139"/>
        <v>0</v>
      </c>
    </row>
    <row r="503" spans="1:10">
      <c r="A503" s="62">
        <v>31</v>
      </c>
      <c r="B503" s="62"/>
      <c r="C503" s="62"/>
      <c r="D503" s="62"/>
      <c r="E503" s="62"/>
      <c r="F503" s="63" t="s">
        <v>295</v>
      </c>
      <c r="G503" s="63" t="s">
        <v>295</v>
      </c>
      <c r="H503" s="64"/>
      <c r="I503" s="64"/>
      <c r="J503" s="100">
        <f t="shared" si="139"/>
        <v>0</v>
      </c>
    </row>
    <row r="504" spans="1:10" outlineLevel="1">
      <c r="A504" s="65" t="s">
        <v>146</v>
      </c>
      <c r="B504" s="66">
        <v>3100</v>
      </c>
      <c r="C504" s="67" t="s">
        <v>31</v>
      </c>
      <c r="D504" s="66"/>
      <c r="E504" s="66"/>
      <c r="F504" s="68" t="s">
        <v>29</v>
      </c>
      <c r="G504" s="68" t="str">
        <f t="shared" ref="G504:G529" si="154">F504</f>
        <v>Общая часть</v>
      </c>
      <c r="H504" s="65"/>
      <c r="I504" s="65"/>
      <c r="J504" s="100">
        <f t="shared" si="139"/>
        <v>0</v>
      </c>
    </row>
    <row r="505" spans="1:10" outlineLevel="2">
      <c r="A505" s="69" t="s">
        <v>146</v>
      </c>
      <c r="B505" s="34">
        <v>3100</v>
      </c>
      <c r="C505" s="70" t="s">
        <v>31</v>
      </c>
      <c r="D505" s="34" t="str">
        <f t="shared" ref="D505:D506" si="155">CONCATENATE(B505,E505)</f>
        <v>310001</v>
      </c>
      <c r="E505" s="70" t="s">
        <v>33</v>
      </c>
      <c r="F505" s="71" t="s">
        <v>296</v>
      </c>
      <c r="G505" s="71" t="str">
        <f t="shared" si="154"/>
        <v xml:space="preserve">     Исходно-разрешительная документация</v>
      </c>
      <c r="H505" s="69"/>
      <c r="I505" s="69"/>
      <c r="J505" s="100">
        <f t="shared" si="139"/>
        <v>0</v>
      </c>
    </row>
    <row r="506" spans="1:10" outlineLevel="2">
      <c r="A506" s="69" t="s">
        <v>146</v>
      </c>
      <c r="B506" s="34">
        <v>3100</v>
      </c>
      <c r="C506" s="70" t="s">
        <v>31</v>
      </c>
      <c r="D506" s="34" t="str">
        <f t="shared" si="155"/>
        <v>310002</v>
      </c>
      <c r="E506" s="70" t="s">
        <v>38</v>
      </c>
      <c r="F506" s="95" t="s">
        <v>297</v>
      </c>
      <c r="G506" s="71" t="str">
        <f t="shared" si="154"/>
        <v xml:space="preserve">     Проектно-изыскательские работы</v>
      </c>
      <c r="H506" s="69"/>
      <c r="I506" s="69"/>
      <c r="J506" s="100">
        <f t="shared" si="139"/>
        <v>0</v>
      </c>
    </row>
    <row r="507" spans="1:10" outlineLevel="1">
      <c r="A507" s="65" t="s">
        <v>146</v>
      </c>
      <c r="B507" s="66">
        <v>3101</v>
      </c>
      <c r="C507" s="67" t="s">
        <v>33</v>
      </c>
      <c r="D507" s="66"/>
      <c r="E507" s="66"/>
      <c r="F507" s="68" t="s">
        <v>298</v>
      </c>
      <c r="G507" s="68" t="str">
        <f t="shared" si="154"/>
        <v>Здание склада</v>
      </c>
      <c r="H507" s="65"/>
      <c r="I507" s="65"/>
      <c r="J507" s="100">
        <f t="shared" si="139"/>
        <v>0</v>
      </c>
    </row>
    <row r="508" spans="1:10" outlineLevel="2">
      <c r="A508" s="69" t="s">
        <v>146</v>
      </c>
      <c r="B508" s="34">
        <v>3101</v>
      </c>
      <c r="C508" s="70" t="s">
        <v>33</v>
      </c>
      <c r="D508" s="34" t="str">
        <f t="shared" ref="D508:D518" si="156">CONCATENATE(B508,E508)</f>
        <v>310101</v>
      </c>
      <c r="E508" s="70" t="s">
        <v>33</v>
      </c>
      <c r="F508" s="71" t="s">
        <v>57</v>
      </c>
      <c r="G508" s="71" t="str">
        <f t="shared" si="154"/>
        <v xml:space="preserve">     Конструкции здания</v>
      </c>
      <c r="H508" s="69"/>
      <c r="I508" s="69"/>
      <c r="J508" s="100">
        <f t="shared" si="139"/>
        <v>0</v>
      </c>
    </row>
    <row r="509" spans="1:10" outlineLevel="2">
      <c r="A509" s="69" t="s">
        <v>146</v>
      </c>
      <c r="B509" s="34">
        <v>3101</v>
      </c>
      <c r="C509" s="70" t="s">
        <v>33</v>
      </c>
      <c r="D509" s="34" t="str">
        <f t="shared" si="156"/>
        <v>310102</v>
      </c>
      <c r="E509" s="70" t="s">
        <v>38</v>
      </c>
      <c r="F509" s="71" t="s">
        <v>299</v>
      </c>
      <c r="G509" s="71" t="str">
        <f t="shared" si="154"/>
        <v xml:space="preserve">     Система электроснабжения</v>
      </c>
      <c r="H509" s="69"/>
      <c r="I509" s="69"/>
      <c r="J509" s="100">
        <f t="shared" si="139"/>
        <v>0</v>
      </c>
    </row>
    <row r="510" spans="1:10" outlineLevel="2">
      <c r="A510" s="69" t="s">
        <v>146</v>
      </c>
      <c r="B510" s="34">
        <v>3101</v>
      </c>
      <c r="C510" s="70" t="s">
        <v>33</v>
      </c>
      <c r="D510" s="34" t="str">
        <f t="shared" si="156"/>
        <v>310103</v>
      </c>
      <c r="E510" s="70" t="s">
        <v>41</v>
      </c>
      <c r="F510" s="71" t="s">
        <v>165</v>
      </c>
      <c r="G510" s="71" t="str">
        <f t="shared" si="154"/>
        <v xml:space="preserve">     Система водоснабжения и канализации</v>
      </c>
      <c r="H510" s="69"/>
      <c r="I510" s="69"/>
      <c r="J510" s="100">
        <f t="shared" si="139"/>
        <v>0</v>
      </c>
    </row>
    <row r="511" spans="1:10" outlineLevel="2">
      <c r="A511" s="69" t="s">
        <v>146</v>
      </c>
      <c r="B511" s="34">
        <v>3101</v>
      </c>
      <c r="C511" s="70" t="s">
        <v>33</v>
      </c>
      <c r="D511" s="34" t="str">
        <f t="shared" si="156"/>
        <v>310104</v>
      </c>
      <c r="E511" s="70" t="s">
        <v>45</v>
      </c>
      <c r="F511" s="71" t="s">
        <v>62</v>
      </c>
      <c r="G511" s="71" t="str">
        <f t="shared" si="154"/>
        <v xml:space="preserve">     Система отопления и вентиляции</v>
      </c>
      <c r="H511" s="69"/>
      <c r="I511" s="69"/>
      <c r="J511" s="100">
        <f t="shared" si="139"/>
        <v>0</v>
      </c>
    </row>
    <row r="512" spans="1:10" outlineLevel="2">
      <c r="A512" s="69" t="s">
        <v>146</v>
      </c>
      <c r="B512" s="34">
        <v>3101</v>
      </c>
      <c r="C512" s="70" t="s">
        <v>33</v>
      </c>
      <c r="D512" s="34" t="str">
        <f t="shared" si="156"/>
        <v>310105</v>
      </c>
      <c r="E512" s="70" t="s">
        <v>46</v>
      </c>
      <c r="F512" s="71" t="s">
        <v>300</v>
      </c>
      <c r="G512" s="71" t="str">
        <f t="shared" si="154"/>
        <v xml:space="preserve">     Система противопожарной сигнализации</v>
      </c>
      <c r="H512" s="69"/>
      <c r="I512" s="69"/>
      <c r="J512" s="100">
        <f t="shared" si="139"/>
        <v>0</v>
      </c>
    </row>
    <row r="513" spans="1:10" outlineLevel="2">
      <c r="A513" s="69" t="s">
        <v>146</v>
      </c>
      <c r="B513" s="34">
        <v>3101</v>
      </c>
      <c r="C513" s="70" t="s">
        <v>33</v>
      </c>
      <c r="D513" s="34" t="str">
        <f>CONCATENATE(B513,E513)</f>
        <v>310106</v>
      </c>
      <c r="E513" s="70" t="s">
        <v>47</v>
      </c>
      <c r="F513" s="71" t="s">
        <v>156</v>
      </c>
      <c r="G513" s="71" t="str">
        <f>F513</f>
        <v xml:space="preserve">     Слаботочные сети и системы</v>
      </c>
      <c r="H513" s="69"/>
      <c r="I513" s="69"/>
      <c r="J513" s="100">
        <f t="shared" si="139"/>
        <v>0</v>
      </c>
    </row>
    <row r="514" spans="1:10" outlineLevel="1">
      <c r="A514" s="65" t="s">
        <v>146</v>
      </c>
      <c r="B514" s="66">
        <v>3102</v>
      </c>
      <c r="C514" s="67" t="s">
        <v>38</v>
      </c>
      <c r="D514" s="66"/>
      <c r="E514" s="66"/>
      <c r="F514" s="68" t="s">
        <v>301</v>
      </c>
      <c r="G514" s="68" t="str">
        <f t="shared" ref="G514:G515" si="157">F514</f>
        <v>Оснащение склада</v>
      </c>
      <c r="H514" s="65"/>
      <c r="I514" s="65"/>
      <c r="J514" s="100">
        <f t="shared" si="139"/>
        <v>0</v>
      </c>
    </row>
    <row r="515" spans="1:10" outlineLevel="2">
      <c r="A515" s="69" t="s">
        <v>146</v>
      </c>
      <c r="B515" s="34">
        <v>3102</v>
      </c>
      <c r="C515" s="70" t="s">
        <v>38</v>
      </c>
      <c r="D515" s="34" t="str">
        <f t="shared" ref="D515" si="158">CONCATENATE(B515,E515)</f>
        <v>310201</v>
      </c>
      <c r="E515" s="70" t="s">
        <v>33</v>
      </c>
      <c r="F515" s="71" t="s">
        <v>302</v>
      </c>
      <c r="G515" s="71" t="str">
        <f t="shared" si="157"/>
        <v xml:space="preserve">     Оснащение склада</v>
      </c>
      <c r="H515" s="69"/>
      <c r="I515" s="69"/>
      <c r="J515" s="100"/>
    </row>
    <row r="516" spans="1:10" outlineLevel="1">
      <c r="A516" s="65" t="s">
        <v>146</v>
      </c>
      <c r="B516" s="66">
        <v>3103</v>
      </c>
      <c r="C516" s="67" t="s">
        <v>41</v>
      </c>
      <c r="D516" s="66"/>
      <c r="E516" s="66"/>
      <c r="F516" s="68" t="s">
        <v>203</v>
      </c>
      <c r="G516" s="68" t="str">
        <f t="shared" si="154"/>
        <v>Внутриплощадочные сети водоснабжения и водоотведения</v>
      </c>
      <c r="H516" s="65"/>
      <c r="I516" s="65"/>
      <c r="J516" s="100"/>
    </row>
    <row r="517" spans="1:10" outlineLevel="2">
      <c r="A517" s="69" t="s">
        <v>146</v>
      </c>
      <c r="B517" s="34">
        <v>3103</v>
      </c>
      <c r="C517" s="70" t="s">
        <v>41</v>
      </c>
      <c r="D517" s="34" t="str">
        <f t="shared" ref="D517" si="159">CONCATENATE(B517,E517)</f>
        <v>310301</v>
      </c>
      <c r="E517" s="70" t="s">
        <v>33</v>
      </c>
      <c r="F517" s="71" t="s">
        <v>289</v>
      </c>
      <c r="G517" s="71" t="str">
        <f t="shared" si="154"/>
        <v xml:space="preserve">     Наружные сети и сооружения водоснабжения  </v>
      </c>
      <c r="H517" s="69"/>
      <c r="I517" s="69"/>
      <c r="J517" s="100"/>
    </row>
    <row r="518" spans="1:10" outlineLevel="2">
      <c r="A518" s="69" t="s">
        <v>146</v>
      </c>
      <c r="B518" s="34">
        <v>3103</v>
      </c>
      <c r="C518" s="70" t="s">
        <v>41</v>
      </c>
      <c r="D518" s="34" t="str">
        <f t="shared" si="156"/>
        <v>310302</v>
      </c>
      <c r="E518" s="70" t="s">
        <v>38</v>
      </c>
      <c r="F518" s="71" t="s">
        <v>290</v>
      </c>
      <c r="G518" s="71" t="str">
        <f t="shared" si="154"/>
        <v xml:space="preserve">     Наружные сети и сооружения хозяйственно-бытовой канализации</v>
      </c>
      <c r="H518" s="69"/>
      <c r="I518" s="69"/>
      <c r="J518" s="100"/>
    </row>
    <row r="519" spans="1:10" outlineLevel="1">
      <c r="A519" s="65" t="s">
        <v>146</v>
      </c>
      <c r="B519" s="66">
        <v>3104</v>
      </c>
      <c r="C519" s="67" t="s">
        <v>45</v>
      </c>
      <c r="D519" s="66"/>
      <c r="E519" s="66"/>
      <c r="F519" s="68" t="s">
        <v>303</v>
      </c>
      <c r="G519" s="68" t="str">
        <f t="shared" si="154"/>
        <v>Внутриплощадочные слаботочные сети</v>
      </c>
      <c r="H519" s="65"/>
      <c r="I519" s="65"/>
      <c r="J519" s="100"/>
    </row>
    <row r="520" spans="1:10" outlineLevel="2">
      <c r="A520" s="69" t="s">
        <v>146</v>
      </c>
      <c r="B520" s="34">
        <v>3104</v>
      </c>
      <c r="C520" s="69" t="s">
        <v>45</v>
      </c>
      <c r="D520" s="34" t="str">
        <f t="shared" ref="D520" si="160">CONCATENATE(B520,E520)</f>
        <v>310401</v>
      </c>
      <c r="E520" s="70" t="s">
        <v>33</v>
      </c>
      <c r="F520" s="71" t="s">
        <v>304</v>
      </c>
      <c r="G520" s="71" t="str">
        <f t="shared" si="154"/>
        <v xml:space="preserve">     Наружные слаботочные сети</v>
      </c>
      <c r="H520" s="69"/>
      <c r="I520" s="69"/>
      <c r="J520" s="100"/>
    </row>
    <row r="521" spans="1:10" outlineLevel="1">
      <c r="A521" s="65" t="s">
        <v>146</v>
      </c>
      <c r="B521" s="66">
        <v>3105</v>
      </c>
      <c r="C521" s="66" t="s">
        <v>46</v>
      </c>
      <c r="D521" s="66"/>
      <c r="E521" s="66"/>
      <c r="F521" s="68" t="s">
        <v>305</v>
      </c>
      <c r="G521" s="68" t="str">
        <f t="shared" si="154"/>
        <v>Внутриплощадочные электроснабжения</v>
      </c>
      <c r="H521" s="65"/>
      <c r="I521" s="65"/>
      <c r="J521" s="100"/>
    </row>
    <row r="522" spans="1:10" outlineLevel="2">
      <c r="A522" s="69" t="s">
        <v>146</v>
      </c>
      <c r="B522" s="34">
        <v>3105</v>
      </c>
      <c r="C522" s="69" t="s">
        <v>46</v>
      </c>
      <c r="D522" s="34" t="str">
        <f t="shared" ref="D522" si="161">CONCATENATE(B522,E522)</f>
        <v>310501</v>
      </c>
      <c r="E522" s="70" t="s">
        <v>33</v>
      </c>
      <c r="F522" s="71" t="s">
        <v>306</v>
      </c>
      <c r="G522" s="71" t="str">
        <f t="shared" si="154"/>
        <v xml:space="preserve">     Наружные сети электроснабжения</v>
      </c>
      <c r="H522" s="69"/>
      <c r="I522" s="69"/>
      <c r="J522" s="100"/>
    </row>
    <row r="523" spans="1:10" s="100" customFormat="1" outlineLevel="2">
      <c r="A523" s="69" t="s">
        <v>146</v>
      </c>
      <c r="B523" s="34">
        <v>3105</v>
      </c>
      <c r="C523" s="69" t="s">
        <v>46</v>
      </c>
      <c r="D523" s="34" t="str">
        <f t="shared" ref="D523" si="162">CONCATENATE(B523,E523)</f>
        <v>310502</v>
      </c>
      <c r="E523" s="70" t="s">
        <v>38</v>
      </c>
      <c r="F523" s="71" t="s">
        <v>307</v>
      </c>
      <c r="G523" s="71" t="str">
        <f t="shared" ref="G523" si="163">F523</f>
        <v xml:space="preserve">     Наружное освещение</v>
      </c>
      <c r="H523" s="69"/>
      <c r="I523" s="69"/>
    </row>
    <row r="524" spans="1:10" outlineLevel="1">
      <c r="A524" s="65" t="s">
        <v>146</v>
      </c>
      <c r="B524" s="65" t="s">
        <v>308</v>
      </c>
      <c r="C524" s="66" t="s">
        <v>47</v>
      </c>
      <c r="D524" s="66"/>
      <c r="E524" s="66"/>
      <c r="F524" s="68" t="s">
        <v>173</v>
      </c>
      <c r="G524" s="68" t="str">
        <f t="shared" si="154"/>
        <v>Внутриплощадочные сети газоснабжения</v>
      </c>
      <c r="H524" s="65"/>
      <c r="I524" s="65"/>
      <c r="J524" s="100"/>
    </row>
    <row r="525" spans="1:10" outlineLevel="2">
      <c r="A525" s="69" t="s">
        <v>146</v>
      </c>
      <c r="B525" s="69" t="s">
        <v>308</v>
      </c>
      <c r="C525" s="69" t="s">
        <v>47</v>
      </c>
      <c r="D525" s="34" t="str">
        <f t="shared" ref="D525" si="164">CONCATENATE(B525,E525)</f>
        <v>310601</v>
      </c>
      <c r="E525" s="70" t="s">
        <v>33</v>
      </c>
      <c r="F525" s="71" t="s">
        <v>309</v>
      </c>
      <c r="G525" s="71" t="str">
        <f t="shared" si="154"/>
        <v xml:space="preserve">     Наружные сети газоснабжения</v>
      </c>
      <c r="H525" s="69"/>
      <c r="I525" s="69"/>
      <c r="J525" s="100"/>
    </row>
    <row r="526" spans="1:10" outlineLevel="1">
      <c r="A526" s="65" t="s">
        <v>146</v>
      </c>
      <c r="B526" s="65" t="s">
        <v>310</v>
      </c>
      <c r="C526" s="66" t="s">
        <v>48</v>
      </c>
      <c r="D526" s="66"/>
      <c r="E526" s="66"/>
      <c r="F526" s="68" t="s">
        <v>311</v>
      </c>
      <c r="G526" s="68" t="str">
        <f t="shared" si="154"/>
        <v>Внутриплощадочные сети теплоснабжения</v>
      </c>
      <c r="H526" s="65"/>
      <c r="I526" s="65"/>
      <c r="J526" s="100"/>
    </row>
    <row r="527" spans="1:10" outlineLevel="2">
      <c r="A527" s="69" t="s">
        <v>146</v>
      </c>
      <c r="B527" s="69" t="s">
        <v>310</v>
      </c>
      <c r="C527" s="69" t="s">
        <v>48</v>
      </c>
      <c r="D527" s="34" t="str">
        <f t="shared" ref="D527" si="165">CONCATENATE(B527,E527)</f>
        <v>310701</v>
      </c>
      <c r="E527" s="70" t="s">
        <v>33</v>
      </c>
      <c r="F527" s="71" t="s">
        <v>312</v>
      </c>
      <c r="G527" s="71" t="str">
        <f t="shared" si="154"/>
        <v xml:space="preserve">     Внутриплощадочные сети теплоснабжения</v>
      </c>
      <c r="H527" s="69"/>
      <c r="I527" s="69"/>
      <c r="J527" s="100"/>
    </row>
    <row r="528" spans="1:10" s="100" customFormat="1" outlineLevel="2">
      <c r="A528" s="69" t="s">
        <v>146</v>
      </c>
      <c r="B528" s="69" t="s">
        <v>310</v>
      </c>
      <c r="C528" s="69" t="s">
        <v>48</v>
      </c>
      <c r="D528" s="34" t="str">
        <f t="shared" ref="D528" si="166">CONCATENATE(B528,E528)</f>
        <v>310702</v>
      </c>
      <c r="E528" s="70" t="s">
        <v>38</v>
      </c>
      <c r="F528" s="71" t="s">
        <v>313</v>
      </c>
      <c r="G528" s="71" t="str">
        <f t="shared" ref="G528" si="167">F528</f>
        <v xml:space="preserve">     Теплогазовая установка</v>
      </c>
      <c r="H528" s="69"/>
      <c r="I528" s="69"/>
    </row>
    <row r="529" spans="1:9" outlineLevel="1">
      <c r="A529" s="65" t="s">
        <v>146</v>
      </c>
      <c r="B529" s="65" t="s">
        <v>314</v>
      </c>
      <c r="C529" s="65" t="s">
        <v>49</v>
      </c>
      <c r="D529" s="65"/>
      <c r="E529" s="65"/>
      <c r="F529" s="68" t="s">
        <v>315</v>
      </c>
      <c r="G529" s="68" t="str">
        <f t="shared" si="154"/>
        <v>Система видеонаблюдения</v>
      </c>
      <c r="H529" s="65"/>
      <c r="I529" s="65"/>
    </row>
    <row r="530" spans="1:9" outlineLevel="2">
      <c r="A530" s="69" t="s">
        <v>146</v>
      </c>
      <c r="B530" s="69" t="s">
        <v>314</v>
      </c>
      <c r="C530" s="70" t="s">
        <v>49</v>
      </c>
      <c r="D530" s="34" t="str">
        <f t="shared" ref="D530:D532" si="168">CONCATENATE(B530,E530)</f>
        <v>310801</v>
      </c>
      <c r="E530" s="70" t="s">
        <v>33</v>
      </c>
      <c r="F530" s="71" t="s">
        <v>112</v>
      </c>
      <c r="G530" s="71" t="str">
        <f>F530</f>
        <v xml:space="preserve">     Система видеонаблюдения</v>
      </c>
      <c r="H530" s="69"/>
      <c r="I530" s="69"/>
    </row>
    <row r="531" spans="1:9" outlineLevel="1">
      <c r="A531" s="65" t="s">
        <v>146</v>
      </c>
      <c r="B531" s="65" t="s">
        <v>316</v>
      </c>
      <c r="C531" s="65" t="s">
        <v>50</v>
      </c>
      <c r="D531" s="65"/>
      <c r="E531" s="65"/>
      <c r="F531" s="68" t="s">
        <v>317</v>
      </c>
      <c r="G531" s="68" t="str">
        <f t="shared" ref="G531" si="169">F531</f>
        <v>Система контроля и управления доступом (СКУД)</v>
      </c>
      <c r="H531" s="65"/>
      <c r="I531" s="65"/>
    </row>
    <row r="532" spans="1:9" outlineLevel="2">
      <c r="A532" s="69" t="s">
        <v>146</v>
      </c>
      <c r="B532" s="34">
        <v>3109</v>
      </c>
      <c r="C532" s="70" t="s">
        <v>50</v>
      </c>
      <c r="D532" s="34" t="str">
        <f t="shared" si="168"/>
        <v>310901</v>
      </c>
      <c r="E532" s="70" t="s">
        <v>33</v>
      </c>
      <c r="F532" s="71" t="s">
        <v>84</v>
      </c>
      <c r="G532" s="71" t="str">
        <f>F532</f>
        <v xml:space="preserve">     Система контроля и управления доступом (СКУД)</v>
      </c>
      <c r="H532" s="69"/>
      <c r="I532" s="69"/>
    </row>
    <row r="533" spans="1:9" s="38" customFormat="1" outlineLevel="1">
      <c r="A533" s="65" t="s">
        <v>146</v>
      </c>
      <c r="B533" s="65" t="s">
        <v>318</v>
      </c>
      <c r="C533" s="65" t="s">
        <v>30</v>
      </c>
      <c r="D533" s="65"/>
      <c r="E533" s="65"/>
      <c r="F533" s="68" t="s">
        <v>103</v>
      </c>
      <c r="G533" s="68" t="str">
        <f t="shared" ref="G533" si="170">F533</f>
        <v>Временные здания и сооружения</v>
      </c>
      <c r="H533" s="65"/>
      <c r="I533" s="65"/>
    </row>
    <row r="534" spans="1:9" s="38" customFormat="1" outlineLevel="2">
      <c r="A534" s="69" t="s">
        <v>146</v>
      </c>
      <c r="B534" s="34">
        <v>3110</v>
      </c>
      <c r="C534" s="70" t="s">
        <v>30</v>
      </c>
      <c r="D534" s="34" t="str">
        <f t="shared" ref="D534" si="171">CONCATENATE(B534,E534)</f>
        <v>311001</v>
      </c>
      <c r="E534" s="70" t="s">
        <v>33</v>
      </c>
      <c r="F534" s="71" t="s">
        <v>152</v>
      </c>
      <c r="G534" s="71" t="str">
        <f>F534</f>
        <v xml:space="preserve">     Временные здания и сооружения</v>
      </c>
      <c r="H534" s="69"/>
      <c r="I534" s="69"/>
    </row>
    <row r="535" spans="1:9" s="38" customFormat="1" outlineLevel="1">
      <c r="A535" s="65" t="s">
        <v>146</v>
      </c>
      <c r="B535" s="65" t="s">
        <v>319</v>
      </c>
      <c r="C535" s="65" t="s">
        <v>105</v>
      </c>
      <c r="D535" s="65"/>
      <c r="E535" s="65"/>
      <c r="F535" s="68" t="s">
        <v>320</v>
      </c>
      <c r="G535" s="68" t="str">
        <f t="shared" ref="G535" si="172">F535</f>
        <v>Внутриплощадочные дороги и проезды</v>
      </c>
      <c r="H535" s="65"/>
      <c r="I535" s="65"/>
    </row>
    <row r="536" spans="1:9" s="38" customFormat="1" outlineLevel="2">
      <c r="A536" s="69" t="s">
        <v>146</v>
      </c>
      <c r="B536" s="34">
        <v>3111</v>
      </c>
      <c r="C536" s="70" t="s">
        <v>105</v>
      </c>
      <c r="D536" s="34" t="str">
        <f t="shared" ref="D536" si="173">CONCATENATE(B536,E536)</f>
        <v>311101</v>
      </c>
      <c r="E536" s="70" t="s">
        <v>33</v>
      </c>
      <c r="F536" s="71" t="s">
        <v>321</v>
      </c>
      <c r="G536" s="71" t="str">
        <f>F536</f>
        <v xml:space="preserve">     Внутриплощадочные дороги и проезды</v>
      </c>
      <c r="H536" s="69"/>
      <c r="I536" s="69"/>
    </row>
    <row r="537" spans="1:9" s="38" customFormat="1" outlineLevel="1">
      <c r="A537" s="65" t="s">
        <v>146</v>
      </c>
      <c r="B537" s="65" t="s">
        <v>322</v>
      </c>
      <c r="C537" s="65" t="s">
        <v>67</v>
      </c>
      <c r="D537" s="65"/>
      <c r="E537" s="65"/>
      <c r="F537" s="68" t="s">
        <v>278</v>
      </c>
      <c r="G537" s="68" t="str">
        <f t="shared" ref="G537" si="174">F537</f>
        <v>Благоустройство</v>
      </c>
      <c r="H537" s="65"/>
      <c r="I537" s="65"/>
    </row>
    <row r="538" spans="1:9" s="38" customFormat="1" outlineLevel="2">
      <c r="A538" s="69" t="s">
        <v>146</v>
      </c>
      <c r="B538" s="34">
        <v>3112</v>
      </c>
      <c r="C538" s="70" t="s">
        <v>67</v>
      </c>
      <c r="D538" s="34" t="str">
        <f t="shared" ref="D538" si="175">CONCATENATE(B538,E538)</f>
        <v>311201</v>
      </c>
      <c r="E538" s="70" t="s">
        <v>33</v>
      </c>
      <c r="F538" s="71" t="s">
        <v>279</v>
      </c>
      <c r="G538" s="71" t="str">
        <f>F538</f>
        <v xml:space="preserve">     Благоустройство</v>
      </c>
      <c r="H538" s="69"/>
      <c r="I538" s="69"/>
    </row>
    <row r="539" spans="1:9">
      <c r="A539" s="62">
        <v>32</v>
      </c>
      <c r="B539" s="62"/>
      <c r="C539" s="62"/>
      <c r="D539" s="62"/>
      <c r="E539" s="62"/>
      <c r="F539" s="63" t="s">
        <v>323</v>
      </c>
      <c r="G539" s="63" t="s">
        <v>323</v>
      </c>
      <c r="H539" s="64"/>
      <c r="I539" s="64"/>
    </row>
    <row r="540" spans="1:9" outlineLevel="1">
      <c r="A540" s="65" t="s">
        <v>324</v>
      </c>
      <c r="B540" s="66">
        <v>3200</v>
      </c>
      <c r="C540" s="67" t="s">
        <v>31</v>
      </c>
      <c r="D540" s="66"/>
      <c r="E540" s="66"/>
      <c r="F540" s="68" t="s">
        <v>29</v>
      </c>
      <c r="G540" s="68" t="str">
        <f t="shared" ref="G540:G559" si="176">F540</f>
        <v>Общая часть</v>
      </c>
      <c r="H540" s="65"/>
      <c r="I540" s="65"/>
    </row>
    <row r="541" spans="1:9" outlineLevel="2">
      <c r="A541" s="69" t="s">
        <v>324</v>
      </c>
      <c r="B541" s="34">
        <v>3200</v>
      </c>
      <c r="C541" s="70" t="s">
        <v>31</v>
      </c>
      <c r="D541" s="34" t="str">
        <f t="shared" ref="D541" si="177">CONCATENATE(B541,E541)</f>
        <v>320001</v>
      </c>
      <c r="E541" s="70" t="s">
        <v>33</v>
      </c>
      <c r="F541" s="95" t="s">
        <v>297</v>
      </c>
      <c r="G541" s="71" t="str">
        <f t="shared" si="176"/>
        <v xml:space="preserve">     Проектно-изыскательские работы</v>
      </c>
      <c r="H541" s="69"/>
      <c r="I541" s="69"/>
    </row>
    <row r="542" spans="1:9" outlineLevel="1">
      <c r="A542" s="65">
        <v>32</v>
      </c>
      <c r="B542" s="66">
        <v>3201</v>
      </c>
      <c r="C542" s="67" t="s">
        <v>33</v>
      </c>
      <c r="D542" s="66"/>
      <c r="E542" s="66"/>
      <c r="F542" s="68" t="s">
        <v>325</v>
      </c>
      <c r="G542" s="68" t="str">
        <f t="shared" si="176"/>
        <v>Здание БМЗ</v>
      </c>
      <c r="H542" s="65"/>
      <c r="I542" s="65"/>
    </row>
    <row r="543" spans="1:9" outlineLevel="2">
      <c r="A543" s="69" t="s">
        <v>324</v>
      </c>
      <c r="B543" s="34">
        <v>3201</v>
      </c>
      <c r="C543" s="70" t="s">
        <v>33</v>
      </c>
      <c r="D543" s="34" t="str">
        <f t="shared" ref="D543:D545" si="178">CONCATENATE(B543,E543)</f>
        <v>320101</v>
      </c>
      <c r="E543" s="70" t="s">
        <v>33</v>
      </c>
      <c r="F543" s="71" t="s">
        <v>326</v>
      </c>
      <c r="G543" s="71" t="str">
        <f t="shared" si="176"/>
        <v xml:space="preserve">     Фундамент</v>
      </c>
      <c r="H543" s="69"/>
      <c r="I543" s="69"/>
    </row>
    <row r="544" spans="1:9" outlineLevel="2">
      <c r="A544" s="34">
        <v>32</v>
      </c>
      <c r="B544" s="34">
        <v>3201</v>
      </c>
      <c r="C544" s="70" t="s">
        <v>33</v>
      </c>
      <c r="D544" s="34" t="str">
        <f t="shared" si="178"/>
        <v>320102</v>
      </c>
      <c r="E544" s="70" t="s">
        <v>38</v>
      </c>
      <c r="F544" s="71" t="s">
        <v>327</v>
      </c>
      <c r="G544" s="71" t="str">
        <f t="shared" si="176"/>
        <v xml:space="preserve">     Монтаж БМЗ 3</v>
      </c>
      <c r="H544" s="69"/>
      <c r="I544" s="69"/>
    </row>
    <row r="545" spans="1:10" s="100" customFormat="1" outlineLevel="2">
      <c r="A545" s="34">
        <v>32</v>
      </c>
      <c r="B545" s="34">
        <v>3201</v>
      </c>
      <c r="C545" s="70" t="s">
        <v>33</v>
      </c>
      <c r="D545" s="34" t="str">
        <f t="shared" si="178"/>
        <v>320103</v>
      </c>
      <c r="E545" s="70" t="s">
        <v>41</v>
      </c>
      <c r="F545" s="71" t="s">
        <v>328</v>
      </c>
      <c r="G545" s="71" t="s">
        <v>329</v>
      </c>
      <c r="H545" s="69"/>
      <c r="I545" s="69"/>
    </row>
    <row r="546" spans="1:10" outlineLevel="1">
      <c r="A546" s="65">
        <v>32</v>
      </c>
      <c r="B546" s="66">
        <v>3202</v>
      </c>
      <c r="C546" s="67" t="s">
        <v>38</v>
      </c>
      <c r="D546" s="66"/>
      <c r="E546" s="66"/>
      <c r="F546" s="68" t="s">
        <v>203</v>
      </c>
      <c r="G546" s="68" t="str">
        <f t="shared" si="176"/>
        <v>Внутриплощадочные сети водоснабжения и водоотведения</v>
      </c>
      <c r="H546" s="65"/>
      <c r="I546" s="65"/>
      <c r="J546" s="100"/>
    </row>
    <row r="547" spans="1:10" outlineLevel="2">
      <c r="A547" s="69" t="s">
        <v>324</v>
      </c>
      <c r="B547" s="34">
        <v>3202</v>
      </c>
      <c r="C547" s="70" t="s">
        <v>38</v>
      </c>
      <c r="D547" s="34" t="str">
        <f t="shared" ref="D547:D548" si="179">CONCATENATE(B547,E547)</f>
        <v>320201</v>
      </c>
      <c r="E547" s="70" t="s">
        <v>33</v>
      </c>
      <c r="F547" s="71" t="s">
        <v>289</v>
      </c>
      <c r="G547" s="71" t="str">
        <f t="shared" si="176"/>
        <v xml:space="preserve">     Наружные сети и сооружения водоснабжения  </v>
      </c>
      <c r="H547" s="69"/>
      <c r="I547" s="69"/>
      <c r="J547" s="100"/>
    </row>
    <row r="548" spans="1:10" outlineLevel="2">
      <c r="A548" s="34">
        <v>32</v>
      </c>
      <c r="B548" s="34">
        <v>3202</v>
      </c>
      <c r="C548" s="70" t="s">
        <v>38</v>
      </c>
      <c r="D548" s="34" t="str">
        <f t="shared" si="179"/>
        <v>320202</v>
      </c>
      <c r="E548" s="70" t="s">
        <v>38</v>
      </c>
      <c r="F548" s="71" t="s">
        <v>290</v>
      </c>
      <c r="G548" s="71" t="str">
        <f t="shared" si="176"/>
        <v xml:space="preserve">     Наружные сети и сооружения хозяйственно-бытовой канализации</v>
      </c>
      <c r="H548" s="69"/>
      <c r="I548" s="69"/>
      <c r="J548" s="100"/>
    </row>
    <row r="549" spans="1:10" outlineLevel="1">
      <c r="A549" s="65" t="s">
        <v>324</v>
      </c>
      <c r="B549" s="66">
        <v>3203</v>
      </c>
      <c r="C549" s="67" t="s">
        <v>41</v>
      </c>
      <c r="D549" s="66"/>
      <c r="E549" s="66"/>
      <c r="F549" s="68" t="s">
        <v>303</v>
      </c>
      <c r="G549" s="68" t="str">
        <f t="shared" si="176"/>
        <v>Внутриплощадочные слаботочные сети</v>
      </c>
      <c r="H549" s="65"/>
      <c r="I549" s="65"/>
      <c r="J549" s="100"/>
    </row>
    <row r="550" spans="1:10" outlineLevel="2">
      <c r="A550" s="34">
        <v>32</v>
      </c>
      <c r="B550" s="34">
        <v>3203</v>
      </c>
      <c r="C550" s="70" t="s">
        <v>41</v>
      </c>
      <c r="D550" s="34" t="str">
        <f t="shared" ref="D550" si="180">CONCATENATE(B550,E550)</f>
        <v>320301</v>
      </c>
      <c r="E550" s="70" t="s">
        <v>33</v>
      </c>
      <c r="F550" s="71" t="s">
        <v>304</v>
      </c>
      <c r="G550" s="71" t="str">
        <f t="shared" si="176"/>
        <v xml:space="preserve">     Наружные слаботочные сети</v>
      </c>
      <c r="H550" s="69"/>
      <c r="I550" s="69"/>
      <c r="J550" s="100"/>
    </row>
    <row r="551" spans="1:10" outlineLevel="1">
      <c r="A551" s="65" t="s">
        <v>324</v>
      </c>
      <c r="B551" s="66">
        <v>3204</v>
      </c>
      <c r="C551" s="67" t="s">
        <v>45</v>
      </c>
      <c r="D551" s="66"/>
      <c r="E551" s="66"/>
      <c r="F551" s="68" t="s">
        <v>305</v>
      </c>
      <c r="G551" s="68" t="str">
        <f t="shared" si="176"/>
        <v>Внутриплощадочные электроснабжения</v>
      </c>
      <c r="H551" s="65"/>
      <c r="I551" s="65"/>
      <c r="J551" s="100"/>
    </row>
    <row r="552" spans="1:10" outlineLevel="2">
      <c r="A552" s="34">
        <v>32</v>
      </c>
      <c r="B552" s="34">
        <v>3204</v>
      </c>
      <c r="C552" s="70" t="s">
        <v>45</v>
      </c>
      <c r="D552" s="34" t="str">
        <f t="shared" ref="D552:D553" si="181">CONCATENATE(B552,E552)</f>
        <v>320401</v>
      </c>
      <c r="E552" s="70" t="s">
        <v>33</v>
      </c>
      <c r="F552" s="71" t="s">
        <v>306</v>
      </c>
      <c r="G552" s="71" t="str">
        <f t="shared" si="176"/>
        <v xml:space="preserve">     Наружные сети электроснабжения</v>
      </c>
      <c r="H552" s="69"/>
      <c r="I552" s="69"/>
      <c r="J552" s="100"/>
    </row>
    <row r="553" spans="1:10" s="39" customFormat="1" outlineLevel="2">
      <c r="A553" s="34">
        <v>32</v>
      </c>
      <c r="B553" s="34">
        <v>3204</v>
      </c>
      <c r="C553" s="70" t="s">
        <v>45</v>
      </c>
      <c r="D553" s="34" t="str">
        <f t="shared" si="181"/>
        <v>320402</v>
      </c>
      <c r="E553" s="70" t="s">
        <v>38</v>
      </c>
      <c r="F553" s="71" t="s">
        <v>307</v>
      </c>
      <c r="G553" s="71" t="str">
        <f t="shared" si="176"/>
        <v xml:space="preserve">     Наружное освещение</v>
      </c>
      <c r="H553" s="69"/>
      <c r="I553" s="69"/>
      <c r="J553" s="100"/>
    </row>
    <row r="554" spans="1:10" outlineLevel="1">
      <c r="A554" s="65" t="s">
        <v>324</v>
      </c>
      <c r="B554" s="66">
        <v>3205</v>
      </c>
      <c r="C554" s="65" t="s">
        <v>46</v>
      </c>
      <c r="D554" s="66"/>
      <c r="E554" s="66"/>
      <c r="F554" s="68" t="s">
        <v>173</v>
      </c>
      <c r="G554" s="68" t="str">
        <f t="shared" si="176"/>
        <v>Внутриплощадочные сети газоснабжения</v>
      </c>
      <c r="H554" s="65"/>
      <c r="I554" s="65"/>
      <c r="J554" s="100"/>
    </row>
    <row r="555" spans="1:10" outlineLevel="2">
      <c r="A555" s="34">
        <v>32</v>
      </c>
      <c r="B555" s="34">
        <v>3205</v>
      </c>
      <c r="C555" s="69" t="s">
        <v>46</v>
      </c>
      <c r="D555" s="34" t="str">
        <f t="shared" ref="D555" si="182">CONCATENATE(B555,E555)</f>
        <v>320501</v>
      </c>
      <c r="E555" s="70" t="s">
        <v>33</v>
      </c>
      <c r="F555" s="71" t="s">
        <v>309</v>
      </c>
      <c r="G555" s="71" t="str">
        <f t="shared" si="176"/>
        <v xml:space="preserve">     Наружные сети газоснабжения</v>
      </c>
      <c r="H555" s="69"/>
      <c r="I555" s="69"/>
      <c r="J555" s="100"/>
    </row>
    <row r="556" spans="1:10" outlineLevel="1">
      <c r="A556" s="65" t="s">
        <v>324</v>
      </c>
      <c r="B556" s="66">
        <v>3206</v>
      </c>
      <c r="C556" s="65" t="s">
        <v>47</v>
      </c>
      <c r="D556" s="66"/>
      <c r="E556" s="66"/>
      <c r="F556" s="68" t="s">
        <v>311</v>
      </c>
      <c r="G556" s="68" t="str">
        <f t="shared" si="176"/>
        <v>Внутриплощадочные сети теплоснабжения</v>
      </c>
      <c r="H556" s="65"/>
      <c r="I556" s="65"/>
      <c r="J556" s="100"/>
    </row>
    <row r="557" spans="1:10" outlineLevel="2">
      <c r="A557" s="34" t="s">
        <v>324</v>
      </c>
      <c r="B557" s="34">
        <v>3206</v>
      </c>
      <c r="C557" s="69" t="s">
        <v>47</v>
      </c>
      <c r="D557" s="34" t="str">
        <f t="shared" ref="D557:D558" si="183">CONCATENATE(B557,E557)</f>
        <v>320601</v>
      </c>
      <c r="E557" s="70" t="s">
        <v>33</v>
      </c>
      <c r="F557" s="71" t="s">
        <v>312</v>
      </c>
      <c r="G557" s="71" t="str">
        <f t="shared" si="176"/>
        <v xml:space="preserve">     Внутриплощадочные сети теплоснабжения</v>
      </c>
      <c r="H557" s="69"/>
      <c r="I557" s="69"/>
      <c r="J557" s="100"/>
    </row>
    <row r="558" spans="1:10" s="100" customFormat="1" outlineLevel="2">
      <c r="A558" s="34" t="s">
        <v>324</v>
      </c>
      <c r="B558" s="34">
        <v>3206</v>
      </c>
      <c r="C558" s="69" t="s">
        <v>47</v>
      </c>
      <c r="D558" s="34" t="str">
        <f t="shared" si="183"/>
        <v>320602</v>
      </c>
      <c r="E558" s="70" t="s">
        <v>38</v>
      </c>
      <c r="F558" s="71" t="s">
        <v>313</v>
      </c>
      <c r="G558" s="71" t="str">
        <f t="shared" si="176"/>
        <v xml:space="preserve">     Теплогазовая установка</v>
      </c>
      <c r="H558" s="69"/>
      <c r="I558" s="69"/>
    </row>
    <row r="559" spans="1:10" outlineLevel="1">
      <c r="A559" s="65" t="s">
        <v>324</v>
      </c>
      <c r="B559" s="66">
        <v>3207</v>
      </c>
      <c r="C559" s="65" t="s">
        <v>48</v>
      </c>
      <c r="D559" s="65"/>
      <c r="E559" s="65"/>
      <c r="F559" s="68" t="s">
        <v>315</v>
      </c>
      <c r="G559" s="68" t="str">
        <f t="shared" si="176"/>
        <v>Система видеонаблюдения</v>
      </c>
      <c r="H559" s="65"/>
      <c r="I559" s="65"/>
      <c r="J559" s="100"/>
    </row>
    <row r="560" spans="1:10" outlineLevel="2">
      <c r="A560" s="69" t="s">
        <v>324</v>
      </c>
      <c r="B560" s="34">
        <v>3207</v>
      </c>
      <c r="C560" s="69" t="s">
        <v>48</v>
      </c>
      <c r="D560" s="34" t="str">
        <f t="shared" ref="D560" si="184">CONCATENATE(B560,E560)</f>
        <v>320701</v>
      </c>
      <c r="E560" s="70" t="s">
        <v>33</v>
      </c>
      <c r="F560" s="71" t="s">
        <v>112</v>
      </c>
      <c r="G560" s="71" t="str">
        <f>F560</f>
        <v xml:space="preserve">     Система видеонаблюдения</v>
      </c>
      <c r="H560" s="69"/>
      <c r="I560" s="69"/>
      <c r="J560" s="100"/>
    </row>
    <row r="561" spans="1:11" outlineLevel="1">
      <c r="A561" s="65" t="s">
        <v>324</v>
      </c>
      <c r="B561" s="66">
        <v>3208</v>
      </c>
      <c r="C561" s="65" t="s">
        <v>49</v>
      </c>
      <c r="D561" s="65"/>
      <c r="E561" s="65"/>
      <c r="F561" s="68" t="s">
        <v>317</v>
      </c>
      <c r="G561" s="68" t="str">
        <f t="shared" ref="G561" si="185">F561</f>
        <v>Система контроля и управления доступом (СКУД)</v>
      </c>
      <c r="H561" s="65"/>
      <c r="I561" s="65"/>
      <c r="J561" s="100"/>
      <c r="K561" s="100"/>
    </row>
    <row r="562" spans="1:11" outlineLevel="2">
      <c r="A562" s="69" t="s">
        <v>324</v>
      </c>
      <c r="B562" s="34">
        <v>3208</v>
      </c>
      <c r="C562" s="69" t="s">
        <v>49</v>
      </c>
      <c r="D562" s="34" t="str">
        <f t="shared" ref="D562" si="186">CONCATENATE(B562,E562)</f>
        <v>320801</v>
      </c>
      <c r="E562" s="70" t="s">
        <v>33</v>
      </c>
      <c r="F562" s="71" t="s">
        <v>84</v>
      </c>
      <c r="G562" s="71" t="str">
        <f>F562</f>
        <v xml:space="preserve">     Система контроля и управления доступом (СКУД)</v>
      </c>
      <c r="H562" s="69"/>
      <c r="I562" s="69"/>
      <c r="J562" s="100"/>
      <c r="K562" s="100"/>
    </row>
    <row r="563" spans="1:11" s="38" customFormat="1" outlineLevel="1">
      <c r="A563" s="65" t="s">
        <v>324</v>
      </c>
      <c r="B563" s="66">
        <v>3209</v>
      </c>
      <c r="C563" s="65" t="s">
        <v>50</v>
      </c>
      <c r="D563" s="65"/>
      <c r="E563" s="65"/>
      <c r="F563" s="68" t="s">
        <v>103</v>
      </c>
      <c r="G563" s="68" t="str">
        <f t="shared" ref="G563" si="187">F563</f>
        <v>Временные здания и сооружения</v>
      </c>
      <c r="H563" s="65"/>
      <c r="I563" s="65"/>
    </row>
    <row r="564" spans="1:11" s="38" customFormat="1" outlineLevel="2">
      <c r="A564" s="69" t="s">
        <v>324</v>
      </c>
      <c r="B564" s="34">
        <v>3209</v>
      </c>
      <c r="C564" s="69" t="s">
        <v>50</v>
      </c>
      <c r="D564" s="34" t="str">
        <f t="shared" ref="D564" si="188">CONCATENATE(B564,E564)</f>
        <v>320901</v>
      </c>
      <c r="E564" s="70" t="s">
        <v>33</v>
      </c>
      <c r="F564" s="71" t="s">
        <v>152</v>
      </c>
      <c r="G564" s="71" t="str">
        <f>F564</f>
        <v xml:space="preserve">     Временные здания и сооружения</v>
      </c>
      <c r="H564" s="69"/>
      <c r="I564" s="69"/>
    </row>
    <row r="565" spans="1:11" s="38" customFormat="1" outlineLevel="1">
      <c r="A565" s="65" t="s">
        <v>324</v>
      </c>
      <c r="B565" s="66">
        <v>3210</v>
      </c>
      <c r="C565" s="65" t="s">
        <v>30</v>
      </c>
      <c r="D565" s="65"/>
      <c r="E565" s="65"/>
      <c r="F565" s="68" t="s">
        <v>320</v>
      </c>
      <c r="G565" s="68" t="str">
        <f t="shared" ref="G565" si="189">F565</f>
        <v>Внутриплощадочные дороги и проезды</v>
      </c>
      <c r="H565" s="65"/>
      <c r="I565" s="65"/>
    </row>
    <row r="566" spans="1:11" s="38" customFormat="1" outlineLevel="2">
      <c r="A566" s="69" t="s">
        <v>324</v>
      </c>
      <c r="B566" s="34">
        <v>3210</v>
      </c>
      <c r="C566" s="69" t="s">
        <v>30</v>
      </c>
      <c r="D566" s="34" t="str">
        <f t="shared" ref="D566" si="190">CONCATENATE(B566,E566)</f>
        <v>321001</v>
      </c>
      <c r="E566" s="70" t="s">
        <v>33</v>
      </c>
      <c r="F566" s="71" t="s">
        <v>321</v>
      </c>
      <c r="G566" s="71" t="str">
        <f>F566</f>
        <v xml:space="preserve">     Внутриплощадочные дороги и проезды</v>
      </c>
      <c r="H566" s="69"/>
      <c r="I566" s="69"/>
    </row>
    <row r="567" spans="1:11" s="38" customFormat="1" ht="14.25" customHeight="1" outlineLevel="1">
      <c r="A567" s="65" t="s">
        <v>324</v>
      </c>
      <c r="B567" s="66">
        <v>3211</v>
      </c>
      <c r="C567" s="65" t="s">
        <v>105</v>
      </c>
      <c r="D567" s="65"/>
      <c r="E567" s="65"/>
      <c r="F567" s="68" t="s">
        <v>278</v>
      </c>
      <c r="G567" s="68" t="str">
        <f t="shared" ref="G567" si="191">F567</f>
        <v>Благоустройство</v>
      </c>
      <c r="H567" s="65"/>
      <c r="I567" s="65"/>
    </row>
    <row r="568" spans="1:11" s="38" customFormat="1" outlineLevel="2">
      <c r="A568" s="69" t="s">
        <v>324</v>
      </c>
      <c r="B568" s="34">
        <v>3211</v>
      </c>
      <c r="C568" s="69" t="s">
        <v>105</v>
      </c>
      <c r="D568" s="34" t="str">
        <f t="shared" ref="D568" si="192">CONCATENATE(B568,E568)</f>
        <v>321101</v>
      </c>
      <c r="E568" s="70" t="s">
        <v>33</v>
      </c>
      <c r="F568" s="71" t="s">
        <v>279</v>
      </c>
      <c r="G568" s="71" t="str">
        <f>F568</f>
        <v xml:space="preserve">     Благоустройство</v>
      </c>
      <c r="H568" s="69"/>
      <c r="I568" s="69"/>
    </row>
    <row r="569" spans="1:11" s="39" customFormat="1">
      <c r="A569" s="62">
        <v>33</v>
      </c>
      <c r="B569" s="62"/>
      <c r="C569" s="62"/>
      <c r="D569" s="62"/>
      <c r="E569" s="62"/>
      <c r="F569" s="63" t="s">
        <v>330</v>
      </c>
      <c r="G569" s="63" t="s">
        <v>331</v>
      </c>
      <c r="H569" s="64"/>
      <c r="I569" s="64"/>
      <c r="J569" s="100"/>
      <c r="K569" s="100">
        <f>LEN(G569)</f>
        <v>51</v>
      </c>
    </row>
    <row r="570" spans="1:11" s="39" customFormat="1" outlineLevel="1">
      <c r="A570" s="65" t="s">
        <v>332</v>
      </c>
      <c r="B570" s="66" t="str">
        <f t="shared" ref="B570:B572" si="193">CONCATENATE(A570,C570)</f>
        <v>3300</v>
      </c>
      <c r="C570" s="67" t="s">
        <v>31</v>
      </c>
      <c r="D570" s="66"/>
      <c r="E570" s="66"/>
      <c r="F570" s="68" t="s">
        <v>29</v>
      </c>
      <c r="G570" s="68" t="str">
        <f t="shared" ref="G570:G571" si="194">F570</f>
        <v>Общая часть</v>
      </c>
      <c r="H570" s="65"/>
      <c r="I570" s="65"/>
      <c r="J570" s="100"/>
      <c r="K570" s="100"/>
    </row>
    <row r="571" spans="1:11" s="39" customFormat="1" outlineLevel="2">
      <c r="A571" s="69" t="s">
        <v>332</v>
      </c>
      <c r="B571" s="34" t="str">
        <f t="shared" si="193"/>
        <v>3300</v>
      </c>
      <c r="C571" s="70" t="s">
        <v>31</v>
      </c>
      <c r="D571" s="34" t="str">
        <f t="shared" ref="D571:D573" si="195">CONCATENATE(B571,E571)</f>
        <v>330001</v>
      </c>
      <c r="E571" s="70" t="s">
        <v>33</v>
      </c>
      <c r="F571" s="95" t="s">
        <v>297</v>
      </c>
      <c r="G571" s="71" t="str">
        <f t="shared" si="194"/>
        <v xml:space="preserve">     Проектно-изыскательские работы</v>
      </c>
      <c r="H571" s="69"/>
      <c r="I571" s="69"/>
      <c r="J571" s="100"/>
      <c r="K571" s="100"/>
    </row>
    <row r="572" spans="1:11" outlineLevel="1">
      <c r="A572" s="65" t="s">
        <v>332</v>
      </c>
      <c r="B572" s="66" t="str">
        <f t="shared" si="193"/>
        <v>3301</v>
      </c>
      <c r="C572" s="67" t="s">
        <v>33</v>
      </c>
      <c r="D572" s="66"/>
      <c r="E572" s="66"/>
      <c r="F572" s="68" t="s">
        <v>333</v>
      </c>
      <c r="G572" s="68" t="s">
        <v>334</v>
      </c>
      <c r="H572" s="68"/>
      <c r="I572" s="68"/>
      <c r="J572" s="100"/>
      <c r="K572" s="100"/>
    </row>
    <row r="573" spans="1:11" s="39" customFormat="1" outlineLevel="2">
      <c r="A573" s="69" t="s">
        <v>332</v>
      </c>
      <c r="B573" s="34">
        <v>3301</v>
      </c>
      <c r="C573" s="70" t="s">
        <v>33</v>
      </c>
      <c r="D573" s="34" t="str">
        <f t="shared" si="195"/>
        <v>330101</v>
      </c>
      <c r="E573" s="70" t="s">
        <v>33</v>
      </c>
      <c r="F573" s="95" t="s">
        <v>335</v>
      </c>
      <c r="G573" s="95" t="s">
        <v>336</v>
      </c>
      <c r="H573" s="69"/>
      <c r="I573" s="69"/>
      <c r="J573" s="100"/>
      <c r="K573" s="100"/>
    </row>
    <row r="574" spans="1:11" s="39" customFormat="1" outlineLevel="1">
      <c r="A574" s="65" t="s">
        <v>332</v>
      </c>
      <c r="B574" s="66" t="str">
        <f>CONCATENATE(A574,C574)</f>
        <v>3302</v>
      </c>
      <c r="C574" s="67" t="s">
        <v>38</v>
      </c>
      <c r="D574" s="66"/>
      <c r="E574" s="66"/>
      <c r="F574" s="68" t="s">
        <v>103</v>
      </c>
      <c r="G574" s="68" t="str">
        <f t="shared" ref="G574" si="196">F574</f>
        <v>Временные здания и сооружения</v>
      </c>
      <c r="H574" s="65"/>
      <c r="I574" s="65"/>
      <c r="J574" s="100"/>
      <c r="K574" s="100"/>
    </row>
    <row r="575" spans="1:11" s="39" customFormat="1" ht="25.5" outlineLevel="2">
      <c r="A575" s="69" t="s">
        <v>332</v>
      </c>
      <c r="B575" s="34" t="str">
        <f>CONCATENATE(A575,C575)</f>
        <v>3302</v>
      </c>
      <c r="C575" s="70" t="s">
        <v>38</v>
      </c>
      <c r="D575" s="34" t="str">
        <f t="shared" ref="D575" si="197">CONCATENATE(B575,E575)</f>
        <v>330201</v>
      </c>
      <c r="E575" s="70" t="s">
        <v>33</v>
      </c>
      <c r="F575" s="95" t="s">
        <v>337</v>
      </c>
      <c r="G575" s="95" t="s">
        <v>337</v>
      </c>
      <c r="H575" s="69"/>
      <c r="I575" s="69"/>
      <c r="J575" s="100"/>
      <c r="K575" s="100"/>
    </row>
    <row r="576" spans="1:11" s="39" customFormat="1" outlineLevel="1">
      <c r="A576" s="65" t="s">
        <v>332</v>
      </c>
      <c r="B576" s="66">
        <v>3303</v>
      </c>
      <c r="C576" s="67" t="s">
        <v>41</v>
      </c>
      <c r="D576" s="66"/>
      <c r="E576" s="66"/>
      <c r="F576" s="68" t="s">
        <v>338</v>
      </c>
      <c r="G576" s="68" t="s">
        <v>338</v>
      </c>
      <c r="H576" s="65"/>
      <c r="I576" s="65"/>
      <c r="J576" s="100"/>
      <c r="K576" s="100"/>
    </row>
    <row r="577" spans="1:11" s="39" customFormat="1" ht="25.5" outlineLevel="2">
      <c r="A577" s="69" t="s">
        <v>332</v>
      </c>
      <c r="B577" s="34">
        <v>3303</v>
      </c>
      <c r="C577" s="70" t="s">
        <v>41</v>
      </c>
      <c r="D577" s="34" t="str">
        <f t="shared" ref="D577" si="198">CONCATENATE(B577,E577)</f>
        <v>330301</v>
      </c>
      <c r="E577" s="70" t="s">
        <v>33</v>
      </c>
      <c r="F577" s="95" t="s">
        <v>339</v>
      </c>
      <c r="G577" s="95" t="s">
        <v>339</v>
      </c>
      <c r="H577" s="69"/>
      <c r="I577" s="69"/>
      <c r="J577" s="100"/>
      <c r="K577" s="100">
        <f>LEN(G577)</f>
        <v>69</v>
      </c>
    </row>
    <row r="578" spans="1:11" s="100" customFormat="1" outlineLevel="1">
      <c r="A578" s="65" t="s">
        <v>332</v>
      </c>
      <c r="B578" s="66" t="str">
        <f t="shared" ref="B578:B579" si="199">CONCATENATE(A578,C578)</f>
        <v>3304</v>
      </c>
      <c r="C578" s="67" t="s">
        <v>45</v>
      </c>
      <c r="D578" s="66"/>
      <c r="E578" s="66"/>
      <c r="F578" s="68" t="s">
        <v>239</v>
      </c>
      <c r="G578" s="68" t="str">
        <f t="shared" ref="G578:G579" si="200">F578</f>
        <v>Вертикальная планировка и свод леса</v>
      </c>
      <c r="H578" s="65"/>
      <c r="I578" s="65"/>
    </row>
    <row r="579" spans="1:11" s="100" customFormat="1" outlineLevel="2">
      <c r="A579" s="69" t="s">
        <v>332</v>
      </c>
      <c r="B579" s="34" t="str">
        <f t="shared" si="199"/>
        <v>3304</v>
      </c>
      <c r="C579" s="70" t="s">
        <v>45</v>
      </c>
      <c r="D579" s="34" t="str">
        <f t="shared" ref="D579:D581" si="201">CONCATENATE(B579,E579)</f>
        <v>330401</v>
      </c>
      <c r="E579" s="70" t="s">
        <v>33</v>
      </c>
      <c r="F579" s="95" t="s">
        <v>240</v>
      </c>
      <c r="G579" s="71" t="str">
        <f t="shared" si="200"/>
        <v xml:space="preserve">     Свод леса</v>
      </c>
      <c r="H579" s="69"/>
      <c r="I579" s="69"/>
    </row>
    <row r="580" spans="1:11" s="100" customFormat="1" outlineLevel="1">
      <c r="A580" s="65" t="s">
        <v>332</v>
      </c>
      <c r="B580" s="66" t="str">
        <f t="shared" ref="B580" si="202">CONCATENATE(A580,C580)</f>
        <v>3305</v>
      </c>
      <c r="C580" s="65" t="s">
        <v>46</v>
      </c>
      <c r="D580" s="66"/>
      <c r="E580" s="66"/>
      <c r="F580" s="68" t="s">
        <v>340</v>
      </c>
      <c r="G580" s="68" t="str">
        <f t="shared" ref="G580" si="203">F580</f>
        <v>Реконструкция существующего каптажа с Лесной деревни</v>
      </c>
      <c r="H580" s="65"/>
      <c r="I580" s="65"/>
    </row>
    <row r="581" spans="1:11" outlineLevel="2">
      <c r="A581" s="69" t="s">
        <v>332</v>
      </c>
      <c r="B581" s="34">
        <v>3305</v>
      </c>
      <c r="C581" s="69" t="s">
        <v>46</v>
      </c>
      <c r="D581" s="34" t="str">
        <f t="shared" si="201"/>
        <v>330501</v>
      </c>
      <c r="E581" s="70" t="s">
        <v>33</v>
      </c>
      <c r="F581" s="95" t="s">
        <v>341</v>
      </c>
      <c r="G581" s="95" t="s">
        <v>341</v>
      </c>
      <c r="H581" s="69"/>
      <c r="I581" s="69"/>
      <c r="J581" s="100"/>
      <c r="K581" s="100"/>
    </row>
    <row r="582" spans="1:11">
      <c r="A582" s="62">
        <v>34</v>
      </c>
      <c r="B582" s="62"/>
      <c r="C582" s="62"/>
      <c r="D582" s="62"/>
      <c r="E582" s="62"/>
      <c r="F582" s="63" t="s">
        <v>342</v>
      </c>
      <c r="G582" s="63" t="s">
        <v>343</v>
      </c>
      <c r="H582" s="64"/>
      <c r="I582" s="64"/>
      <c r="J582" s="100"/>
      <c r="K582" s="100"/>
    </row>
    <row r="583" spans="1:11" outlineLevel="1">
      <c r="A583" s="65" t="s">
        <v>147</v>
      </c>
      <c r="B583" s="66" t="str">
        <f t="shared" ref="B583:B593" si="204">CONCATENATE(A583,C583)</f>
        <v>3400</v>
      </c>
      <c r="C583" s="67" t="s">
        <v>31</v>
      </c>
      <c r="D583" s="66"/>
      <c r="E583" s="66"/>
      <c r="F583" s="68" t="s">
        <v>29</v>
      </c>
      <c r="G583" s="68" t="str">
        <f t="shared" ref="G583:G585" si="205">F583</f>
        <v>Общая часть</v>
      </c>
      <c r="H583" s="65"/>
      <c r="I583" s="65"/>
      <c r="J583" s="100"/>
      <c r="K583" s="100"/>
    </row>
    <row r="584" spans="1:11" outlineLevel="2">
      <c r="A584" s="69" t="s">
        <v>147</v>
      </c>
      <c r="B584" s="34" t="str">
        <f t="shared" si="204"/>
        <v>3400</v>
      </c>
      <c r="C584" s="70" t="s">
        <v>31</v>
      </c>
      <c r="D584" s="34" t="str">
        <f t="shared" ref="D584" si="206">CONCATENATE(B584,E584)</f>
        <v>340001</v>
      </c>
      <c r="E584" s="70" t="s">
        <v>33</v>
      </c>
      <c r="F584" s="95" t="s">
        <v>297</v>
      </c>
      <c r="G584" s="95" t="str">
        <f t="shared" si="205"/>
        <v xml:space="preserve">     Проектно-изыскательские работы</v>
      </c>
      <c r="H584" s="69"/>
      <c r="I584" s="69"/>
      <c r="J584" s="100"/>
      <c r="K584" s="100"/>
    </row>
    <row r="585" spans="1:11" outlineLevel="1">
      <c r="A585" s="65" t="s">
        <v>147</v>
      </c>
      <c r="B585" s="66" t="str">
        <f t="shared" si="204"/>
        <v>3401</v>
      </c>
      <c r="C585" s="67" t="s">
        <v>33</v>
      </c>
      <c r="D585" s="66"/>
      <c r="E585" s="66"/>
      <c r="F585" s="68" t="s">
        <v>344</v>
      </c>
      <c r="G585" s="68" t="str">
        <f t="shared" si="205"/>
        <v>Дорога для прогулок</v>
      </c>
      <c r="H585" s="68"/>
      <c r="I585" s="68"/>
      <c r="J585" s="100"/>
      <c r="K585" s="100"/>
    </row>
    <row r="586" spans="1:11" outlineLevel="2">
      <c r="A586" s="69" t="s">
        <v>147</v>
      </c>
      <c r="B586" s="34" t="str">
        <f t="shared" si="204"/>
        <v>3401</v>
      </c>
      <c r="C586" s="70" t="s">
        <v>33</v>
      </c>
      <c r="D586" s="34" t="str">
        <f t="shared" ref="D586" si="207">CONCATENATE(B586,E586)</f>
        <v>340101</v>
      </c>
      <c r="E586" s="70" t="s">
        <v>33</v>
      </c>
      <c r="F586" s="95" t="s">
        <v>345</v>
      </c>
      <c r="G586" s="95" t="str">
        <f t="shared" ref="G586" si="208">F586</f>
        <v xml:space="preserve">     Дорога для прогулок</v>
      </c>
      <c r="H586" s="69"/>
      <c r="I586" s="69"/>
      <c r="J586" s="100"/>
      <c r="K586" s="100"/>
    </row>
    <row r="587" spans="1:11" outlineLevel="2">
      <c r="A587" s="69" t="s">
        <v>147</v>
      </c>
      <c r="B587" s="34" t="str">
        <f t="shared" si="204"/>
        <v>3401</v>
      </c>
      <c r="C587" s="70" t="s">
        <v>33</v>
      </c>
      <c r="D587" s="34" t="str">
        <f t="shared" ref="D587" si="209">CONCATENATE(B587,E587)</f>
        <v>340102</v>
      </c>
      <c r="E587" s="70" t="s">
        <v>38</v>
      </c>
      <c r="F587" s="95" t="s">
        <v>346</v>
      </c>
      <c r="G587" s="95" t="str">
        <f t="shared" ref="G587" si="210">F587</f>
        <v xml:space="preserve">     Освещение дороги для прогулок</v>
      </c>
      <c r="H587" s="69"/>
      <c r="I587" s="69"/>
      <c r="J587" s="100"/>
      <c r="K587" s="100"/>
    </row>
    <row r="588" spans="1:11" outlineLevel="1">
      <c r="A588" s="65" t="s">
        <v>147</v>
      </c>
      <c r="B588" s="66" t="str">
        <f t="shared" si="204"/>
        <v>3402</v>
      </c>
      <c r="C588" s="67" t="s">
        <v>38</v>
      </c>
      <c r="D588" s="66"/>
      <c r="E588" s="66"/>
      <c r="F588" s="68" t="s">
        <v>342</v>
      </c>
      <c r="G588" s="68" t="s">
        <v>278</v>
      </c>
      <c r="H588" s="68"/>
      <c r="I588" s="68"/>
      <c r="J588" s="100"/>
      <c r="K588" s="100"/>
    </row>
    <row r="589" spans="1:11" outlineLevel="1">
      <c r="A589" s="65" t="s">
        <v>147</v>
      </c>
      <c r="B589" s="66" t="str">
        <f t="shared" si="204"/>
        <v>3403</v>
      </c>
      <c r="C589" s="67" t="s">
        <v>41</v>
      </c>
      <c r="D589" s="66"/>
      <c r="E589" s="66"/>
      <c r="F589" s="68" t="s">
        <v>347</v>
      </c>
      <c r="G589" s="68" t="str">
        <f t="shared" ref="G589:G593" si="211">F589</f>
        <v>Наружные сети</v>
      </c>
      <c r="H589" s="68"/>
      <c r="I589" s="68"/>
      <c r="J589" s="100"/>
      <c r="K589" s="100"/>
    </row>
    <row r="590" spans="1:11" outlineLevel="2">
      <c r="A590" s="69" t="s">
        <v>147</v>
      </c>
      <c r="B590" s="34" t="str">
        <f t="shared" si="204"/>
        <v>3403</v>
      </c>
      <c r="C590" s="70" t="s">
        <v>41</v>
      </c>
      <c r="D590" s="34" t="str">
        <f t="shared" ref="D590:D591" si="212">CONCATENATE(B590,E590)</f>
        <v>340301</v>
      </c>
      <c r="E590" s="70" t="s">
        <v>33</v>
      </c>
      <c r="F590" s="95" t="s">
        <v>348</v>
      </c>
      <c r="G590" s="95" t="str">
        <f t="shared" si="211"/>
        <v xml:space="preserve">     Сети электроснабжения 10 кВ</v>
      </c>
      <c r="H590" s="69"/>
      <c r="I590" s="69"/>
      <c r="J590" s="100"/>
      <c r="K590" s="100"/>
    </row>
    <row r="591" spans="1:11" s="39" customFormat="1" outlineLevel="2">
      <c r="A591" s="69" t="s">
        <v>147</v>
      </c>
      <c r="B591" s="34" t="str">
        <f t="shared" ref="B591" si="213">CONCATENATE(A591,C591)</f>
        <v>3403</v>
      </c>
      <c r="C591" s="70" t="s">
        <v>41</v>
      </c>
      <c r="D591" s="34" t="str">
        <f t="shared" si="212"/>
        <v>340302</v>
      </c>
      <c r="E591" s="70" t="s">
        <v>38</v>
      </c>
      <c r="F591" s="95" t="s">
        <v>247</v>
      </c>
      <c r="G591" s="95" t="s">
        <v>247</v>
      </c>
      <c r="H591" s="69"/>
      <c r="I591" s="69"/>
      <c r="J591" s="100"/>
      <c r="K591" s="100"/>
    </row>
    <row r="592" spans="1:11" outlineLevel="1">
      <c r="A592" s="65" t="s">
        <v>147</v>
      </c>
      <c r="B592" s="66" t="str">
        <f t="shared" si="204"/>
        <v>3404</v>
      </c>
      <c r="C592" s="67" t="s">
        <v>45</v>
      </c>
      <c r="D592" s="66"/>
      <c r="E592" s="66"/>
      <c r="F592" s="68" t="s">
        <v>103</v>
      </c>
      <c r="G592" s="68" t="str">
        <f t="shared" si="211"/>
        <v>Временные здания и сооружения</v>
      </c>
      <c r="H592" s="68"/>
      <c r="I592" s="68"/>
      <c r="J592" s="100"/>
      <c r="K592" s="100"/>
    </row>
    <row r="593" spans="1:9" outlineLevel="2">
      <c r="A593" s="69" t="s">
        <v>147</v>
      </c>
      <c r="B593" s="34" t="str">
        <f t="shared" si="204"/>
        <v>3404</v>
      </c>
      <c r="C593" s="70" t="s">
        <v>45</v>
      </c>
      <c r="D593" s="34" t="str">
        <f t="shared" ref="D593" si="214">CONCATENATE(B593,E593)</f>
        <v>340401</v>
      </c>
      <c r="E593" s="70" t="s">
        <v>33</v>
      </c>
      <c r="F593" s="95" t="s">
        <v>349</v>
      </c>
      <c r="G593" s="71" t="str">
        <f t="shared" si="211"/>
        <v xml:space="preserve">     Временные дороги</v>
      </c>
      <c r="H593" s="69"/>
      <c r="I593" s="69"/>
    </row>
    <row r="594" spans="1:9" s="39" customFormat="1" outlineLevel="1">
      <c r="A594" s="65" t="s">
        <v>147</v>
      </c>
      <c r="B594" s="66">
        <v>3405</v>
      </c>
      <c r="C594" s="67" t="s">
        <v>46</v>
      </c>
      <c r="D594" s="66"/>
      <c r="E594" s="66"/>
      <c r="F594" s="68" t="s">
        <v>239</v>
      </c>
      <c r="G594" s="68" t="s">
        <v>239</v>
      </c>
      <c r="H594" s="68"/>
      <c r="I594" s="68"/>
    </row>
    <row r="595" spans="1:9" s="39" customFormat="1" outlineLevel="2">
      <c r="A595" s="69" t="s">
        <v>147</v>
      </c>
      <c r="B595" s="34">
        <v>3405</v>
      </c>
      <c r="C595" s="70" t="s">
        <v>46</v>
      </c>
      <c r="D595" s="34" t="str">
        <f>CONCATENATE(B595,E595)</f>
        <v>340501</v>
      </c>
      <c r="E595" s="70" t="s">
        <v>33</v>
      </c>
      <c r="F595" s="71" t="s">
        <v>240</v>
      </c>
      <c r="G595" s="71" t="s">
        <v>240</v>
      </c>
      <c r="H595" s="69"/>
      <c r="I595" s="69"/>
    </row>
    <row r="596" spans="1:9">
      <c r="A596" s="62">
        <v>35</v>
      </c>
      <c r="B596" s="62"/>
      <c r="C596" s="62"/>
      <c r="D596" s="62"/>
      <c r="E596" s="62"/>
      <c r="F596" s="63" t="s">
        <v>350</v>
      </c>
      <c r="G596" s="63" t="str">
        <f>F596</f>
        <v>ФОТ по объектам ТРЗ</v>
      </c>
      <c r="H596" s="64"/>
      <c r="I596" s="64"/>
    </row>
    <row r="597" spans="1:9" outlineLevel="1">
      <c r="A597" s="65" t="s">
        <v>148</v>
      </c>
      <c r="B597" s="66" t="str">
        <f t="shared" ref="B597" si="215">CONCATENATE(A597,C597)</f>
        <v>3500</v>
      </c>
      <c r="C597" s="67" t="s">
        <v>31</v>
      </c>
      <c r="D597" s="66"/>
      <c r="E597" s="66"/>
      <c r="F597" s="68" t="s">
        <v>351</v>
      </c>
      <c r="G597" s="68" t="str">
        <f t="shared" ref="G597" si="216">F597</f>
        <v>Служба Технического заказчика</v>
      </c>
      <c r="H597" s="65"/>
      <c r="I597" s="65"/>
    </row>
    <row r="598" spans="1:9" s="100" customFormat="1" outlineLevel="2">
      <c r="A598" s="69" t="s">
        <v>148</v>
      </c>
      <c r="B598" s="34">
        <v>3500</v>
      </c>
      <c r="C598" s="70" t="s">
        <v>31</v>
      </c>
      <c r="D598" s="34" t="str">
        <f>CONCATENATE(B598,E598)</f>
        <v>350001</v>
      </c>
      <c r="E598" s="70" t="s">
        <v>33</v>
      </c>
      <c r="F598" s="71" t="s">
        <v>352</v>
      </c>
      <c r="G598" s="71" t="s">
        <v>352</v>
      </c>
      <c r="H598" s="69"/>
      <c r="I598" s="69"/>
    </row>
    <row r="599" spans="1:9" s="100" customFormat="1">
      <c r="A599" s="62">
        <v>36</v>
      </c>
      <c r="B599" s="62"/>
      <c r="C599" s="62"/>
      <c r="D599" s="62"/>
      <c r="E599" s="62"/>
      <c r="F599" s="63" t="s">
        <v>353</v>
      </c>
      <c r="G599" s="63" t="str">
        <f>F599</f>
        <v>Служба гостиничного размещения</v>
      </c>
      <c r="H599" s="64"/>
      <c r="I599" s="64"/>
    </row>
    <row r="600" spans="1:9" s="100" customFormat="1" outlineLevel="1">
      <c r="A600" s="65" t="s">
        <v>149</v>
      </c>
      <c r="B600" s="66" t="str">
        <f t="shared" ref="B600:B601" si="217">CONCATENATE(A600,C600)</f>
        <v>3600</v>
      </c>
      <c r="C600" s="67" t="s">
        <v>31</v>
      </c>
      <c r="D600" s="66"/>
      <c r="E600" s="66"/>
      <c r="F600" s="68" t="s">
        <v>29</v>
      </c>
      <c r="G600" s="68" t="str">
        <f t="shared" ref="G600:G601" si="218">F600</f>
        <v>Общая часть</v>
      </c>
      <c r="H600" s="65"/>
      <c r="I600" s="65"/>
    </row>
    <row r="601" spans="1:9" s="100" customFormat="1" outlineLevel="2">
      <c r="A601" s="69" t="s">
        <v>149</v>
      </c>
      <c r="B601" s="34" t="str">
        <f t="shared" si="217"/>
        <v>3600</v>
      </c>
      <c r="C601" s="70" t="s">
        <v>31</v>
      </c>
      <c r="D601" s="34" t="str">
        <f t="shared" ref="D601:D604" si="219">CONCATENATE(B601,E601)</f>
        <v>360001</v>
      </c>
      <c r="E601" s="70" t="s">
        <v>33</v>
      </c>
      <c r="F601" s="95" t="s">
        <v>297</v>
      </c>
      <c r="G601" s="95" t="str">
        <f t="shared" si="218"/>
        <v xml:space="preserve">     Проектно-изыскательские работы</v>
      </c>
      <c r="H601" s="69"/>
      <c r="I601" s="69"/>
    </row>
    <row r="602" spans="1:9" s="100" customFormat="1" outlineLevel="1">
      <c r="A602" s="65" t="s">
        <v>149</v>
      </c>
      <c r="B602" s="66">
        <v>3601</v>
      </c>
      <c r="C602" s="67" t="s">
        <v>33</v>
      </c>
      <c r="D602" s="66"/>
      <c r="E602" s="66"/>
      <c r="F602" s="68" t="s">
        <v>143</v>
      </c>
      <c r="G602" s="68" t="str">
        <f t="shared" ref="G602:G603" si="220">F602</f>
        <v>Здание</v>
      </c>
      <c r="H602" s="65"/>
      <c r="I602" s="65"/>
    </row>
    <row r="603" spans="1:9" outlineLevel="2">
      <c r="A603" s="69" t="s">
        <v>149</v>
      </c>
      <c r="B603" s="34">
        <v>3601</v>
      </c>
      <c r="C603" s="70" t="s">
        <v>33</v>
      </c>
      <c r="D603" s="34" t="str">
        <f t="shared" si="219"/>
        <v>360101</v>
      </c>
      <c r="E603" s="70" t="s">
        <v>33</v>
      </c>
      <c r="F603" s="95" t="s">
        <v>57</v>
      </c>
      <c r="G603" s="95" t="str">
        <f t="shared" si="220"/>
        <v xml:space="preserve">     Конструкции здания</v>
      </c>
      <c r="H603" s="69"/>
      <c r="I603" s="69"/>
    </row>
    <row r="604" spans="1:9" outlineLevel="2">
      <c r="A604" s="69" t="s">
        <v>149</v>
      </c>
      <c r="B604" s="34">
        <v>3601</v>
      </c>
      <c r="C604" s="70" t="s">
        <v>33</v>
      </c>
      <c r="D604" s="34" t="str">
        <f t="shared" si="219"/>
        <v>360102</v>
      </c>
      <c r="E604" s="70" t="s">
        <v>38</v>
      </c>
      <c r="F604" s="95" t="s">
        <v>354</v>
      </c>
      <c r="G604" s="95" t="s">
        <v>354</v>
      </c>
      <c r="H604" s="69"/>
      <c r="I604" s="69"/>
    </row>
    <row r="605" spans="1:9" outlineLevel="2">
      <c r="A605" s="69" t="s">
        <v>149</v>
      </c>
      <c r="B605" s="34">
        <v>3601</v>
      </c>
      <c r="C605" s="70" t="s">
        <v>33</v>
      </c>
      <c r="D605" s="34" t="str">
        <f t="shared" ref="D605" si="221">CONCATENATE(B605,E605)</f>
        <v>360103</v>
      </c>
      <c r="E605" s="70" t="s">
        <v>41</v>
      </c>
      <c r="F605" s="95" t="s">
        <v>355</v>
      </c>
      <c r="G605" s="95" t="s">
        <v>355</v>
      </c>
      <c r="H605" s="69"/>
      <c r="I605" s="69"/>
    </row>
    <row r="606" spans="1:9" outlineLevel="1">
      <c r="A606" s="65" t="s">
        <v>149</v>
      </c>
      <c r="B606" s="66">
        <v>3602</v>
      </c>
      <c r="C606" s="67" t="s">
        <v>38</v>
      </c>
      <c r="D606" s="66"/>
      <c r="E606" s="66"/>
      <c r="F606" s="68" t="s">
        <v>278</v>
      </c>
      <c r="G606" s="68" t="str">
        <f t="shared" ref="G606" si="222">F606</f>
        <v>Благоустройство</v>
      </c>
      <c r="H606" s="65"/>
      <c r="I606" s="65"/>
    </row>
    <row r="607" spans="1:9" s="100" customFormat="1">
      <c r="A607" s="62">
        <v>37</v>
      </c>
      <c r="B607" s="62"/>
      <c r="C607" s="62"/>
      <c r="D607" s="62"/>
      <c r="E607" s="62"/>
      <c r="F607" s="63" t="s">
        <v>356</v>
      </c>
      <c r="G607" s="63"/>
      <c r="H607" s="64"/>
      <c r="I607" s="64"/>
    </row>
    <row r="608" spans="1:9" s="100" customFormat="1" outlineLevel="1">
      <c r="A608" s="65">
        <v>37</v>
      </c>
      <c r="B608" s="66" t="str">
        <f t="shared" ref="B608:B609" si="223">CONCATENATE(A608,C608)</f>
        <v>3700</v>
      </c>
      <c r="C608" s="67" t="s">
        <v>31</v>
      </c>
      <c r="D608" s="66"/>
      <c r="E608" s="66"/>
      <c r="F608" s="68" t="s">
        <v>29</v>
      </c>
      <c r="G608" s="68"/>
      <c r="H608" s="65"/>
      <c r="I608" s="65"/>
    </row>
    <row r="609" spans="1:9" s="100" customFormat="1" outlineLevel="2">
      <c r="A609" s="69">
        <v>37</v>
      </c>
      <c r="B609" s="34" t="str">
        <f t="shared" si="223"/>
        <v>3700</v>
      </c>
      <c r="C609" s="70" t="s">
        <v>31</v>
      </c>
      <c r="D609" s="34" t="str">
        <f>CONCATENATE(B609,E609)</f>
        <v>370001</v>
      </c>
      <c r="E609" s="70" t="s">
        <v>33</v>
      </c>
      <c r="F609" s="95" t="s">
        <v>42</v>
      </c>
      <c r="G609" s="95"/>
      <c r="H609" s="69"/>
      <c r="I609" s="69"/>
    </row>
    <row r="610" spans="1:9" s="100" customFormat="1" outlineLevel="2">
      <c r="A610" s="69">
        <v>37</v>
      </c>
      <c r="B610" s="34" t="str">
        <f t="shared" ref="B610" si="224">CONCATENATE(A610,C610)</f>
        <v>3700</v>
      </c>
      <c r="C610" s="70" t="s">
        <v>31</v>
      </c>
      <c r="D610" s="34" t="str">
        <f>CONCATENATE(B610,E610)</f>
        <v>370002</v>
      </c>
      <c r="E610" s="70" t="s">
        <v>38</v>
      </c>
      <c r="F610" s="95" t="s">
        <v>357</v>
      </c>
      <c r="G610" s="95"/>
      <c r="H610" s="69"/>
      <c r="I610" s="69"/>
    </row>
    <row r="611" spans="1:9" s="100" customFormat="1" outlineLevel="1">
      <c r="A611" s="65">
        <v>37</v>
      </c>
      <c r="B611" s="66" t="str">
        <f t="shared" ref="B611" si="225">CONCATENATE(A611,C611)</f>
        <v>3701</v>
      </c>
      <c r="C611" s="67" t="s">
        <v>33</v>
      </c>
      <c r="D611" s="66" t="str">
        <f>CONCATENATE(B611,E611)</f>
        <v>3701</v>
      </c>
      <c r="E611" s="66"/>
      <c r="F611" s="68" t="s">
        <v>154</v>
      </c>
      <c r="G611" s="68"/>
      <c r="H611" s="65"/>
      <c r="I611" s="65"/>
    </row>
    <row r="612" spans="1:9" s="100" customFormat="1" outlineLevel="2">
      <c r="A612" s="69">
        <v>37</v>
      </c>
      <c r="B612" s="34" t="str">
        <f t="shared" ref="B612:B664" si="226">CONCATENATE(A612,C612)</f>
        <v>3701</v>
      </c>
      <c r="C612" s="70" t="s">
        <v>33</v>
      </c>
      <c r="D612" s="34" t="str">
        <f t="shared" ref="D612:D664" si="227">CONCATENATE(B612,E612)</f>
        <v>370101</v>
      </c>
      <c r="E612" s="70" t="s">
        <v>33</v>
      </c>
      <c r="F612" s="95" t="s">
        <v>141</v>
      </c>
      <c r="G612" s="95"/>
      <c r="H612" s="69"/>
      <c r="I612" s="69"/>
    </row>
    <row r="613" spans="1:9" s="100" customFormat="1" outlineLevel="2">
      <c r="A613" s="69">
        <v>37</v>
      </c>
      <c r="B613" s="34" t="str">
        <f t="shared" si="226"/>
        <v>3701</v>
      </c>
      <c r="C613" s="70" t="s">
        <v>33</v>
      </c>
      <c r="D613" s="34" t="str">
        <f t="shared" si="227"/>
        <v>370102</v>
      </c>
      <c r="E613" s="70" t="s">
        <v>38</v>
      </c>
      <c r="F613" s="95" t="s">
        <v>52</v>
      </c>
      <c r="G613" s="95"/>
      <c r="H613" s="69"/>
      <c r="I613" s="69"/>
    </row>
    <row r="614" spans="1:9" s="100" customFormat="1" outlineLevel="2">
      <c r="A614" s="69">
        <v>37</v>
      </c>
      <c r="B614" s="34" t="str">
        <f t="shared" si="226"/>
        <v>3701</v>
      </c>
      <c r="C614" s="70" t="s">
        <v>33</v>
      </c>
      <c r="D614" s="34" t="str">
        <f t="shared" si="227"/>
        <v>370103</v>
      </c>
      <c r="E614" s="70" t="s">
        <v>41</v>
      </c>
      <c r="F614" s="95" t="s">
        <v>358</v>
      </c>
      <c r="G614" s="95"/>
      <c r="H614" s="69"/>
      <c r="I614" s="69"/>
    </row>
    <row r="615" spans="1:9" s="100" customFormat="1" outlineLevel="2">
      <c r="A615" s="69">
        <v>37</v>
      </c>
      <c r="B615" s="34" t="str">
        <f t="shared" si="226"/>
        <v>3701</v>
      </c>
      <c r="C615" s="70" t="s">
        <v>33</v>
      </c>
      <c r="D615" s="34" t="str">
        <f t="shared" si="227"/>
        <v>370104</v>
      </c>
      <c r="E615" s="70" t="s">
        <v>45</v>
      </c>
      <c r="F615" s="95" t="s">
        <v>53</v>
      </c>
      <c r="G615" s="95"/>
      <c r="H615" s="69"/>
      <c r="I615" s="69"/>
    </row>
    <row r="616" spans="1:9" s="100" customFormat="1" outlineLevel="2">
      <c r="A616" s="69">
        <v>37</v>
      </c>
      <c r="B616" s="34" t="str">
        <f t="shared" si="226"/>
        <v>3701</v>
      </c>
      <c r="C616" s="70" t="s">
        <v>33</v>
      </c>
      <c r="D616" s="34" t="str">
        <f t="shared" si="227"/>
        <v>370105</v>
      </c>
      <c r="E616" s="70" t="s">
        <v>46</v>
      </c>
      <c r="F616" s="95" t="s">
        <v>54</v>
      </c>
      <c r="G616" s="95"/>
      <c r="H616" s="69"/>
      <c r="I616" s="69"/>
    </row>
    <row r="617" spans="1:9" s="100" customFormat="1" outlineLevel="2">
      <c r="A617" s="69">
        <v>37</v>
      </c>
      <c r="B617" s="34" t="str">
        <f t="shared" si="226"/>
        <v>3701</v>
      </c>
      <c r="C617" s="70" t="s">
        <v>33</v>
      </c>
      <c r="D617" s="34" t="str">
        <f t="shared" si="227"/>
        <v>370106</v>
      </c>
      <c r="E617" s="70" t="s">
        <v>47</v>
      </c>
      <c r="F617" s="95" t="s">
        <v>359</v>
      </c>
      <c r="G617" s="95"/>
      <c r="H617" s="69"/>
      <c r="I617" s="69"/>
    </row>
    <row r="618" spans="1:9" s="100" customFormat="1" outlineLevel="2">
      <c r="A618" s="69">
        <v>37</v>
      </c>
      <c r="B618" s="34" t="str">
        <f t="shared" si="226"/>
        <v>3701</v>
      </c>
      <c r="C618" s="70" t="s">
        <v>33</v>
      </c>
      <c r="D618" s="34" t="str">
        <f t="shared" si="227"/>
        <v>370107</v>
      </c>
      <c r="E618" s="70" t="s">
        <v>48</v>
      </c>
      <c r="F618" s="95" t="s">
        <v>360</v>
      </c>
      <c r="G618" s="95"/>
      <c r="H618" s="69"/>
      <c r="I618" s="69"/>
    </row>
    <row r="619" spans="1:9" s="100" customFormat="1" outlineLevel="1">
      <c r="A619" s="65">
        <v>37</v>
      </c>
      <c r="B619" s="66" t="str">
        <f t="shared" si="226"/>
        <v>3702</v>
      </c>
      <c r="C619" s="67" t="s">
        <v>38</v>
      </c>
      <c r="D619" s="66" t="str">
        <f t="shared" si="227"/>
        <v>3702</v>
      </c>
      <c r="E619" s="66"/>
      <c r="F619" s="68" t="s">
        <v>103</v>
      </c>
      <c r="G619" s="68"/>
      <c r="H619" s="65"/>
      <c r="I619" s="65"/>
    </row>
    <row r="620" spans="1:9" s="100" customFormat="1" outlineLevel="2">
      <c r="A620" s="69">
        <v>37</v>
      </c>
      <c r="B620" s="34" t="str">
        <f t="shared" si="226"/>
        <v>3702</v>
      </c>
      <c r="C620" s="70" t="s">
        <v>38</v>
      </c>
      <c r="D620" s="34" t="str">
        <f t="shared" si="227"/>
        <v>370201</v>
      </c>
      <c r="E620" s="70" t="s">
        <v>33</v>
      </c>
      <c r="F620" s="95" t="s">
        <v>132</v>
      </c>
      <c r="G620" s="95"/>
      <c r="H620" s="69"/>
      <c r="I620" s="69"/>
    </row>
    <row r="621" spans="1:9" s="100" customFormat="1" outlineLevel="2">
      <c r="A621" s="69">
        <v>37</v>
      </c>
      <c r="B621" s="34" t="str">
        <f t="shared" si="226"/>
        <v>3702</v>
      </c>
      <c r="C621" s="70" t="s">
        <v>38</v>
      </c>
      <c r="D621" s="34" t="str">
        <f t="shared" si="227"/>
        <v>370202</v>
      </c>
      <c r="E621" s="70" t="s">
        <v>38</v>
      </c>
      <c r="F621" s="95" t="s">
        <v>133</v>
      </c>
      <c r="G621" s="95"/>
      <c r="H621" s="69"/>
      <c r="I621" s="69"/>
    </row>
    <row r="622" spans="1:9" s="100" customFormat="1" outlineLevel="2">
      <c r="A622" s="69">
        <v>37</v>
      </c>
      <c r="B622" s="34" t="str">
        <f t="shared" si="226"/>
        <v>3702</v>
      </c>
      <c r="C622" s="70" t="s">
        <v>38</v>
      </c>
      <c r="D622" s="34" t="str">
        <f t="shared" si="227"/>
        <v>370203</v>
      </c>
      <c r="E622" s="70" t="s">
        <v>41</v>
      </c>
      <c r="F622" s="95" t="s">
        <v>134</v>
      </c>
      <c r="G622" s="95"/>
      <c r="H622" s="69"/>
      <c r="I622" s="69"/>
    </row>
    <row r="623" spans="1:9" s="100" customFormat="1" outlineLevel="2">
      <c r="A623" s="69">
        <v>37</v>
      </c>
      <c r="B623" s="34" t="str">
        <f t="shared" si="226"/>
        <v>3702</v>
      </c>
      <c r="C623" s="70" t="s">
        <v>38</v>
      </c>
      <c r="D623" s="34" t="str">
        <f t="shared" si="227"/>
        <v>370204</v>
      </c>
      <c r="E623" s="70" t="s">
        <v>45</v>
      </c>
      <c r="F623" s="95" t="s">
        <v>361</v>
      </c>
      <c r="G623" s="95"/>
      <c r="H623" s="69"/>
      <c r="I623" s="69"/>
    </row>
    <row r="624" spans="1:9" s="100" customFormat="1" outlineLevel="2">
      <c r="A624" s="69">
        <v>37</v>
      </c>
      <c r="B624" s="34" t="str">
        <f t="shared" si="226"/>
        <v>3702</v>
      </c>
      <c r="C624" s="70" t="s">
        <v>38</v>
      </c>
      <c r="D624" s="34" t="str">
        <f t="shared" si="227"/>
        <v>370205</v>
      </c>
      <c r="E624" s="70" t="s">
        <v>46</v>
      </c>
      <c r="F624" s="95" t="s">
        <v>136</v>
      </c>
      <c r="G624" s="95"/>
      <c r="H624" s="69"/>
      <c r="I624" s="69"/>
    </row>
    <row r="625" spans="1:9" s="100" customFormat="1" outlineLevel="2">
      <c r="A625" s="69">
        <v>37</v>
      </c>
      <c r="B625" s="34" t="str">
        <f t="shared" si="226"/>
        <v>3702</v>
      </c>
      <c r="C625" s="70" t="s">
        <v>38</v>
      </c>
      <c r="D625" s="34" t="str">
        <f t="shared" si="227"/>
        <v>370206</v>
      </c>
      <c r="E625" s="70" t="s">
        <v>47</v>
      </c>
      <c r="F625" s="95" t="s">
        <v>137</v>
      </c>
      <c r="G625" s="95"/>
      <c r="H625" s="69"/>
      <c r="I625" s="69"/>
    </row>
    <row r="626" spans="1:9" s="100" customFormat="1" outlineLevel="1">
      <c r="A626" s="65">
        <v>37</v>
      </c>
      <c r="B626" s="66" t="str">
        <f t="shared" si="226"/>
        <v>3703</v>
      </c>
      <c r="C626" s="67" t="s">
        <v>41</v>
      </c>
      <c r="D626" s="66" t="str">
        <f t="shared" si="227"/>
        <v>3703</v>
      </c>
      <c r="E626" s="66"/>
      <c r="F626" s="68" t="s">
        <v>188</v>
      </c>
      <c r="G626" s="68"/>
      <c r="H626" s="65"/>
      <c r="I626" s="65"/>
    </row>
    <row r="627" spans="1:9" s="100" customFormat="1" outlineLevel="2">
      <c r="A627" s="69">
        <v>37</v>
      </c>
      <c r="B627" s="34" t="str">
        <f t="shared" si="226"/>
        <v>3703</v>
      </c>
      <c r="C627" s="70" t="s">
        <v>41</v>
      </c>
      <c r="D627" s="34" t="str">
        <f t="shared" si="227"/>
        <v>370301</v>
      </c>
      <c r="E627" s="70" t="s">
        <v>33</v>
      </c>
      <c r="F627" s="95" t="s">
        <v>132</v>
      </c>
      <c r="G627" s="95"/>
      <c r="H627" s="69"/>
      <c r="I627" s="69"/>
    </row>
    <row r="628" spans="1:9" s="100" customFormat="1" outlineLevel="1">
      <c r="A628" s="65">
        <v>37</v>
      </c>
      <c r="B628" s="66" t="str">
        <f t="shared" si="226"/>
        <v>3704</v>
      </c>
      <c r="C628" s="67" t="s">
        <v>45</v>
      </c>
      <c r="D628" s="66" t="str">
        <f t="shared" si="227"/>
        <v>3704</v>
      </c>
      <c r="E628" s="66"/>
      <c r="F628" s="68" t="s">
        <v>362</v>
      </c>
      <c r="G628" s="68"/>
      <c r="H628" s="65"/>
      <c r="I628" s="65"/>
    </row>
    <row r="629" spans="1:9" s="100" customFormat="1" outlineLevel="2">
      <c r="A629" s="69">
        <v>37</v>
      </c>
      <c r="B629" s="34" t="str">
        <f t="shared" si="226"/>
        <v>3704</v>
      </c>
      <c r="C629" s="70" t="s">
        <v>45</v>
      </c>
      <c r="D629" s="34" t="str">
        <f t="shared" si="227"/>
        <v>370401</v>
      </c>
      <c r="E629" s="70" t="s">
        <v>33</v>
      </c>
      <c r="F629" s="95" t="s">
        <v>132</v>
      </c>
      <c r="G629" s="95"/>
      <c r="H629" s="69"/>
      <c r="I629" s="69"/>
    </row>
    <row r="630" spans="1:9" s="100" customFormat="1" outlineLevel="1">
      <c r="A630" s="65">
        <v>37</v>
      </c>
      <c r="B630" s="66" t="str">
        <f t="shared" si="226"/>
        <v>3705</v>
      </c>
      <c r="C630" s="67" t="s">
        <v>46</v>
      </c>
      <c r="D630" s="66" t="str">
        <f t="shared" si="227"/>
        <v>3705</v>
      </c>
      <c r="E630" s="66"/>
      <c r="F630" s="68" t="s">
        <v>104</v>
      </c>
      <c r="G630" s="68"/>
      <c r="H630" s="65"/>
      <c r="I630" s="65"/>
    </row>
    <row r="631" spans="1:9" s="100" customFormat="1" outlineLevel="2">
      <c r="A631" s="69">
        <v>37</v>
      </c>
      <c r="B631" s="34" t="str">
        <f t="shared" si="226"/>
        <v>3705</v>
      </c>
      <c r="C631" s="70" t="s">
        <v>46</v>
      </c>
      <c r="D631" s="34" t="str">
        <f t="shared" si="227"/>
        <v>370501</v>
      </c>
      <c r="E631" s="70" t="s">
        <v>33</v>
      </c>
      <c r="F631" s="95" t="s">
        <v>132</v>
      </c>
      <c r="G631" s="95"/>
      <c r="H631" s="69"/>
      <c r="I631" s="69"/>
    </row>
    <row r="632" spans="1:9" s="100" customFormat="1" outlineLevel="1">
      <c r="A632" s="65">
        <v>37</v>
      </c>
      <c r="B632" s="66" t="str">
        <f t="shared" si="226"/>
        <v>3706</v>
      </c>
      <c r="C632" s="67" t="s">
        <v>47</v>
      </c>
      <c r="D632" s="66" t="str">
        <f t="shared" si="227"/>
        <v>3706</v>
      </c>
      <c r="E632" s="66"/>
      <c r="F632" s="68" t="s">
        <v>363</v>
      </c>
      <c r="G632" s="68"/>
      <c r="H632" s="65"/>
      <c r="I632" s="65"/>
    </row>
    <row r="633" spans="1:9" s="100" customFormat="1" outlineLevel="2">
      <c r="A633" s="69">
        <v>37</v>
      </c>
      <c r="B633" s="34" t="str">
        <f t="shared" si="226"/>
        <v>3706</v>
      </c>
      <c r="C633" s="70" t="s">
        <v>47</v>
      </c>
      <c r="D633" s="34" t="str">
        <f t="shared" si="227"/>
        <v>370601</v>
      </c>
      <c r="E633" s="70" t="s">
        <v>33</v>
      </c>
      <c r="F633" s="95" t="s">
        <v>132</v>
      </c>
      <c r="G633" s="95"/>
      <c r="H633" s="69"/>
      <c r="I633" s="69"/>
    </row>
    <row r="634" spans="1:9" s="100" customFormat="1" outlineLevel="2">
      <c r="A634" s="69">
        <v>37</v>
      </c>
      <c r="B634" s="34" t="str">
        <f t="shared" si="226"/>
        <v>3706</v>
      </c>
      <c r="C634" s="70" t="s">
        <v>47</v>
      </c>
      <c r="D634" s="34" t="str">
        <f t="shared" si="227"/>
        <v>370602</v>
      </c>
      <c r="E634" s="70" t="s">
        <v>38</v>
      </c>
      <c r="F634" s="95" t="s">
        <v>364</v>
      </c>
      <c r="G634" s="95"/>
      <c r="H634" s="69"/>
      <c r="I634" s="69"/>
    </row>
    <row r="635" spans="1:9" s="100" customFormat="1" outlineLevel="2">
      <c r="A635" s="69">
        <v>37</v>
      </c>
      <c r="B635" s="34" t="str">
        <f t="shared" si="226"/>
        <v>3706</v>
      </c>
      <c r="C635" s="70" t="s">
        <v>47</v>
      </c>
      <c r="D635" s="34" t="str">
        <f t="shared" si="227"/>
        <v>370603</v>
      </c>
      <c r="E635" s="70" t="s">
        <v>41</v>
      </c>
      <c r="F635" s="95" t="s">
        <v>365</v>
      </c>
      <c r="G635" s="95"/>
      <c r="H635" s="69"/>
      <c r="I635" s="69"/>
    </row>
    <row r="636" spans="1:9" s="100" customFormat="1" outlineLevel="2">
      <c r="A636" s="69">
        <v>37</v>
      </c>
      <c r="B636" s="34" t="str">
        <f t="shared" si="226"/>
        <v>3706</v>
      </c>
      <c r="C636" s="70" t="s">
        <v>47</v>
      </c>
      <c r="D636" s="34" t="str">
        <f t="shared" si="227"/>
        <v>370604</v>
      </c>
      <c r="E636" s="70" t="s">
        <v>45</v>
      </c>
      <c r="F636" s="95" t="s">
        <v>366</v>
      </c>
      <c r="G636" s="95"/>
      <c r="H636" s="69"/>
      <c r="I636" s="69"/>
    </row>
    <row r="637" spans="1:9" s="100" customFormat="1" outlineLevel="1">
      <c r="A637" s="65">
        <v>37</v>
      </c>
      <c r="B637" s="66" t="str">
        <f t="shared" si="226"/>
        <v>3707</v>
      </c>
      <c r="C637" s="67" t="s">
        <v>48</v>
      </c>
      <c r="D637" s="66" t="str">
        <f t="shared" si="227"/>
        <v>3707</v>
      </c>
      <c r="E637" s="66"/>
      <c r="F637" s="68" t="s">
        <v>320</v>
      </c>
      <c r="G637" s="68"/>
      <c r="H637" s="65"/>
      <c r="I637" s="65"/>
    </row>
    <row r="638" spans="1:9" s="100" customFormat="1" outlineLevel="2">
      <c r="A638" s="69">
        <v>37</v>
      </c>
      <c r="B638" s="34" t="str">
        <f t="shared" si="226"/>
        <v>3707</v>
      </c>
      <c r="C638" s="70" t="s">
        <v>48</v>
      </c>
      <c r="D638" s="34" t="str">
        <f t="shared" si="227"/>
        <v>370701</v>
      </c>
      <c r="E638" s="70" t="s">
        <v>33</v>
      </c>
      <c r="F638" s="95" t="s">
        <v>367</v>
      </c>
      <c r="G638" s="95"/>
      <c r="H638" s="69"/>
      <c r="I638" s="69"/>
    </row>
    <row r="639" spans="1:9" s="100" customFormat="1" outlineLevel="1">
      <c r="A639" s="65">
        <v>37</v>
      </c>
      <c r="B639" s="66" t="str">
        <f t="shared" si="226"/>
        <v>3708</v>
      </c>
      <c r="C639" s="67" t="s">
        <v>49</v>
      </c>
      <c r="D639" s="66" t="str">
        <f t="shared" si="227"/>
        <v>3708</v>
      </c>
      <c r="E639" s="66"/>
      <c r="F639" s="68" t="s">
        <v>167</v>
      </c>
      <c r="G639" s="68"/>
      <c r="H639" s="65"/>
      <c r="I639" s="65"/>
    </row>
    <row r="640" spans="1:9" s="100" customFormat="1" outlineLevel="2">
      <c r="A640" s="69">
        <v>37</v>
      </c>
      <c r="B640" s="34" t="str">
        <f t="shared" si="226"/>
        <v>3708</v>
      </c>
      <c r="C640" s="70" t="s">
        <v>49</v>
      </c>
      <c r="D640" s="34" t="str">
        <f t="shared" si="227"/>
        <v>370801</v>
      </c>
      <c r="E640" s="70" t="s">
        <v>33</v>
      </c>
      <c r="F640" s="95" t="s">
        <v>368</v>
      </c>
      <c r="G640" s="95"/>
      <c r="H640" s="69"/>
      <c r="I640" s="69"/>
    </row>
    <row r="641" spans="1:9" s="100" customFormat="1" outlineLevel="2">
      <c r="A641" s="69">
        <v>37</v>
      </c>
      <c r="B641" s="34" t="str">
        <f t="shared" si="226"/>
        <v>3708</v>
      </c>
      <c r="C641" s="70" t="s">
        <v>49</v>
      </c>
      <c r="D641" s="34" t="str">
        <f t="shared" si="227"/>
        <v>370802</v>
      </c>
      <c r="E641" s="70" t="s">
        <v>38</v>
      </c>
      <c r="F641" s="95" t="s">
        <v>369</v>
      </c>
      <c r="G641" s="95"/>
      <c r="H641" s="69"/>
      <c r="I641" s="69"/>
    </row>
    <row r="642" spans="1:9" s="100" customFormat="1" outlineLevel="2">
      <c r="A642" s="69">
        <v>37</v>
      </c>
      <c r="B642" s="34" t="str">
        <f t="shared" si="226"/>
        <v>3708</v>
      </c>
      <c r="C642" s="70" t="s">
        <v>49</v>
      </c>
      <c r="D642" s="34" t="str">
        <f t="shared" si="227"/>
        <v>370803</v>
      </c>
      <c r="E642" s="70" t="s">
        <v>41</v>
      </c>
      <c r="F642" s="95" t="s">
        <v>370</v>
      </c>
      <c r="G642" s="95"/>
      <c r="H642" s="69"/>
      <c r="I642" s="69"/>
    </row>
    <row r="643" spans="1:9" s="100" customFormat="1" outlineLevel="1">
      <c r="A643" s="65">
        <v>37</v>
      </c>
      <c r="B643" s="66" t="str">
        <f t="shared" si="226"/>
        <v>3709</v>
      </c>
      <c r="C643" s="67" t="s">
        <v>50</v>
      </c>
      <c r="D643" s="66" t="str">
        <f t="shared" si="227"/>
        <v>3709</v>
      </c>
      <c r="E643" s="66"/>
      <c r="F643" s="68" t="s">
        <v>98</v>
      </c>
      <c r="G643" s="68"/>
      <c r="H643" s="65"/>
      <c r="I643" s="65"/>
    </row>
    <row r="644" spans="1:9" s="100" customFormat="1" outlineLevel="2">
      <c r="A644" s="69">
        <v>37</v>
      </c>
      <c r="B644" s="34" t="str">
        <f t="shared" si="226"/>
        <v>3709</v>
      </c>
      <c r="C644" s="70" t="s">
        <v>50</v>
      </c>
      <c r="D644" s="34" t="str">
        <f t="shared" si="227"/>
        <v>370901</v>
      </c>
      <c r="E644" s="70" t="s">
        <v>33</v>
      </c>
      <c r="F644" s="95" t="s">
        <v>371</v>
      </c>
      <c r="G644" s="95"/>
      <c r="H644" s="69"/>
      <c r="I644" s="69"/>
    </row>
    <row r="645" spans="1:9" s="100" customFormat="1" outlineLevel="2">
      <c r="A645" s="69">
        <v>37</v>
      </c>
      <c r="B645" s="34" t="str">
        <f t="shared" si="226"/>
        <v>3709</v>
      </c>
      <c r="C645" s="70" t="s">
        <v>50</v>
      </c>
      <c r="D645" s="34" t="str">
        <f t="shared" si="227"/>
        <v>370902</v>
      </c>
      <c r="E645" s="70" t="s">
        <v>38</v>
      </c>
      <c r="F645" s="95" t="s">
        <v>99</v>
      </c>
      <c r="G645" s="95"/>
      <c r="H645" s="69"/>
      <c r="I645" s="69"/>
    </row>
    <row r="646" spans="1:9" s="100" customFormat="1" outlineLevel="2">
      <c r="A646" s="69">
        <v>37</v>
      </c>
      <c r="B646" s="34" t="str">
        <f t="shared" si="226"/>
        <v>3709</v>
      </c>
      <c r="C646" s="70" t="s">
        <v>50</v>
      </c>
      <c r="D646" s="34" t="str">
        <f t="shared" si="227"/>
        <v>370903</v>
      </c>
      <c r="E646" s="70" t="s">
        <v>41</v>
      </c>
      <c r="F646" s="95" t="s">
        <v>100</v>
      </c>
      <c r="G646" s="95"/>
      <c r="H646" s="69"/>
      <c r="I646" s="69"/>
    </row>
    <row r="647" spans="1:9" s="100" customFormat="1" outlineLevel="2">
      <c r="A647" s="69">
        <v>37</v>
      </c>
      <c r="B647" s="34" t="str">
        <f t="shared" si="226"/>
        <v>3709</v>
      </c>
      <c r="C647" s="70" t="s">
        <v>50</v>
      </c>
      <c r="D647" s="34" t="str">
        <f t="shared" si="227"/>
        <v>370904</v>
      </c>
      <c r="E647" s="70" t="s">
        <v>45</v>
      </c>
      <c r="F647" s="95" t="s">
        <v>372</v>
      </c>
      <c r="G647" s="95"/>
      <c r="H647" s="69"/>
      <c r="I647" s="69"/>
    </row>
    <row r="648" spans="1:9" s="100" customFormat="1" outlineLevel="2">
      <c r="A648" s="69">
        <v>37</v>
      </c>
      <c r="B648" s="34" t="str">
        <f t="shared" si="226"/>
        <v>3709</v>
      </c>
      <c r="C648" s="70" t="s">
        <v>50</v>
      </c>
      <c r="D648" s="34" t="str">
        <f t="shared" si="227"/>
        <v>370905</v>
      </c>
      <c r="E648" s="70" t="s">
        <v>46</v>
      </c>
      <c r="F648" s="95" t="s">
        <v>373</v>
      </c>
      <c r="G648" s="95"/>
      <c r="H648" s="69"/>
      <c r="I648" s="69"/>
    </row>
    <row r="649" spans="1:9" s="100" customFormat="1" outlineLevel="1">
      <c r="A649" s="65">
        <v>37</v>
      </c>
      <c r="B649" s="66" t="str">
        <f t="shared" si="226"/>
        <v>3710</v>
      </c>
      <c r="C649" s="67">
        <v>10</v>
      </c>
      <c r="D649" s="66" t="str">
        <f t="shared" si="227"/>
        <v>3710</v>
      </c>
      <c r="E649" s="66"/>
      <c r="F649" s="68" t="s">
        <v>292</v>
      </c>
      <c r="G649" s="68"/>
      <c r="H649" s="65"/>
      <c r="I649" s="65"/>
    </row>
    <row r="650" spans="1:9" s="100" customFormat="1" outlineLevel="2">
      <c r="A650" s="69">
        <v>37</v>
      </c>
      <c r="B650" s="34" t="str">
        <f t="shared" si="226"/>
        <v>3710</v>
      </c>
      <c r="C650" s="70">
        <v>10</v>
      </c>
      <c r="D650" s="34" t="str">
        <f t="shared" si="227"/>
        <v>371001</v>
      </c>
      <c r="E650" s="70" t="s">
        <v>33</v>
      </c>
      <c r="F650" s="95" t="s">
        <v>371</v>
      </c>
      <c r="G650" s="95"/>
      <c r="H650" s="69"/>
      <c r="I650" s="69"/>
    </row>
    <row r="651" spans="1:9" s="100" customFormat="1" outlineLevel="2">
      <c r="A651" s="69">
        <v>37</v>
      </c>
      <c r="B651" s="34" t="str">
        <f t="shared" si="226"/>
        <v>3710</v>
      </c>
      <c r="C651" s="70">
        <v>10</v>
      </c>
      <c r="D651" s="34" t="str">
        <f t="shared" si="227"/>
        <v>371002</v>
      </c>
      <c r="E651" s="70" t="s">
        <v>38</v>
      </c>
      <c r="F651" s="95" t="s">
        <v>374</v>
      </c>
      <c r="G651" s="95"/>
      <c r="H651" s="69"/>
      <c r="I651" s="69"/>
    </row>
    <row r="652" spans="1:9" s="100" customFormat="1" outlineLevel="1">
      <c r="A652" s="65">
        <v>37</v>
      </c>
      <c r="B652" s="66" t="str">
        <f t="shared" si="226"/>
        <v>3711</v>
      </c>
      <c r="C652" s="67">
        <v>11</v>
      </c>
      <c r="D652" s="66" t="str">
        <f t="shared" si="227"/>
        <v>3711</v>
      </c>
      <c r="E652" s="66"/>
      <c r="F652" s="68" t="s">
        <v>173</v>
      </c>
      <c r="G652" s="68"/>
      <c r="H652" s="65"/>
      <c r="I652" s="65"/>
    </row>
    <row r="653" spans="1:9" s="100" customFormat="1" outlineLevel="2">
      <c r="A653" s="69">
        <v>37</v>
      </c>
      <c r="B653" s="34" t="str">
        <f t="shared" si="226"/>
        <v>3711</v>
      </c>
      <c r="C653" s="70">
        <v>11</v>
      </c>
      <c r="D653" s="34" t="str">
        <f t="shared" si="227"/>
        <v>371101</v>
      </c>
      <c r="E653" s="70" t="s">
        <v>33</v>
      </c>
      <c r="F653" s="95" t="s">
        <v>371</v>
      </c>
      <c r="G653" s="95"/>
      <c r="H653" s="69"/>
      <c r="I653" s="69"/>
    </row>
    <row r="654" spans="1:9" s="100" customFormat="1" outlineLevel="2">
      <c r="A654" s="69">
        <v>37</v>
      </c>
      <c r="B654" s="34" t="str">
        <f t="shared" si="226"/>
        <v>3711</v>
      </c>
      <c r="C654" s="70">
        <v>11</v>
      </c>
      <c r="D654" s="34" t="str">
        <f t="shared" si="227"/>
        <v>371102</v>
      </c>
      <c r="E654" s="70" t="s">
        <v>38</v>
      </c>
      <c r="F654" s="95" t="s">
        <v>294</v>
      </c>
      <c r="G654" s="95"/>
      <c r="H654" s="69"/>
      <c r="I654" s="69"/>
    </row>
    <row r="655" spans="1:9" s="100" customFormat="1" outlineLevel="1">
      <c r="A655" s="65">
        <v>37</v>
      </c>
      <c r="B655" s="66" t="str">
        <f t="shared" si="226"/>
        <v>3712</v>
      </c>
      <c r="C655" s="67">
        <v>12</v>
      </c>
      <c r="D655" s="66" t="str">
        <f t="shared" si="227"/>
        <v>3712</v>
      </c>
      <c r="E655" s="66"/>
      <c r="F655" s="68" t="s">
        <v>375</v>
      </c>
      <c r="G655" s="68"/>
      <c r="H655" s="65"/>
      <c r="I655" s="65"/>
    </row>
    <row r="656" spans="1:9" s="100" customFormat="1" outlineLevel="2">
      <c r="A656" s="69">
        <v>37</v>
      </c>
      <c r="B656" s="34" t="str">
        <f t="shared" si="226"/>
        <v>3712</v>
      </c>
      <c r="C656" s="70">
        <v>12</v>
      </c>
      <c r="D656" s="34" t="str">
        <f t="shared" si="227"/>
        <v>371201</v>
      </c>
      <c r="E656" s="70" t="s">
        <v>33</v>
      </c>
      <c r="F656" s="95" t="s">
        <v>132</v>
      </c>
      <c r="G656" s="95"/>
      <c r="H656" s="69"/>
      <c r="I656" s="69"/>
    </row>
    <row r="657" spans="1:9" s="100" customFormat="1" outlineLevel="2">
      <c r="A657" s="69">
        <v>37</v>
      </c>
      <c r="B657" s="34" t="str">
        <f t="shared" si="226"/>
        <v>3712</v>
      </c>
      <c r="C657" s="70">
        <v>12</v>
      </c>
      <c r="D657" s="34" t="str">
        <f t="shared" si="227"/>
        <v>371202</v>
      </c>
      <c r="E657" s="70" t="s">
        <v>38</v>
      </c>
      <c r="F657" s="95" t="s">
        <v>376</v>
      </c>
      <c r="G657" s="95"/>
      <c r="H657" s="69"/>
      <c r="I657" s="69"/>
    </row>
    <row r="658" spans="1:9" s="100" customFormat="1" outlineLevel="2">
      <c r="A658" s="69">
        <v>37</v>
      </c>
      <c r="B658" s="34" t="str">
        <f t="shared" si="226"/>
        <v>3712</v>
      </c>
      <c r="C658" s="70">
        <v>12</v>
      </c>
      <c r="D658" s="34" t="str">
        <f t="shared" si="227"/>
        <v>371203</v>
      </c>
      <c r="E658" s="70" t="s">
        <v>41</v>
      </c>
      <c r="F658" s="95" t="s">
        <v>377</v>
      </c>
      <c r="G658" s="95"/>
      <c r="H658" s="69"/>
      <c r="I658" s="69"/>
    </row>
    <row r="659" spans="1:9" s="100" customFormat="1" outlineLevel="2">
      <c r="A659" s="69">
        <v>37</v>
      </c>
      <c r="B659" s="34" t="str">
        <f t="shared" si="226"/>
        <v>3712</v>
      </c>
      <c r="C659" s="70">
        <v>12</v>
      </c>
      <c r="D659" s="34" t="str">
        <f t="shared" si="227"/>
        <v>371204</v>
      </c>
      <c r="E659" s="70" t="s">
        <v>45</v>
      </c>
      <c r="F659" s="95" t="s">
        <v>378</v>
      </c>
      <c r="G659" s="95"/>
      <c r="H659" s="69"/>
      <c r="I659" s="69"/>
    </row>
    <row r="660" spans="1:9" s="100" customFormat="1" outlineLevel="2">
      <c r="A660" s="69">
        <v>37</v>
      </c>
      <c r="B660" s="34" t="str">
        <f t="shared" si="226"/>
        <v>3712</v>
      </c>
      <c r="C660" s="70">
        <v>12</v>
      </c>
      <c r="D660" s="34" t="str">
        <f t="shared" si="227"/>
        <v>371205</v>
      </c>
      <c r="E660" s="70" t="s">
        <v>46</v>
      </c>
      <c r="F660" s="95" t="s">
        <v>379</v>
      </c>
      <c r="G660" s="95"/>
      <c r="H660" s="69"/>
      <c r="I660" s="69"/>
    </row>
    <row r="661" spans="1:9" s="100" customFormat="1" outlineLevel="2">
      <c r="A661" s="69">
        <v>37</v>
      </c>
      <c r="B661" s="34" t="str">
        <f t="shared" si="226"/>
        <v>3712</v>
      </c>
      <c r="C661" s="70">
        <v>12</v>
      </c>
      <c r="D661" s="34" t="str">
        <f t="shared" si="227"/>
        <v>371206</v>
      </c>
      <c r="E661" s="70" t="s">
        <v>47</v>
      </c>
      <c r="F661" s="95" t="s">
        <v>380</v>
      </c>
      <c r="G661" s="95"/>
      <c r="H661" s="69"/>
      <c r="I661" s="69"/>
    </row>
    <row r="662" spans="1:9" s="100" customFormat="1" outlineLevel="2">
      <c r="A662" s="69">
        <v>37</v>
      </c>
      <c r="B662" s="34" t="str">
        <f t="shared" si="226"/>
        <v>3712</v>
      </c>
      <c r="C662" s="70">
        <v>12</v>
      </c>
      <c r="D662" s="34" t="str">
        <f t="shared" si="227"/>
        <v>371207</v>
      </c>
      <c r="E662" s="70" t="s">
        <v>48</v>
      </c>
      <c r="F662" s="95" t="s">
        <v>279</v>
      </c>
      <c r="G662" s="95"/>
      <c r="H662" s="69"/>
      <c r="I662" s="69"/>
    </row>
    <row r="663" spans="1:9" s="100" customFormat="1" outlineLevel="2">
      <c r="A663" s="69">
        <v>37</v>
      </c>
      <c r="B663" s="34" t="str">
        <f t="shared" si="226"/>
        <v>3712</v>
      </c>
      <c r="C663" s="70">
        <v>12</v>
      </c>
      <c r="D663" s="34" t="str">
        <f t="shared" si="227"/>
        <v>371208</v>
      </c>
      <c r="E663" s="70" t="s">
        <v>49</v>
      </c>
      <c r="F663" s="95" t="s">
        <v>381</v>
      </c>
      <c r="G663" s="95"/>
      <c r="H663" s="69"/>
      <c r="I663" s="69"/>
    </row>
    <row r="664" spans="1:9" s="100" customFormat="1" outlineLevel="1">
      <c r="A664" s="65">
        <v>37</v>
      </c>
      <c r="B664" s="66" t="str">
        <f t="shared" si="226"/>
        <v>3713</v>
      </c>
      <c r="C664" s="67">
        <v>13</v>
      </c>
      <c r="D664" s="66" t="str">
        <f t="shared" si="227"/>
        <v>3713</v>
      </c>
      <c r="E664" s="66"/>
      <c r="F664" s="68" t="s">
        <v>382</v>
      </c>
      <c r="G664" s="68"/>
      <c r="H664" s="65"/>
      <c r="I664" s="65"/>
    </row>
    <row r="665" spans="1:9" s="100" customFormat="1" outlineLevel="2">
      <c r="A665" s="69">
        <v>37</v>
      </c>
      <c r="B665" s="34" t="str">
        <f t="shared" ref="B665:B699" si="228">CONCATENATE(A665,C665)</f>
        <v>3713</v>
      </c>
      <c r="C665" s="70">
        <v>13</v>
      </c>
      <c r="D665" s="34" t="str">
        <f t="shared" ref="D665:D699" si="229">CONCATENATE(B665,E665)</f>
        <v>371301</v>
      </c>
      <c r="E665" s="70" t="s">
        <v>33</v>
      </c>
      <c r="F665" s="95" t="s">
        <v>132</v>
      </c>
      <c r="G665" s="95"/>
      <c r="H665" s="69"/>
      <c r="I665" s="69"/>
    </row>
    <row r="666" spans="1:9" s="100" customFormat="1" outlineLevel="2">
      <c r="A666" s="69">
        <v>37</v>
      </c>
      <c r="B666" s="34" t="str">
        <f t="shared" si="228"/>
        <v>3713</v>
      </c>
      <c r="C666" s="70">
        <v>13</v>
      </c>
      <c r="D666" s="34" t="str">
        <f t="shared" si="229"/>
        <v>371302</v>
      </c>
      <c r="E666" s="70" t="s">
        <v>38</v>
      </c>
      <c r="F666" s="95" t="s">
        <v>376</v>
      </c>
      <c r="G666" s="95"/>
      <c r="H666" s="69"/>
      <c r="I666" s="69"/>
    </row>
    <row r="667" spans="1:9" s="100" customFormat="1" outlineLevel="2">
      <c r="A667" s="69">
        <v>37</v>
      </c>
      <c r="B667" s="34" t="str">
        <f t="shared" si="228"/>
        <v>3713</v>
      </c>
      <c r="C667" s="70">
        <v>13</v>
      </c>
      <c r="D667" s="34" t="str">
        <f t="shared" si="229"/>
        <v>371303</v>
      </c>
      <c r="E667" s="70" t="s">
        <v>41</v>
      </c>
      <c r="F667" s="95" t="s">
        <v>377</v>
      </c>
      <c r="G667" s="95"/>
      <c r="H667" s="69"/>
      <c r="I667" s="69"/>
    </row>
    <row r="668" spans="1:9" s="100" customFormat="1" outlineLevel="2">
      <c r="A668" s="69">
        <v>37</v>
      </c>
      <c r="B668" s="34" t="str">
        <f t="shared" si="228"/>
        <v>3713</v>
      </c>
      <c r="C668" s="70">
        <v>13</v>
      </c>
      <c r="D668" s="34" t="str">
        <f t="shared" si="229"/>
        <v>371304</v>
      </c>
      <c r="E668" s="70" t="s">
        <v>45</v>
      </c>
      <c r="F668" s="95" t="s">
        <v>378</v>
      </c>
      <c r="G668" s="95"/>
      <c r="H668" s="69"/>
      <c r="I668" s="69"/>
    </row>
    <row r="669" spans="1:9" s="100" customFormat="1" outlineLevel="2">
      <c r="A669" s="69">
        <v>37</v>
      </c>
      <c r="B669" s="34" t="str">
        <f t="shared" si="228"/>
        <v>3713</v>
      </c>
      <c r="C669" s="70">
        <v>13</v>
      </c>
      <c r="D669" s="34" t="str">
        <f t="shared" si="229"/>
        <v>371305</v>
      </c>
      <c r="E669" s="70" t="s">
        <v>46</v>
      </c>
      <c r="F669" s="95" t="s">
        <v>379</v>
      </c>
      <c r="G669" s="95"/>
      <c r="H669" s="69"/>
      <c r="I669" s="69"/>
    </row>
    <row r="670" spans="1:9" s="100" customFormat="1" outlineLevel="2">
      <c r="A670" s="69">
        <v>37</v>
      </c>
      <c r="B670" s="34" t="str">
        <f t="shared" si="228"/>
        <v>3713</v>
      </c>
      <c r="C670" s="70">
        <v>13</v>
      </c>
      <c r="D670" s="34" t="str">
        <f t="shared" si="229"/>
        <v>371306</v>
      </c>
      <c r="E670" s="70" t="s">
        <v>47</v>
      </c>
      <c r="F670" s="95" t="s">
        <v>380</v>
      </c>
      <c r="G670" s="95"/>
      <c r="H670" s="69"/>
      <c r="I670" s="69"/>
    </row>
    <row r="671" spans="1:9" s="100" customFormat="1" outlineLevel="2">
      <c r="A671" s="69">
        <v>37</v>
      </c>
      <c r="B671" s="34" t="str">
        <f t="shared" si="228"/>
        <v>3713</v>
      </c>
      <c r="C671" s="70">
        <v>13</v>
      </c>
      <c r="D671" s="34" t="str">
        <f t="shared" si="229"/>
        <v>371307</v>
      </c>
      <c r="E671" s="70" t="s">
        <v>48</v>
      </c>
      <c r="F671" s="95" t="s">
        <v>279</v>
      </c>
      <c r="G671" s="95"/>
      <c r="H671" s="69"/>
      <c r="I671" s="69"/>
    </row>
    <row r="672" spans="1:9" s="100" customFormat="1" outlineLevel="2">
      <c r="A672" s="69">
        <v>37</v>
      </c>
      <c r="B672" s="34" t="str">
        <f t="shared" si="228"/>
        <v>3713</v>
      </c>
      <c r="C672" s="70">
        <v>13</v>
      </c>
      <c r="D672" s="34" t="str">
        <f t="shared" si="229"/>
        <v>371308</v>
      </c>
      <c r="E672" s="70" t="s">
        <v>49</v>
      </c>
      <c r="F672" s="95" t="s">
        <v>381</v>
      </c>
      <c r="G672" s="95"/>
      <c r="H672" s="69"/>
      <c r="I672" s="69"/>
    </row>
    <row r="673" spans="1:9" s="100" customFormat="1" outlineLevel="1">
      <c r="A673" s="65">
        <v>37</v>
      </c>
      <c r="B673" s="66" t="str">
        <f t="shared" si="228"/>
        <v>3714</v>
      </c>
      <c r="C673" s="67">
        <v>14</v>
      </c>
      <c r="D673" s="66" t="str">
        <f t="shared" si="229"/>
        <v>3714</v>
      </c>
      <c r="E673" s="66"/>
      <c r="F673" s="68" t="s">
        <v>383</v>
      </c>
      <c r="G673" s="68"/>
      <c r="H673" s="65"/>
      <c r="I673" s="65"/>
    </row>
    <row r="674" spans="1:9" s="100" customFormat="1" outlineLevel="2">
      <c r="A674" s="69">
        <v>37</v>
      </c>
      <c r="B674" s="34" t="str">
        <f t="shared" si="228"/>
        <v>3714</v>
      </c>
      <c r="C674" s="70">
        <v>14</v>
      </c>
      <c r="D674" s="34" t="str">
        <f t="shared" si="229"/>
        <v>371401</v>
      </c>
      <c r="E674" s="70" t="s">
        <v>33</v>
      </c>
      <c r="F674" s="95" t="s">
        <v>132</v>
      </c>
      <c r="G674" s="95"/>
      <c r="H674" s="69"/>
      <c r="I674" s="69"/>
    </row>
    <row r="675" spans="1:9" s="100" customFormat="1" outlineLevel="2">
      <c r="A675" s="69">
        <v>37</v>
      </c>
      <c r="B675" s="34" t="str">
        <f t="shared" si="228"/>
        <v>3714</v>
      </c>
      <c r="C675" s="70">
        <v>14</v>
      </c>
      <c r="D675" s="34" t="str">
        <f t="shared" si="229"/>
        <v>371402</v>
      </c>
      <c r="E675" s="70" t="s">
        <v>38</v>
      </c>
      <c r="F675" s="95" t="s">
        <v>376</v>
      </c>
      <c r="G675" s="95"/>
      <c r="H675" s="69"/>
      <c r="I675" s="69"/>
    </row>
    <row r="676" spans="1:9" s="100" customFormat="1" outlineLevel="2">
      <c r="A676" s="69">
        <v>37</v>
      </c>
      <c r="B676" s="34" t="str">
        <f t="shared" si="228"/>
        <v>3714</v>
      </c>
      <c r="C676" s="70">
        <v>14</v>
      </c>
      <c r="D676" s="34" t="str">
        <f t="shared" si="229"/>
        <v>371403</v>
      </c>
      <c r="E676" s="70" t="s">
        <v>41</v>
      </c>
      <c r="F676" s="95" t="s">
        <v>377</v>
      </c>
      <c r="G676" s="95"/>
      <c r="H676" s="69"/>
      <c r="I676" s="69"/>
    </row>
    <row r="677" spans="1:9" s="100" customFormat="1" outlineLevel="2">
      <c r="A677" s="69">
        <v>37</v>
      </c>
      <c r="B677" s="34" t="str">
        <f t="shared" si="228"/>
        <v>3714</v>
      </c>
      <c r="C677" s="70">
        <v>14</v>
      </c>
      <c r="D677" s="34" t="str">
        <f t="shared" si="229"/>
        <v>371404</v>
      </c>
      <c r="E677" s="70" t="s">
        <v>45</v>
      </c>
      <c r="F677" s="95" t="s">
        <v>378</v>
      </c>
      <c r="G677" s="95"/>
      <c r="H677" s="69"/>
      <c r="I677" s="69"/>
    </row>
    <row r="678" spans="1:9" s="100" customFormat="1" outlineLevel="2">
      <c r="A678" s="69">
        <v>37</v>
      </c>
      <c r="B678" s="34" t="str">
        <f t="shared" si="228"/>
        <v>3714</v>
      </c>
      <c r="C678" s="70">
        <v>14</v>
      </c>
      <c r="D678" s="34" t="str">
        <f t="shared" si="229"/>
        <v>371405</v>
      </c>
      <c r="E678" s="70" t="s">
        <v>46</v>
      </c>
      <c r="F678" s="95" t="s">
        <v>379</v>
      </c>
      <c r="G678" s="95"/>
      <c r="H678" s="69"/>
      <c r="I678" s="69"/>
    </row>
    <row r="679" spans="1:9" s="100" customFormat="1" outlineLevel="2">
      <c r="A679" s="69">
        <v>37</v>
      </c>
      <c r="B679" s="34" t="str">
        <f t="shared" si="228"/>
        <v>3714</v>
      </c>
      <c r="C679" s="70">
        <v>14</v>
      </c>
      <c r="D679" s="34" t="str">
        <f t="shared" si="229"/>
        <v>371406</v>
      </c>
      <c r="E679" s="70" t="s">
        <v>47</v>
      </c>
      <c r="F679" s="95" t="s">
        <v>380</v>
      </c>
      <c r="G679" s="95"/>
      <c r="H679" s="69"/>
      <c r="I679" s="69"/>
    </row>
    <row r="680" spans="1:9" s="100" customFormat="1" outlineLevel="2">
      <c r="A680" s="69">
        <v>37</v>
      </c>
      <c r="B680" s="34" t="str">
        <f t="shared" si="228"/>
        <v>3714</v>
      </c>
      <c r="C680" s="70">
        <v>14</v>
      </c>
      <c r="D680" s="34" t="str">
        <f t="shared" si="229"/>
        <v>371407</v>
      </c>
      <c r="E680" s="70" t="s">
        <v>48</v>
      </c>
      <c r="F680" s="95" t="s">
        <v>279</v>
      </c>
      <c r="G680" s="95"/>
      <c r="H680" s="69"/>
      <c r="I680" s="69"/>
    </row>
    <row r="681" spans="1:9" s="100" customFormat="1" outlineLevel="2">
      <c r="A681" s="69">
        <v>37</v>
      </c>
      <c r="B681" s="34" t="str">
        <f t="shared" si="228"/>
        <v>3714</v>
      </c>
      <c r="C681" s="70">
        <v>14</v>
      </c>
      <c r="D681" s="34" t="str">
        <f t="shared" si="229"/>
        <v>371408</v>
      </c>
      <c r="E681" s="70" t="s">
        <v>49</v>
      </c>
      <c r="F681" s="95" t="s">
        <v>381</v>
      </c>
      <c r="G681" s="95"/>
      <c r="H681" s="69"/>
      <c r="I681" s="69"/>
    </row>
    <row r="682" spans="1:9" s="100" customFormat="1" outlineLevel="1">
      <c r="A682" s="65">
        <v>37</v>
      </c>
      <c r="B682" s="66" t="str">
        <f t="shared" si="228"/>
        <v>3715</v>
      </c>
      <c r="C682" s="67">
        <v>15</v>
      </c>
      <c r="D682" s="66" t="str">
        <f t="shared" si="229"/>
        <v>3715</v>
      </c>
      <c r="E682" s="66"/>
      <c r="F682" s="68" t="s">
        <v>384</v>
      </c>
      <c r="G682" s="68"/>
      <c r="H682" s="65"/>
      <c r="I682" s="65"/>
    </row>
    <row r="683" spans="1:9" s="100" customFormat="1" outlineLevel="2">
      <c r="A683" s="69">
        <v>37</v>
      </c>
      <c r="B683" s="34" t="str">
        <f t="shared" si="228"/>
        <v>3715</v>
      </c>
      <c r="C683" s="70">
        <v>15</v>
      </c>
      <c r="D683" s="34" t="str">
        <f t="shared" si="229"/>
        <v>371501</v>
      </c>
      <c r="E683" s="70" t="s">
        <v>33</v>
      </c>
      <c r="F683" s="95" t="s">
        <v>132</v>
      </c>
      <c r="G683" s="95"/>
      <c r="H683" s="69"/>
      <c r="I683" s="69"/>
    </row>
    <row r="684" spans="1:9" s="100" customFormat="1" outlineLevel="2">
      <c r="A684" s="69">
        <v>37</v>
      </c>
      <c r="B684" s="34" t="str">
        <f t="shared" si="228"/>
        <v>3715</v>
      </c>
      <c r="C684" s="70">
        <v>15</v>
      </c>
      <c r="D684" s="34" t="str">
        <f t="shared" si="229"/>
        <v>371502</v>
      </c>
      <c r="E684" s="70" t="s">
        <v>38</v>
      </c>
      <c r="F684" s="95" t="s">
        <v>376</v>
      </c>
      <c r="G684" s="95"/>
      <c r="H684" s="69"/>
      <c r="I684" s="69"/>
    </row>
    <row r="685" spans="1:9" s="100" customFormat="1" outlineLevel="2">
      <c r="A685" s="69">
        <v>37</v>
      </c>
      <c r="B685" s="34" t="str">
        <f t="shared" si="228"/>
        <v>3715</v>
      </c>
      <c r="C685" s="70">
        <v>15</v>
      </c>
      <c r="D685" s="34" t="str">
        <f t="shared" si="229"/>
        <v>371503</v>
      </c>
      <c r="E685" s="70" t="s">
        <v>41</v>
      </c>
      <c r="F685" s="95" t="s">
        <v>377</v>
      </c>
      <c r="G685" s="95"/>
      <c r="H685" s="69"/>
      <c r="I685" s="69"/>
    </row>
    <row r="686" spans="1:9" s="100" customFormat="1" outlineLevel="2">
      <c r="A686" s="69">
        <v>37</v>
      </c>
      <c r="B686" s="34" t="str">
        <f t="shared" si="228"/>
        <v>3715</v>
      </c>
      <c r="C686" s="70">
        <v>15</v>
      </c>
      <c r="D686" s="34" t="str">
        <f t="shared" si="229"/>
        <v>371504</v>
      </c>
      <c r="E686" s="70" t="s">
        <v>45</v>
      </c>
      <c r="F686" s="95" t="s">
        <v>378</v>
      </c>
      <c r="G686" s="95"/>
      <c r="H686" s="69"/>
      <c r="I686" s="69"/>
    </row>
    <row r="687" spans="1:9" s="100" customFormat="1" outlineLevel="2">
      <c r="A687" s="69">
        <v>37</v>
      </c>
      <c r="B687" s="34" t="str">
        <f t="shared" si="228"/>
        <v>3715</v>
      </c>
      <c r="C687" s="70">
        <v>15</v>
      </c>
      <c r="D687" s="34" t="str">
        <f t="shared" si="229"/>
        <v>371505</v>
      </c>
      <c r="E687" s="70" t="s">
        <v>46</v>
      </c>
      <c r="F687" s="95" t="s">
        <v>379</v>
      </c>
      <c r="G687" s="95"/>
      <c r="H687" s="69"/>
      <c r="I687" s="69"/>
    </row>
    <row r="688" spans="1:9" s="100" customFormat="1" outlineLevel="2">
      <c r="A688" s="69">
        <v>37</v>
      </c>
      <c r="B688" s="34" t="str">
        <f t="shared" si="228"/>
        <v>3715</v>
      </c>
      <c r="C688" s="70">
        <v>15</v>
      </c>
      <c r="D688" s="34" t="str">
        <f t="shared" si="229"/>
        <v>371506</v>
      </c>
      <c r="E688" s="70" t="s">
        <v>47</v>
      </c>
      <c r="F688" s="95" t="s">
        <v>380</v>
      </c>
      <c r="G688" s="95"/>
      <c r="H688" s="69"/>
      <c r="I688" s="69"/>
    </row>
    <row r="689" spans="1:9" s="100" customFormat="1" outlineLevel="2">
      <c r="A689" s="69">
        <v>37</v>
      </c>
      <c r="B689" s="34" t="str">
        <f t="shared" si="228"/>
        <v>3715</v>
      </c>
      <c r="C689" s="70">
        <v>15</v>
      </c>
      <c r="D689" s="34" t="str">
        <f t="shared" si="229"/>
        <v>371507</v>
      </c>
      <c r="E689" s="70" t="s">
        <v>48</v>
      </c>
      <c r="F689" s="95" t="s">
        <v>279</v>
      </c>
      <c r="G689" s="95"/>
      <c r="H689" s="69"/>
      <c r="I689" s="69"/>
    </row>
    <row r="690" spans="1:9" s="100" customFormat="1" outlineLevel="2">
      <c r="A690" s="69">
        <v>37</v>
      </c>
      <c r="B690" s="34" t="str">
        <f t="shared" si="228"/>
        <v>3715</v>
      </c>
      <c r="C690" s="70">
        <v>15</v>
      </c>
      <c r="D690" s="34" t="str">
        <f t="shared" si="229"/>
        <v>371508</v>
      </c>
      <c r="E690" s="70" t="s">
        <v>49</v>
      </c>
      <c r="F690" s="95" t="s">
        <v>381</v>
      </c>
      <c r="G690" s="95"/>
      <c r="H690" s="69"/>
      <c r="I690" s="69"/>
    </row>
    <row r="691" spans="1:9" s="100" customFormat="1" outlineLevel="1">
      <c r="A691" s="65">
        <v>37</v>
      </c>
      <c r="B691" s="66" t="str">
        <f t="shared" si="228"/>
        <v>3716</v>
      </c>
      <c r="C691" s="67">
        <v>16</v>
      </c>
      <c r="D691" s="66" t="str">
        <f t="shared" si="229"/>
        <v>3716</v>
      </c>
      <c r="E691" s="66"/>
      <c r="F691" s="68" t="s">
        <v>385</v>
      </c>
      <c r="G691" s="68"/>
      <c r="H691" s="65"/>
      <c r="I691" s="65"/>
    </row>
    <row r="692" spans="1:9" s="100" customFormat="1" outlineLevel="2">
      <c r="A692" s="69">
        <v>37</v>
      </c>
      <c r="B692" s="34" t="str">
        <f t="shared" si="228"/>
        <v>3716</v>
      </c>
      <c r="C692" s="70">
        <v>16</v>
      </c>
      <c r="D692" s="34" t="str">
        <f t="shared" si="229"/>
        <v>371601</v>
      </c>
      <c r="E692" s="70" t="s">
        <v>33</v>
      </c>
      <c r="F692" s="95" t="s">
        <v>132</v>
      </c>
      <c r="G692" s="95"/>
      <c r="H692" s="69"/>
      <c r="I692" s="69"/>
    </row>
    <row r="693" spans="1:9" s="100" customFormat="1" outlineLevel="2">
      <c r="A693" s="69">
        <v>37</v>
      </c>
      <c r="B693" s="34" t="str">
        <f t="shared" si="228"/>
        <v>3716</v>
      </c>
      <c r="C693" s="70">
        <v>16</v>
      </c>
      <c r="D693" s="34" t="str">
        <f t="shared" si="229"/>
        <v>371602</v>
      </c>
      <c r="E693" s="70" t="s">
        <v>38</v>
      </c>
      <c r="F693" s="95" t="s">
        <v>376</v>
      </c>
      <c r="G693" s="95"/>
      <c r="H693" s="69"/>
      <c r="I693" s="69"/>
    </row>
    <row r="694" spans="1:9" s="100" customFormat="1" outlineLevel="2">
      <c r="A694" s="69">
        <v>37</v>
      </c>
      <c r="B694" s="34" t="str">
        <f t="shared" si="228"/>
        <v>3716</v>
      </c>
      <c r="C694" s="70">
        <v>16</v>
      </c>
      <c r="D694" s="34" t="str">
        <f t="shared" si="229"/>
        <v>371603</v>
      </c>
      <c r="E694" s="70" t="s">
        <v>41</v>
      </c>
      <c r="F694" s="95" t="s">
        <v>377</v>
      </c>
      <c r="G694" s="95"/>
      <c r="H694" s="69"/>
      <c r="I694" s="69"/>
    </row>
    <row r="695" spans="1:9" s="100" customFormat="1" outlineLevel="2">
      <c r="A695" s="69">
        <v>37</v>
      </c>
      <c r="B695" s="34" t="str">
        <f t="shared" si="228"/>
        <v>3716</v>
      </c>
      <c r="C695" s="70">
        <v>16</v>
      </c>
      <c r="D695" s="34" t="str">
        <f t="shared" si="229"/>
        <v>371604</v>
      </c>
      <c r="E695" s="70" t="s">
        <v>45</v>
      </c>
      <c r="F695" s="95" t="s">
        <v>378</v>
      </c>
      <c r="G695" s="95"/>
      <c r="H695" s="69"/>
      <c r="I695" s="69"/>
    </row>
    <row r="696" spans="1:9" s="100" customFormat="1" outlineLevel="2">
      <c r="A696" s="69">
        <v>37</v>
      </c>
      <c r="B696" s="34" t="str">
        <f t="shared" si="228"/>
        <v>3716</v>
      </c>
      <c r="C696" s="70">
        <v>16</v>
      </c>
      <c r="D696" s="34" t="str">
        <f t="shared" si="229"/>
        <v>371605</v>
      </c>
      <c r="E696" s="70" t="s">
        <v>46</v>
      </c>
      <c r="F696" s="95" t="s">
        <v>379</v>
      </c>
      <c r="G696" s="95"/>
      <c r="H696" s="69"/>
      <c r="I696" s="69"/>
    </row>
    <row r="697" spans="1:9" s="100" customFormat="1" outlineLevel="2">
      <c r="A697" s="69">
        <v>37</v>
      </c>
      <c r="B697" s="34" t="str">
        <f t="shared" si="228"/>
        <v>3716</v>
      </c>
      <c r="C697" s="70">
        <v>16</v>
      </c>
      <c r="D697" s="34" t="str">
        <f t="shared" si="229"/>
        <v>371606</v>
      </c>
      <c r="E697" s="70" t="s">
        <v>47</v>
      </c>
      <c r="F697" s="95" t="s">
        <v>380</v>
      </c>
      <c r="G697" s="95"/>
      <c r="H697" s="69"/>
      <c r="I697" s="69"/>
    </row>
    <row r="698" spans="1:9" s="100" customFormat="1" outlineLevel="2">
      <c r="A698" s="69">
        <v>37</v>
      </c>
      <c r="B698" s="34" t="str">
        <f t="shared" si="228"/>
        <v>3716</v>
      </c>
      <c r="C698" s="70">
        <v>16</v>
      </c>
      <c r="D698" s="34" t="str">
        <f t="shared" si="229"/>
        <v>371607</v>
      </c>
      <c r="E698" s="70" t="s">
        <v>48</v>
      </c>
      <c r="F698" s="95" t="s">
        <v>279</v>
      </c>
      <c r="G698" s="95"/>
      <c r="H698" s="69"/>
      <c r="I698" s="69"/>
    </row>
    <row r="699" spans="1:9" s="100" customFormat="1" outlineLevel="2">
      <c r="A699" s="69">
        <v>37</v>
      </c>
      <c r="B699" s="34" t="str">
        <f t="shared" si="228"/>
        <v>3716</v>
      </c>
      <c r="C699" s="70">
        <v>16</v>
      </c>
      <c r="D699" s="34" t="str">
        <f t="shared" si="229"/>
        <v>371608</v>
      </c>
      <c r="E699" s="70" t="s">
        <v>49</v>
      </c>
      <c r="F699" s="95" t="s">
        <v>381</v>
      </c>
      <c r="G699" s="95"/>
      <c r="H699" s="69"/>
      <c r="I699" s="69"/>
    </row>
    <row r="700" spans="1:9">
      <c r="A700" s="100"/>
      <c r="B700" s="100"/>
      <c r="C700" s="100"/>
      <c r="D700" s="100"/>
      <c r="E700" s="100"/>
      <c r="F700" s="100"/>
      <c r="G700" s="100"/>
      <c r="H700" s="100"/>
      <c r="I700" s="100"/>
    </row>
  </sheetData>
  <sortState xmlns:xlrd2="http://schemas.microsoft.com/office/spreadsheetml/2017/richdata2" ref="F23:F28">
    <sortCondition ref="F23"/>
  </sortState>
  <mergeCells count="7">
    <mergeCell ref="A19:I19"/>
    <mergeCell ref="A2:I2"/>
    <mergeCell ref="A3:I3"/>
    <mergeCell ref="A13:B13"/>
    <mergeCell ref="A14:B14"/>
    <mergeCell ref="A15:B15"/>
    <mergeCell ref="A12:B12"/>
  </mergeCells>
  <conditionalFormatting sqref="J1:J1048576">
    <cfRule type="cellIs" dxfId="0" priority="1" operator="greaterThan">
      <formula>146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portrait" r:id="rId1"/>
  <ignoredErrors>
    <ignoredError sqref="C112:C170 C65:C83 C28:C64 C22:C26 B158:B160 A219:B219 A178:B178 B47:B70 A83:A111 A600:A606 A597:A598 A583:A595 A570:A581 A540:A568 A535:A538 B524:B537 A504:A534 A497:A502 A484:A486 A481:A482 A441:A456 A423:A431 B341:B342 B336 A176:B177 A172:B172 A22:A26 A438:A439 A440 A410:A422 A432:A436 A405:A408 A400:A403 A21:C21 A404:B404 B400:B403 A409:B409 B405:B408 A437:B437 B432:B436 B423:B431 B410:B422 A468:C468 B440 B438:B439 A27:C27 B22:B26 A173:B175 A179:B207 A337:B340 A336 A343:B399 A341:A342 B441:B456 A483:C483 B481:C482 A487:C496 B484:C486 A503:C503 B497:C502 A539:C539 B504:C523 C535:C537 C524:C534 B538:C538 A569:C569 B540:C568 A582:C582 B570:C581 A596:C596 B583:C595 A599:C599 B597:C598 B600:C606 A112:B157 B84:B111 A71:B82 A47:A70 A220:B335 A161:B171 A158:A160 A28:B46 B83 A457:B465 D84:E207 D65:E83 D28:E64 D22:E26 D27:E27 D468:E468 C84:C105 C106:C111 C171:C207 A208:B218 D208:E465 C208:C222 C399:C403 C391:C398 C404:C406 C409:C465 C407:C408 C304:C390 C223:C303 A475:C475 D481:E605 D475:E476 B476:C476 A4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H612"/>
  <sheetViews>
    <sheetView zoomScale="85" zoomScaleNormal="85" workbookViewId="0">
      <pane xSplit="1" ySplit="3" topLeftCell="B575" activePane="bottomRight" state="frozen"/>
      <selection pane="bottomRight" activeCell="D587" sqref="D587"/>
      <selection pane="bottomLeft" activeCell="A4" sqref="A4"/>
      <selection pane="topRight" activeCell="B1" sqref="B1"/>
    </sheetView>
  </sheetViews>
  <sheetFormatPr defaultColWidth="8.85546875" defaultRowHeight="15"/>
  <cols>
    <col min="1" max="1" width="3.7109375" style="24" customWidth="1"/>
    <col min="2" max="2" width="10.85546875" style="24" customWidth="1"/>
    <col min="3" max="3" width="9.140625" style="24"/>
    <col min="4" max="4" width="58.42578125" style="24" customWidth="1"/>
    <col min="5" max="5" width="26.42578125" style="24" customWidth="1"/>
    <col min="6" max="6" width="15.7109375" style="25" bestFit="1" customWidth="1"/>
    <col min="7" max="8" width="81.7109375" style="24" customWidth="1"/>
  </cols>
  <sheetData>
    <row r="1" spans="2:8">
      <c r="B1" s="25"/>
      <c r="C1" s="26"/>
      <c r="D1" s="24" t="s">
        <v>386</v>
      </c>
      <c r="G1" s="14"/>
      <c r="H1" s="14"/>
    </row>
    <row r="2" spans="2:8">
      <c r="B2" s="25"/>
      <c r="C2" s="25"/>
      <c r="G2" s="14"/>
      <c r="H2" s="14"/>
    </row>
    <row r="3" spans="2:8">
      <c r="B3" s="27" t="s">
        <v>387</v>
      </c>
      <c r="C3" s="27" t="s">
        <v>388</v>
      </c>
      <c r="D3" s="27" t="s">
        <v>389</v>
      </c>
      <c r="E3" s="27" t="s">
        <v>28</v>
      </c>
      <c r="F3" s="27" t="s">
        <v>390</v>
      </c>
      <c r="G3" s="27" t="s">
        <v>391</v>
      </c>
      <c r="H3" s="27"/>
    </row>
    <row r="4" spans="2:8" ht="91.5" customHeight="1">
      <c r="B4" s="28">
        <v>43090</v>
      </c>
      <c r="C4" s="37" t="s">
        <v>73</v>
      </c>
      <c r="D4" s="30" t="s">
        <v>392</v>
      </c>
      <c r="E4" s="44" t="s">
        <v>393</v>
      </c>
      <c r="F4" s="31" t="s">
        <v>394</v>
      </c>
      <c r="G4" s="30" t="s">
        <v>394</v>
      </c>
      <c r="H4" s="30"/>
    </row>
    <row r="5" spans="2:8">
      <c r="B5" s="28">
        <v>43090</v>
      </c>
      <c r="C5" s="43" t="s">
        <v>73</v>
      </c>
      <c r="D5" s="30" t="s">
        <v>43</v>
      </c>
      <c r="E5" s="30" t="s">
        <v>394</v>
      </c>
      <c r="F5" s="31" t="s">
        <v>394</v>
      </c>
      <c r="G5" s="30" t="s">
        <v>394</v>
      </c>
      <c r="H5" s="30"/>
    </row>
    <row r="6" spans="2:8">
      <c r="B6" s="45"/>
      <c r="C6" s="46"/>
      <c r="D6" s="47" t="s">
        <v>395</v>
      </c>
      <c r="E6" s="47"/>
      <c r="F6" s="48"/>
      <c r="G6" s="47"/>
      <c r="H6" s="47"/>
    </row>
    <row r="7" spans="2:8">
      <c r="B7" s="28">
        <v>43109</v>
      </c>
      <c r="C7" s="33">
        <v>130203</v>
      </c>
      <c r="D7" s="30" t="s">
        <v>396</v>
      </c>
      <c r="E7" s="30" t="s">
        <v>397</v>
      </c>
      <c r="F7" s="31" t="s">
        <v>398</v>
      </c>
      <c r="G7" s="30" t="s">
        <v>399</v>
      </c>
      <c r="H7" s="30"/>
    </row>
    <row r="8" spans="2:8">
      <c r="B8" s="28">
        <v>43109</v>
      </c>
      <c r="C8" s="33">
        <v>130202</v>
      </c>
      <c r="D8" s="30" t="s">
        <v>400</v>
      </c>
      <c r="E8" s="30" t="s">
        <v>397</v>
      </c>
      <c r="F8" s="34">
        <v>130202</v>
      </c>
      <c r="G8" s="30" t="s">
        <v>401</v>
      </c>
      <c r="H8" s="30"/>
    </row>
    <row r="9" spans="2:8">
      <c r="B9" s="28">
        <v>43109</v>
      </c>
      <c r="C9" s="33" t="s">
        <v>394</v>
      </c>
      <c r="D9" s="35" t="s">
        <v>394</v>
      </c>
      <c r="E9" s="30" t="s">
        <v>402</v>
      </c>
      <c r="F9" s="34">
        <v>130237</v>
      </c>
      <c r="G9" s="32" t="s">
        <v>403</v>
      </c>
      <c r="H9" s="32"/>
    </row>
    <row r="10" spans="2:8">
      <c r="B10" s="28">
        <v>43109</v>
      </c>
      <c r="C10" s="33">
        <v>130206</v>
      </c>
      <c r="D10" s="35" t="s">
        <v>404</v>
      </c>
      <c r="E10" s="30" t="s">
        <v>397</v>
      </c>
      <c r="F10" s="34">
        <v>130206</v>
      </c>
      <c r="G10" s="32" t="s">
        <v>405</v>
      </c>
      <c r="H10" s="32"/>
    </row>
    <row r="11" spans="2:8">
      <c r="B11" s="28">
        <v>43109</v>
      </c>
      <c r="C11" s="33">
        <v>130207</v>
      </c>
      <c r="D11" s="36" t="s">
        <v>406</v>
      </c>
      <c r="E11" s="30" t="s">
        <v>397</v>
      </c>
      <c r="F11" s="31" t="s">
        <v>407</v>
      </c>
      <c r="G11" s="36" t="s">
        <v>408</v>
      </c>
      <c r="H11" s="36"/>
    </row>
    <row r="12" spans="2:8">
      <c r="B12" s="28">
        <v>43109</v>
      </c>
      <c r="C12" s="33">
        <v>130208</v>
      </c>
      <c r="D12" s="36" t="s">
        <v>409</v>
      </c>
      <c r="E12" s="30" t="s">
        <v>410</v>
      </c>
      <c r="F12" s="31" t="s">
        <v>394</v>
      </c>
      <c r="G12" s="32" t="s">
        <v>394</v>
      </c>
      <c r="H12" s="32"/>
    </row>
    <row r="13" spans="2:8">
      <c r="B13" s="28">
        <v>43109</v>
      </c>
      <c r="C13" s="49">
        <v>130208</v>
      </c>
      <c r="D13" s="36" t="s">
        <v>43</v>
      </c>
      <c r="E13" s="30" t="s">
        <v>394</v>
      </c>
      <c r="F13" s="31" t="s">
        <v>394</v>
      </c>
      <c r="G13" s="32" t="s">
        <v>394</v>
      </c>
      <c r="H13" s="32"/>
    </row>
    <row r="14" spans="2:8">
      <c r="B14" s="45"/>
      <c r="C14" s="46"/>
      <c r="D14" s="47" t="s">
        <v>411</v>
      </c>
      <c r="E14" s="47"/>
      <c r="F14" s="48"/>
      <c r="G14" s="50"/>
      <c r="H14" s="50"/>
    </row>
    <row r="15" spans="2:8">
      <c r="B15" s="28">
        <v>43146</v>
      </c>
      <c r="C15" s="33" t="s">
        <v>394</v>
      </c>
      <c r="D15" s="36" t="s">
        <v>394</v>
      </c>
      <c r="E15" s="30" t="s">
        <v>412</v>
      </c>
      <c r="F15" s="31" t="s">
        <v>83</v>
      </c>
      <c r="G15" s="32" t="s">
        <v>199</v>
      </c>
      <c r="H15" s="32"/>
    </row>
    <row r="16" spans="2:8">
      <c r="B16" s="28">
        <v>43146</v>
      </c>
      <c r="C16" s="33" t="s">
        <v>394</v>
      </c>
      <c r="D16" s="36" t="s">
        <v>394</v>
      </c>
      <c r="E16" s="30" t="s">
        <v>413</v>
      </c>
      <c r="F16" s="31" t="s">
        <v>414</v>
      </c>
      <c r="G16" s="32" t="s">
        <v>29</v>
      </c>
      <c r="H16" s="32"/>
    </row>
    <row r="17" spans="1:8">
      <c r="B17" s="28">
        <v>43146</v>
      </c>
      <c r="C17" s="33" t="s">
        <v>394</v>
      </c>
      <c r="D17" s="36" t="s">
        <v>394</v>
      </c>
      <c r="E17" s="30" t="s">
        <v>413</v>
      </c>
      <c r="F17" s="31" t="s">
        <v>415</v>
      </c>
      <c r="G17" s="32" t="s">
        <v>51</v>
      </c>
      <c r="H17" s="32"/>
    </row>
    <row r="18" spans="1:8">
      <c r="B18" s="28">
        <v>43146</v>
      </c>
      <c r="C18" s="33" t="s">
        <v>394</v>
      </c>
      <c r="D18" s="36" t="s">
        <v>394</v>
      </c>
      <c r="E18" s="30" t="s">
        <v>413</v>
      </c>
      <c r="F18" s="34" t="s">
        <v>416</v>
      </c>
      <c r="G18" s="36" t="s">
        <v>199</v>
      </c>
      <c r="H18" s="36"/>
    </row>
    <row r="19" spans="1:8">
      <c r="B19" s="28">
        <v>43146</v>
      </c>
      <c r="C19" s="33" t="s">
        <v>394</v>
      </c>
      <c r="D19" s="36" t="s">
        <v>394</v>
      </c>
      <c r="E19" s="30" t="s">
        <v>413</v>
      </c>
      <c r="F19" s="34" t="s">
        <v>417</v>
      </c>
      <c r="G19" s="36" t="s">
        <v>95</v>
      </c>
      <c r="H19" s="36"/>
    </row>
    <row r="20" spans="1:8">
      <c r="B20" s="28">
        <v>43146</v>
      </c>
      <c r="C20" s="33" t="s">
        <v>394</v>
      </c>
      <c r="D20" s="36" t="s">
        <v>394</v>
      </c>
      <c r="E20" s="30" t="s">
        <v>413</v>
      </c>
      <c r="F20" s="34" t="s">
        <v>418</v>
      </c>
      <c r="G20" s="36" t="s">
        <v>158</v>
      </c>
      <c r="H20" s="36"/>
    </row>
    <row r="21" spans="1:8">
      <c r="B21" s="28">
        <v>43146</v>
      </c>
      <c r="C21" s="33" t="s">
        <v>394</v>
      </c>
      <c r="D21" s="36" t="s">
        <v>394</v>
      </c>
      <c r="E21" s="30" t="s">
        <v>413</v>
      </c>
      <c r="F21" s="34" t="s">
        <v>419</v>
      </c>
      <c r="G21" s="36" t="s">
        <v>101</v>
      </c>
      <c r="H21" s="36"/>
    </row>
    <row r="22" spans="1:8">
      <c r="B22" s="28">
        <v>43146</v>
      </c>
      <c r="C22" s="33" t="s">
        <v>394</v>
      </c>
      <c r="D22" s="36" t="s">
        <v>394</v>
      </c>
      <c r="E22" s="30" t="s">
        <v>413</v>
      </c>
      <c r="F22" s="34" t="s">
        <v>420</v>
      </c>
      <c r="G22" s="36" t="s">
        <v>103</v>
      </c>
      <c r="H22" s="36"/>
    </row>
    <row r="23" spans="1:8">
      <c r="B23" s="45"/>
      <c r="C23" s="46"/>
      <c r="D23" s="47" t="s">
        <v>421</v>
      </c>
      <c r="E23" s="47"/>
      <c r="F23" s="48"/>
      <c r="G23" s="50"/>
      <c r="H23" s="50"/>
    </row>
    <row r="24" spans="1:8">
      <c r="B24" s="28">
        <v>43158</v>
      </c>
      <c r="C24" s="29" t="s">
        <v>394</v>
      </c>
      <c r="D24" s="30" t="s">
        <v>394</v>
      </c>
      <c r="E24" s="30" t="s">
        <v>422</v>
      </c>
      <c r="F24" s="34">
        <v>21</v>
      </c>
      <c r="G24" s="36" t="s">
        <v>205</v>
      </c>
      <c r="H24" s="36"/>
    </row>
    <row r="25" spans="1:8">
      <c r="B25" s="28">
        <v>43158</v>
      </c>
      <c r="C25" s="29" t="s">
        <v>394</v>
      </c>
      <c r="D25" s="30" t="s">
        <v>394</v>
      </c>
      <c r="E25" s="30" t="s">
        <v>423</v>
      </c>
      <c r="F25" s="34">
        <v>2100</v>
      </c>
      <c r="G25" s="36" t="s">
        <v>29</v>
      </c>
      <c r="H25" s="36"/>
    </row>
    <row r="26" spans="1:8">
      <c r="B26" s="28">
        <v>43158</v>
      </c>
      <c r="C26" s="29" t="s">
        <v>394</v>
      </c>
      <c r="D26" s="30" t="s">
        <v>394</v>
      </c>
      <c r="E26" s="30" t="s">
        <v>423</v>
      </c>
      <c r="F26" s="34">
        <v>2101</v>
      </c>
      <c r="G26" s="36" t="s">
        <v>424</v>
      </c>
      <c r="H26" s="36"/>
    </row>
    <row r="27" spans="1:8" s="39" customFormat="1">
      <c r="A27" s="24"/>
      <c r="B27" s="28">
        <v>43158</v>
      </c>
      <c r="C27" s="29" t="s">
        <v>394</v>
      </c>
      <c r="D27" s="30" t="s">
        <v>394</v>
      </c>
      <c r="E27" s="30" t="s">
        <v>402</v>
      </c>
      <c r="F27" s="34">
        <v>210101</v>
      </c>
      <c r="G27" s="36" t="s">
        <v>425</v>
      </c>
      <c r="H27" s="36"/>
    </row>
    <row r="28" spans="1:8">
      <c r="B28" s="28">
        <v>43158</v>
      </c>
      <c r="C28" s="29" t="s">
        <v>394</v>
      </c>
      <c r="D28" s="30" t="s">
        <v>394</v>
      </c>
      <c r="E28" s="30" t="s">
        <v>423</v>
      </c>
      <c r="F28" s="34">
        <v>2102</v>
      </c>
      <c r="G28" s="36" t="s">
        <v>208</v>
      </c>
      <c r="H28" s="36"/>
    </row>
    <row r="29" spans="1:8">
      <c r="B29" s="28">
        <v>43158</v>
      </c>
      <c r="C29" s="29" t="s">
        <v>394</v>
      </c>
      <c r="D29" s="30" t="s">
        <v>394</v>
      </c>
      <c r="E29" s="30" t="s">
        <v>402</v>
      </c>
      <c r="F29" s="34">
        <v>210201</v>
      </c>
      <c r="G29" s="36" t="s">
        <v>426</v>
      </c>
      <c r="H29" s="36"/>
    </row>
    <row r="30" spans="1:8" s="39" customFormat="1">
      <c r="A30" s="24"/>
      <c r="B30" s="28">
        <v>43244</v>
      </c>
      <c r="C30" s="29" t="s">
        <v>75</v>
      </c>
      <c r="D30" s="30" t="s">
        <v>427</v>
      </c>
      <c r="E30" s="30" t="s">
        <v>428</v>
      </c>
      <c r="F30" s="34">
        <v>16</v>
      </c>
      <c r="G30" s="36" t="s">
        <v>161</v>
      </c>
      <c r="H30" s="36"/>
    </row>
    <row r="31" spans="1:8" s="39" customFormat="1">
      <c r="A31" s="24"/>
      <c r="B31" s="28">
        <v>43244</v>
      </c>
      <c r="C31" s="29" t="s">
        <v>394</v>
      </c>
      <c r="D31" s="30" t="s">
        <v>394</v>
      </c>
      <c r="E31" s="30" t="s">
        <v>429</v>
      </c>
      <c r="F31" s="34">
        <v>110001</v>
      </c>
      <c r="G31" s="36" t="s">
        <v>430</v>
      </c>
      <c r="H31" s="36"/>
    </row>
    <row r="32" spans="1:8" s="39" customFormat="1">
      <c r="A32" s="24"/>
      <c r="B32" s="28">
        <v>43244</v>
      </c>
      <c r="C32" s="29" t="s">
        <v>394</v>
      </c>
      <c r="D32" s="30" t="s">
        <v>394</v>
      </c>
      <c r="E32" s="30" t="s">
        <v>429</v>
      </c>
      <c r="F32" s="34">
        <v>110002</v>
      </c>
      <c r="G32" s="36" t="s">
        <v>431</v>
      </c>
      <c r="H32" s="36"/>
    </row>
    <row r="33" spans="1:8" s="39" customFormat="1">
      <c r="A33" s="24"/>
      <c r="B33" s="28">
        <v>43244</v>
      </c>
      <c r="C33" s="29" t="s">
        <v>394</v>
      </c>
      <c r="D33" s="30" t="s">
        <v>394</v>
      </c>
      <c r="E33" s="30" t="s">
        <v>429</v>
      </c>
      <c r="F33" s="34">
        <v>110003</v>
      </c>
      <c r="G33" s="36" t="s">
        <v>432</v>
      </c>
      <c r="H33" s="36"/>
    </row>
    <row r="34" spans="1:8" s="39" customFormat="1">
      <c r="A34" s="24"/>
      <c r="B34" s="28">
        <v>43244</v>
      </c>
      <c r="C34" s="29" t="s">
        <v>394</v>
      </c>
      <c r="D34" s="30" t="s">
        <v>394</v>
      </c>
      <c r="E34" s="30" t="s">
        <v>429</v>
      </c>
      <c r="F34" s="34">
        <v>120001</v>
      </c>
      <c r="G34" s="36" t="s">
        <v>430</v>
      </c>
      <c r="H34" s="36"/>
    </row>
    <row r="35" spans="1:8" s="39" customFormat="1">
      <c r="A35" s="24"/>
      <c r="B35" s="28">
        <v>43244</v>
      </c>
      <c r="C35" s="29" t="s">
        <v>394</v>
      </c>
      <c r="D35" s="30" t="s">
        <v>394</v>
      </c>
      <c r="E35" s="30" t="s">
        <v>429</v>
      </c>
      <c r="F35" s="34">
        <v>120002</v>
      </c>
      <c r="G35" s="36" t="s">
        <v>431</v>
      </c>
      <c r="H35" s="36"/>
    </row>
    <row r="36" spans="1:8" s="39" customFormat="1">
      <c r="A36" s="24"/>
      <c r="B36" s="28">
        <v>43244</v>
      </c>
      <c r="C36" s="29" t="s">
        <v>394</v>
      </c>
      <c r="D36" s="30" t="s">
        <v>394</v>
      </c>
      <c r="E36" s="30" t="s">
        <v>429</v>
      </c>
      <c r="F36" s="34">
        <v>120003</v>
      </c>
      <c r="G36" s="36" t="s">
        <v>432</v>
      </c>
      <c r="H36" s="36"/>
    </row>
    <row r="37" spans="1:8" s="39" customFormat="1">
      <c r="A37" s="24"/>
      <c r="B37" s="28">
        <v>43244</v>
      </c>
      <c r="C37" s="29" t="s">
        <v>394</v>
      </c>
      <c r="D37" s="30" t="s">
        <v>394</v>
      </c>
      <c r="E37" s="30" t="s">
        <v>429</v>
      </c>
      <c r="F37" s="34">
        <v>130001</v>
      </c>
      <c r="G37" s="36" t="s">
        <v>430</v>
      </c>
      <c r="H37" s="36"/>
    </row>
    <row r="38" spans="1:8" s="39" customFormat="1">
      <c r="A38" s="24"/>
      <c r="B38" s="28">
        <v>43244</v>
      </c>
      <c r="C38" s="29" t="s">
        <v>394</v>
      </c>
      <c r="D38" s="30" t="s">
        <v>394</v>
      </c>
      <c r="E38" s="30" t="s">
        <v>429</v>
      </c>
      <c r="F38" s="34">
        <v>130002</v>
      </c>
      <c r="G38" s="36" t="s">
        <v>431</v>
      </c>
      <c r="H38" s="36"/>
    </row>
    <row r="39" spans="1:8" s="39" customFormat="1">
      <c r="A39" s="24"/>
      <c r="B39" s="28">
        <v>43244</v>
      </c>
      <c r="C39" s="29" t="s">
        <v>394</v>
      </c>
      <c r="D39" s="30" t="s">
        <v>394</v>
      </c>
      <c r="E39" s="30" t="s">
        <v>429</v>
      </c>
      <c r="F39" s="34">
        <v>130003</v>
      </c>
      <c r="G39" s="36" t="s">
        <v>432</v>
      </c>
      <c r="H39" s="36"/>
    </row>
    <row r="40" spans="1:8" s="39" customFormat="1">
      <c r="A40" s="24"/>
      <c r="B40" s="28">
        <v>43244</v>
      </c>
      <c r="C40" s="29" t="s">
        <v>394</v>
      </c>
      <c r="D40" s="30" t="s">
        <v>394</v>
      </c>
      <c r="E40" s="30" t="s">
        <v>429</v>
      </c>
      <c r="F40" s="34">
        <v>140001</v>
      </c>
      <c r="G40" s="36" t="s">
        <v>430</v>
      </c>
      <c r="H40" s="36"/>
    </row>
    <row r="41" spans="1:8" s="39" customFormat="1">
      <c r="A41" s="24"/>
      <c r="B41" s="28">
        <v>43244</v>
      </c>
      <c r="C41" s="29" t="s">
        <v>394</v>
      </c>
      <c r="D41" s="30" t="s">
        <v>394</v>
      </c>
      <c r="E41" s="30" t="s">
        <v>429</v>
      </c>
      <c r="F41" s="34">
        <v>140002</v>
      </c>
      <c r="G41" s="36" t="s">
        <v>431</v>
      </c>
      <c r="H41" s="36"/>
    </row>
    <row r="42" spans="1:8" s="39" customFormat="1">
      <c r="A42" s="24"/>
      <c r="B42" s="28">
        <v>43244</v>
      </c>
      <c r="C42" s="29" t="s">
        <v>394</v>
      </c>
      <c r="D42" s="30" t="s">
        <v>394</v>
      </c>
      <c r="E42" s="30" t="s">
        <v>429</v>
      </c>
      <c r="F42" s="34">
        <v>140003</v>
      </c>
      <c r="G42" s="36" t="s">
        <v>432</v>
      </c>
      <c r="H42" s="36"/>
    </row>
    <row r="43" spans="1:8" s="39" customFormat="1">
      <c r="A43" s="24"/>
      <c r="B43" s="28">
        <v>43244</v>
      </c>
      <c r="C43" s="29" t="s">
        <v>394</v>
      </c>
      <c r="D43" s="30" t="s">
        <v>394</v>
      </c>
      <c r="E43" s="30" t="s">
        <v>429</v>
      </c>
      <c r="F43" s="34">
        <v>160001</v>
      </c>
      <c r="G43" s="36" t="s">
        <v>430</v>
      </c>
      <c r="H43" s="36"/>
    </row>
    <row r="44" spans="1:8" s="39" customFormat="1">
      <c r="A44" s="24"/>
      <c r="B44" s="28">
        <v>43244</v>
      </c>
      <c r="C44" s="29" t="s">
        <v>394</v>
      </c>
      <c r="D44" s="30" t="s">
        <v>394</v>
      </c>
      <c r="E44" s="30" t="s">
        <v>429</v>
      </c>
      <c r="F44" s="34">
        <v>160002</v>
      </c>
      <c r="G44" s="36" t="s">
        <v>431</v>
      </c>
      <c r="H44" s="36"/>
    </row>
    <row r="45" spans="1:8" s="39" customFormat="1">
      <c r="A45" s="24"/>
      <c r="B45" s="28">
        <v>43244</v>
      </c>
      <c r="C45" s="29" t="s">
        <v>394</v>
      </c>
      <c r="D45" s="30" t="s">
        <v>394</v>
      </c>
      <c r="E45" s="30" t="s">
        <v>429</v>
      </c>
      <c r="F45" s="34">
        <v>160003</v>
      </c>
      <c r="G45" s="36" t="s">
        <v>432</v>
      </c>
      <c r="H45" s="36"/>
    </row>
    <row r="46" spans="1:8" s="39" customFormat="1">
      <c r="A46" s="24"/>
      <c r="B46" s="28">
        <v>43244</v>
      </c>
      <c r="C46" s="29" t="s">
        <v>394</v>
      </c>
      <c r="D46" s="30" t="s">
        <v>394</v>
      </c>
      <c r="E46" s="30" t="s">
        <v>429</v>
      </c>
      <c r="F46" s="34">
        <v>170001</v>
      </c>
      <c r="G46" s="36" t="s">
        <v>430</v>
      </c>
      <c r="H46" s="36"/>
    </row>
    <row r="47" spans="1:8" s="39" customFormat="1">
      <c r="A47" s="24"/>
      <c r="B47" s="28">
        <v>43244</v>
      </c>
      <c r="C47" s="29" t="s">
        <v>394</v>
      </c>
      <c r="D47" s="30" t="s">
        <v>394</v>
      </c>
      <c r="E47" s="30" t="s">
        <v>429</v>
      </c>
      <c r="F47" s="34">
        <v>170002</v>
      </c>
      <c r="G47" s="36" t="s">
        <v>431</v>
      </c>
      <c r="H47" s="36"/>
    </row>
    <row r="48" spans="1:8" s="39" customFormat="1">
      <c r="A48" s="24"/>
      <c r="B48" s="28">
        <v>43244</v>
      </c>
      <c r="C48" s="29" t="s">
        <v>394</v>
      </c>
      <c r="D48" s="30" t="s">
        <v>394</v>
      </c>
      <c r="E48" s="30" t="s">
        <v>429</v>
      </c>
      <c r="F48" s="34">
        <v>170003</v>
      </c>
      <c r="G48" s="36" t="s">
        <v>432</v>
      </c>
      <c r="H48" s="36"/>
    </row>
    <row r="49" spans="1:8" s="39" customFormat="1">
      <c r="A49" s="24"/>
      <c r="B49" s="28">
        <v>43244</v>
      </c>
      <c r="C49" s="29" t="s">
        <v>394</v>
      </c>
      <c r="D49" s="30" t="s">
        <v>394</v>
      </c>
      <c r="E49" s="30" t="s">
        <v>429</v>
      </c>
      <c r="F49" s="34">
        <v>200001</v>
      </c>
      <c r="G49" s="36" t="s">
        <v>430</v>
      </c>
      <c r="H49" s="36"/>
    </row>
    <row r="50" spans="1:8" s="39" customFormat="1">
      <c r="A50" s="24"/>
      <c r="B50" s="28">
        <v>43244</v>
      </c>
      <c r="C50" s="29" t="s">
        <v>394</v>
      </c>
      <c r="D50" s="30" t="s">
        <v>394</v>
      </c>
      <c r="E50" s="30" t="s">
        <v>429</v>
      </c>
      <c r="F50" s="34">
        <v>200002</v>
      </c>
      <c r="G50" s="36" t="s">
        <v>431</v>
      </c>
      <c r="H50" s="36"/>
    </row>
    <row r="51" spans="1:8" s="39" customFormat="1">
      <c r="A51" s="24"/>
      <c r="B51" s="28">
        <v>43244</v>
      </c>
      <c r="C51" s="29" t="s">
        <v>394</v>
      </c>
      <c r="D51" s="30" t="s">
        <v>394</v>
      </c>
      <c r="E51" s="30" t="s">
        <v>429</v>
      </c>
      <c r="F51" s="34">
        <v>200003</v>
      </c>
      <c r="G51" s="36" t="s">
        <v>432</v>
      </c>
      <c r="H51" s="36"/>
    </row>
    <row r="52" spans="1:8">
      <c r="B52" s="45"/>
      <c r="C52" s="46"/>
      <c r="D52" s="47" t="s">
        <v>433</v>
      </c>
      <c r="E52" s="47"/>
      <c r="F52" s="48"/>
      <c r="G52" s="50"/>
      <c r="H52" s="50"/>
    </row>
    <row r="53" spans="1:8">
      <c r="B53" s="28">
        <v>43241</v>
      </c>
      <c r="C53" s="29" t="s">
        <v>434</v>
      </c>
      <c r="D53" s="30" t="s">
        <v>403</v>
      </c>
      <c r="E53" s="30" t="s">
        <v>435</v>
      </c>
      <c r="F53" s="34" t="s">
        <v>394</v>
      </c>
      <c r="G53" s="36" t="s">
        <v>394</v>
      </c>
      <c r="H53" s="36"/>
    </row>
    <row r="54" spans="1:8">
      <c r="B54" s="28">
        <v>43241</v>
      </c>
      <c r="C54" s="51" t="s">
        <v>434</v>
      </c>
      <c r="D54" s="30" t="s">
        <v>43</v>
      </c>
      <c r="E54" s="30" t="s">
        <v>436</v>
      </c>
      <c r="F54" s="34" t="s">
        <v>394</v>
      </c>
      <c r="G54" s="36" t="s">
        <v>394</v>
      </c>
      <c r="H54" s="36"/>
    </row>
    <row r="55" spans="1:8" ht="45">
      <c r="B55" s="28">
        <v>43241</v>
      </c>
      <c r="C55" s="33">
        <v>1101</v>
      </c>
      <c r="D55" s="30" t="s">
        <v>437</v>
      </c>
      <c r="E55" s="30" t="s">
        <v>438</v>
      </c>
      <c r="F55" s="34" t="s">
        <v>394</v>
      </c>
      <c r="G55" s="36" t="s">
        <v>394</v>
      </c>
      <c r="H55" s="36"/>
    </row>
    <row r="56" spans="1:8">
      <c r="B56" s="28">
        <v>43241</v>
      </c>
      <c r="C56" s="49">
        <v>1101</v>
      </c>
      <c r="D56" s="30" t="s">
        <v>43</v>
      </c>
      <c r="E56" s="30" t="s">
        <v>436</v>
      </c>
      <c r="F56" s="34" t="s">
        <v>394</v>
      </c>
      <c r="G56" s="36" t="s">
        <v>394</v>
      </c>
      <c r="H56" s="36"/>
    </row>
    <row r="57" spans="1:8">
      <c r="B57" s="28">
        <v>43241</v>
      </c>
      <c r="C57" s="33">
        <v>1302</v>
      </c>
      <c r="D57" s="30" t="s">
        <v>439</v>
      </c>
      <c r="E57" s="30" t="s">
        <v>428</v>
      </c>
      <c r="F57" s="34">
        <v>1302</v>
      </c>
      <c r="G57" s="36" t="s">
        <v>143</v>
      </c>
      <c r="H57" s="36"/>
    </row>
    <row r="58" spans="1:8">
      <c r="B58" s="28">
        <v>43241</v>
      </c>
      <c r="C58" s="33">
        <v>1602</v>
      </c>
      <c r="D58" s="30" t="s">
        <v>427</v>
      </c>
      <c r="E58" s="30" t="s">
        <v>428</v>
      </c>
      <c r="F58" s="34">
        <v>1602</v>
      </c>
      <c r="G58" s="36" t="s">
        <v>143</v>
      </c>
      <c r="H58" s="36"/>
    </row>
    <row r="59" spans="1:8">
      <c r="B59" s="45"/>
      <c r="C59" s="46"/>
      <c r="D59" s="47" t="s">
        <v>440</v>
      </c>
      <c r="E59" s="47"/>
      <c r="F59" s="48"/>
      <c r="G59" s="50"/>
      <c r="H59" s="50"/>
    </row>
    <row r="60" spans="1:8">
      <c r="B60" s="28">
        <v>43258</v>
      </c>
      <c r="C60" s="33" t="s">
        <v>394</v>
      </c>
      <c r="D60" s="29" t="s">
        <v>394</v>
      </c>
      <c r="E60" s="30" t="s">
        <v>441</v>
      </c>
      <c r="F60" s="31" t="s">
        <v>442</v>
      </c>
      <c r="G60" s="32" t="s">
        <v>176</v>
      </c>
      <c r="H60" s="32"/>
    </row>
    <row r="61" spans="1:8">
      <c r="B61" s="28">
        <v>43258</v>
      </c>
      <c r="C61" s="33" t="s">
        <v>394</v>
      </c>
      <c r="D61" s="30" t="s">
        <v>394</v>
      </c>
      <c r="E61" s="30" t="s">
        <v>443</v>
      </c>
      <c r="F61" s="31" t="s">
        <v>444</v>
      </c>
      <c r="G61" s="32" t="s">
        <v>445</v>
      </c>
      <c r="H61" s="32"/>
    </row>
    <row r="62" spans="1:8">
      <c r="B62" s="28">
        <v>43260</v>
      </c>
      <c r="C62" s="33"/>
      <c r="D62" s="29"/>
      <c r="E62" s="30" t="s">
        <v>423</v>
      </c>
      <c r="F62" s="31" t="s">
        <v>446</v>
      </c>
      <c r="G62" s="36" t="s">
        <v>29</v>
      </c>
      <c r="H62" s="36"/>
    </row>
    <row r="63" spans="1:8">
      <c r="B63" s="28">
        <v>43260</v>
      </c>
      <c r="C63" s="33"/>
      <c r="D63" s="29"/>
      <c r="E63" s="30" t="s">
        <v>402</v>
      </c>
      <c r="F63" s="31" t="s">
        <v>444</v>
      </c>
      <c r="G63" s="36" t="s">
        <v>445</v>
      </c>
      <c r="H63" s="36"/>
    </row>
    <row r="64" spans="1:8">
      <c r="B64" s="28">
        <v>43260</v>
      </c>
      <c r="C64" s="33"/>
      <c r="D64" s="29"/>
      <c r="E64" s="30" t="s">
        <v>423</v>
      </c>
      <c r="F64" s="31" t="s">
        <v>447</v>
      </c>
      <c r="G64" s="36" t="s">
        <v>178</v>
      </c>
      <c r="H64" s="36"/>
    </row>
    <row r="65" spans="2:8">
      <c r="B65" s="28">
        <v>43260</v>
      </c>
      <c r="C65" s="33"/>
      <c r="D65" s="29"/>
      <c r="E65" s="30" t="s">
        <v>423</v>
      </c>
      <c r="F65" s="31" t="s">
        <v>448</v>
      </c>
      <c r="G65" s="36" t="s">
        <v>179</v>
      </c>
      <c r="H65" s="36"/>
    </row>
    <row r="66" spans="2:8">
      <c r="B66" s="28">
        <v>43260</v>
      </c>
      <c r="C66" s="33"/>
      <c r="D66" s="29"/>
      <c r="E66" s="30" t="s">
        <v>423</v>
      </c>
      <c r="F66" s="31" t="s">
        <v>449</v>
      </c>
      <c r="G66" s="36" t="s">
        <v>180</v>
      </c>
      <c r="H66" s="36"/>
    </row>
    <row r="67" spans="2:8">
      <c r="B67" s="28">
        <v>43260</v>
      </c>
      <c r="C67" s="33"/>
      <c r="D67" s="29"/>
      <c r="E67" s="30" t="s">
        <v>423</v>
      </c>
      <c r="F67" s="31" t="s">
        <v>450</v>
      </c>
      <c r="G67" s="36" t="s">
        <v>181</v>
      </c>
      <c r="H67" s="36"/>
    </row>
    <row r="68" spans="2:8">
      <c r="B68" s="28">
        <v>43260</v>
      </c>
      <c r="C68" s="33"/>
      <c r="D68" s="29"/>
      <c r="E68" s="30" t="s">
        <v>402</v>
      </c>
      <c r="F68" s="31" t="s">
        <v>451</v>
      </c>
      <c r="G68" s="36" t="s">
        <v>452</v>
      </c>
      <c r="H68" s="36"/>
    </row>
    <row r="69" spans="2:8">
      <c r="B69" s="28">
        <v>43260</v>
      </c>
      <c r="C69" s="33"/>
      <c r="D69" s="29"/>
      <c r="E69" s="30" t="s">
        <v>402</v>
      </c>
      <c r="F69" s="31" t="s">
        <v>453</v>
      </c>
      <c r="G69" s="36" t="s">
        <v>454</v>
      </c>
      <c r="H69" s="36"/>
    </row>
    <row r="70" spans="2:8">
      <c r="B70" s="28">
        <v>43260</v>
      </c>
      <c r="C70" s="33"/>
      <c r="D70" s="29"/>
      <c r="E70" s="30" t="s">
        <v>402</v>
      </c>
      <c r="F70" s="31" t="s">
        <v>455</v>
      </c>
      <c r="G70" s="36" t="s">
        <v>456</v>
      </c>
      <c r="H70" s="36"/>
    </row>
    <row r="71" spans="2:8">
      <c r="B71" s="28">
        <v>43260</v>
      </c>
      <c r="C71" s="29"/>
      <c r="D71" s="29"/>
      <c r="E71" s="30" t="s">
        <v>423</v>
      </c>
      <c r="F71" s="31" t="s">
        <v>457</v>
      </c>
      <c r="G71" s="36" t="s">
        <v>185</v>
      </c>
      <c r="H71" s="36"/>
    </row>
    <row r="72" spans="2:8">
      <c r="B72" s="28">
        <v>43260</v>
      </c>
      <c r="C72" s="29"/>
      <c r="D72" s="30"/>
      <c r="E72" s="30" t="s">
        <v>423</v>
      </c>
      <c r="F72" s="31" t="s">
        <v>458</v>
      </c>
      <c r="G72" s="36" t="s">
        <v>186</v>
      </c>
      <c r="H72" s="36"/>
    </row>
    <row r="73" spans="2:8">
      <c r="B73" s="28">
        <v>43260</v>
      </c>
      <c r="C73" s="29"/>
      <c r="D73" s="29"/>
      <c r="E73" s="30" t="s">
        <v>423</v>
      </c>
      <c r="F73" s="31" t="s">
        <v>459</v>
      </c>
      <c r="G73" s="36" t="s">
        <v>187</v>
      </c>
      <c r="H73" s="36"/>
    </row>
    <row r="74" spans="2:8">
      <c r="B74" s="45"/>
      <c r="C74" s="46"/>
      <c r="D74" s="47" t="s">
        <v>460</v>
      </c>
      <c r="E74" s="47"/>
      <c r="F74" s="48"/>
      <c r="G74" s="50"/>
      <c r="H74" s="50"/>
    </row>
    <row r="75" spans="2:8">
      <c r="B75" s="28">
        <v>43298</v>
      </c>
      <c r="C75" s="29"/>
      <c r="D75" s="29"/>
      <c r="E75" s="30" t="s">
        <v>443</v>
      </c>
      <c r="F75" s="31" t="s">
        <v>461</v>
      </c>
      <c r="G75" s="32" t="s">
        <v>462</v>
      </c>
      <c r="H75" s="32"/>
    </row>
    <row r="76" spans="2:8">
      <c r="B76" s="28">
        <v>43298</v>
      </c>
      <c r="C76" s="29"/>
      <c r="D76" s="30"/>
      <c r="E76" s="30" t="s">
        <v>463</v>
      </c>
      <c r="F76" s="31" t="s">
        <v>85</v>
      </c>
      <c r="G76" s="32" t="s">
        <v>464</v>
      </c>
      <c r="H76" s="32"/>
    </row>
    <row r="77" spans="2:8">
      <c r="B77" s="28">
        <v>43298</v>
      </c>
      <c r="C77" s="29"/>
      <c r="D77" s="29"/>
      <c r="E77" s="30" t="s">
        <v>441</v>
      </c>
      <c r="F77" s="31">
        <v>2200</v>
      </c>
      <c r="G77" s="32" t="s">
        <v>29</v>
      </c>
      <c r="H77" s="32"/>
    </row>
    <row r="78" spans="2:8">
      <c r="B78" s="28">
        <v>43298</v>
      </c>
      <c r="C78" s="29"/>
      <c r="D78" s="30"/>
      <c r="E78" s="30" t="s">
        <v>443</v>
      </c>
      <c r="F78" s="31" t="s">
        <v>465</v>
      </c>
      <c r="G78" s="32" t="s">
        <v>430</v>
      </c>
      <c r="H78" s="32"/>
    </row>
    <row r="79" spans="2:8">
      <c r="B79" s="28">
        <v>43298</v>
      </c>
      <c r="C79" s="29"/>
      <c r="D79" s="29"/>
      <c r="E79" s="30" t="s">
        <v>443</v>
      </c>
      <c r="F79" s="31" t="s">
        <v>466</v>
      </c>
      <c r="G79" s="32" t="s">
        <v>431</v>
      </c>
      <c r="H79" s="32"/>
    </row>
    <row r="80" spans="2:8">
      <c r="B80" s="28">
        <v>43298</v>
      </c>
      <c r="C80" s="29"/>
      <c r="D80" s="30"/>
      <c r="E80" s="30" t="s">
        <v>443</v>
      </c>
      <c r="F80" s="31" t="s">
        <v>467</v>
      </c>
      <c r="G80" s="32" t="s">
        <v>432</v>
      </c>
      <c r="H80" s="32"/>
    </row>
    <row r="81" spans="1:8">
      <c r="B81" s="28">
        <v>43298</v>
      </c>
      <c r="C81" s="29"/>
      <c r="D81" s="29"/>
      <c r="E81" s="30" t="s">
        <v>441</v>
      </c>
      <c r="F81" s="31">
        <v>2201</v>
      </c>
      <c r="G81" s="32" t="s">
        <v>468</v>
      </c>
      <c r="H81" s="32"/>
    </row>
    <row r="82" spans="1:8">
      <c r="B82" s="28">
        <v>43298</v>
      </c>
      <c r="C82" s="29"/>
      <c r="D82" s="30"/>
      <c r="E82" s="30" t="s">
        <v>441</v>
      </c>
      <c r="F82" s="31">
        <v>2202</v>
      </c>
      <c r="G82" s="32" t="s">
        <v>51</v>
      </c>
      <c r="H82" s="32"/>
    </row>
    <row r="83" spans="1:8">
      <c r="B83" s="28">
        <v>43298</v>
      </c>
      <c r="C83" s="29"/>
      <c r="D83" s="30"/>
      <c r="E83" s="30" t="s">
        <v>441</v>
      </c>
      <c r="F83" s="31">
        <v>2203</v>
      </c>
      <c r="G83" s="32" t="s">
        <v>469</v>
      </c>
      <c r="H83" s="32"/>
    </row>
    <row r="84" spans="1:8">
      <c r="B84" s="28">
        <v>43298</v>
      </c>
      <c r="C84" s="33"/>
      <c r="D84" s="29"/>
      <c r="E84" s="30" t="s">
        <v>441</v>
      </c>
      <c r="F84" s="31">
        <v>2204</v>
      </c>
      <c r="G84" s="32" t="s">
        <v>95</v>
      </c>
      <c r="H84" s="32"/>
    </row>
    <row r="85" spans="1:8">
      <c r="B85" s="28">
        <v>43298</v>
      </c>
      <c r="C85" s="33"/>
      <c r="D85" s="29"/>
      <c r="E85" s="30" t="s">
        <v>441</v>
      </c>
      <c r="F85" s="31">
        <v>2205</v>
      </c>
      <c r="G85" s="32" t="s">
        <v>158</v>
      </c>
      <c r="H85" s="32"/>
    </row>
    <row r="86" spans="1:8">
      <c r="B86" s="28">
        <v>43298</v>
      </c>
      <c r="C86" s="33"/>
      <c r="D86" s="29"/>
      <c r="E86" s="30" t="s">
        <v>441</v>
      </c>
      <c r="F86" s="31">
        <v>2206</v>
      </c>
      <c r="G86" s="32" t="s">
        <v>101</v>
      </c>
      <c r="H86" s="32"/>
    </row>
    <row r="87" spans="1:8">
      <c r="B87" s="28">
        <v>43298</v>
      </c>
      <c r="C87" s="33"/>
      <c r="D87" s="29"/>
      <c r="E87" s="30" t="s">
        <v>441</v>
      </c>
      <c r="F87" s="31">
        <v>2207</v>
      </c>
      <c r="G87" s="55" t="s">
        <v>103</v>
      </c>
      <c r="H87" s="55"/>
    </row>
    <row r="88" spans="1:8" s="39" customFormat="1">
      <c r="A88" s="24"/>
      <c r="B88" s="28">
        <v>43306</v>
      </c>
      <c r="C88" s="33">
        <v>120304</v>
      </c>
      <c r="D88" s="29" t="s">
        <v>470</v>
      </c>
      <c r="E88" s="30" t="s">
        <v>428</v>
      </c>
      <c r="F88" s="54" t="s">
        <v>471</v>
      </c>
      <c r="G88" s="55" t="s">
        <v>472</v>
      </c>
      <c r="H88" s="55"/>
    </row>
    <row r="89" spans="1:8" s="39" customFormat="1" ht="29.1" customHeight="1">
      <c r="A89" s="24"/>
      <c r="B89" s="28">
        <v>43313</v>
      </c>
      <c r="C89" s="56"/>
      <c r="D89" s="55"/>
      <c r="E89" s="30" t="s">
        <v>441</v>
      </c>
      <c r="F89" s="54" t="s">
        <v>473</v>
      </c>
      <c r="G89" s="55" t="s">
        <v>104</v>
      </c>
      <c r="H89" s="55"/>
    </row>
    <row r="90" spans="1:8" s="39" customFormat="1" ht="29.1" customHeight="1">
      <c r="A90" s="24"/>
      <c r="B90" s="28">
        <v>43313</v>
      </c>
      <c r="C90" s="56"/>
      <c r="D90" s="55"/>
      <c r="E90" s="30" t="s">
        <v>441</v>
      </c>
      <c r="F90" s="54" t="s">
        <v>474</v>
      </c>
      <c r="G90" s="55" t="s">
        <v>104</v>
      </c>
      <c r="H90" s="55"/>
    </row>
    <row r="91" spans="1:8" s="39" customFormat="1" ht="29.1" customHeight="1">
      <c r="A91" s="24"/>
      <c r="B91" s="28">
        <v>43313</v>
      </c>
      <c r="C91" s="56"/>
      <c r="D91" s="55"/>
      <c r="E91" s="30" t="s">
        <v>441</v>
      </c>
      <c r="F91" s="54" t="s">
        <v>475</v>
      </c>
      <c r="G91" s="55" t="s">
        <v>104</v>
      </c>
      <c r="H91" s="55"/>
    </row>
    <row r="92" spans="1:8" s="39" customFormat="1" ht="29.1" customHeight="1">
      <c r="A92" s="24"/>
      <c r="B92" s="28">
        <v>43313</v>
      </c>
      <c r="C92" s="56"/>
      <c r="D92" s="55"/>
      <c r="E92" s="30" t="s">
        <v>441</v>
      </c>
      <c r="F92" s="54" t="s">
        <v>476</v>
      </c>
      <c r="G92" s="55" t="s">
        <v>104</v>
      </c>
      <c r="H92" s="55"/>
    </row>
    <row r="93" spans="1:8" s="39" customFormat="1" ht="29.1" customHeight="1">
      <c r="A93" s="24"/>
      <c r="B93" s="28">
        <v>43313</v>
      </c>
      <c r="C93" s="56"/>
      <c r="D93" s="55"/>
      <c r="E93" s="30" t="s">
        <v>441</v>
      </c>
      <c r="F93" s="54" t="s">
        <v>477</v>
      </c>
      <c r="G93" s="55" t="s">
        <v>104</v>
      </c>
      <c r="H93" s="55"/>
    </row>
    <row r="94" spans="1:8" s="39" customFormat="1" ht="29.1" customHeight="1">
      <c r="A94" s="24"/>
      <c r="B94" s="57">
        <v>43314</v>
      </c>
      <c r="C94" s="33"/>
      <c r="D94" s="29"/>
      <c r="E94" s="60" t="s">
        <v>441</v>
      </c>
      <c r="F94" s="31" t="s">
        <v>478</v>
      </c>
      <c r="G94" s="32" t="s">
        <v>104</v>
      </c>
      <c r="H94" s="32"/>
    </row>
    <row r="95" spans="1:8" s="39" customFormat="1" ht="29.1" customHeight="1">
      <c r="A95" s="24"/>
      <c r="B95" s="57">
        <v>43313</v>
      </c>
      <c r="C95" s="58"/>
      <c r="D95" s="59"/>
      <c r="E95" s="60" t="s">
        <v>441</v>
      </c>
      <c r="F95" s="61">
        <v>2208</v>
      </c>
      <c r="G95" s="55" t="s">
        <v>104</v>
      </c>
      <c r="H95" s="55"/>
    </row>
    <row r="96" spans="1:8" s="39" customFormat="1" ht="29.1" customHeight="1">
      <c r="A96" s="24"/>
      <c r="B96" s="57">
        <v>43326</v>
      </c>
      <c r="C96" s="74" t="s">
        <v>479</v>
      </c>
      <c r="D96" s="59" t="s">
        <v>480</v>
      </c>
      <c r="E96" s="30" t="s">
        <v>481</v>
      </c>
      <c r="F96" s="61"/>
      <c r="G96" s="55"/>
      <c r="H96" s="55"/>
    </row>
    <row r="97" spans="1:8" s="39" customFormat="1" ht="29.1" customHeight="1">
      <c r="A97" s="24"/>
      <c r="B97" s="57">
        <v>43326</v>
      </c>
      <c r="C97" s="58"/>
      <c r="D97" s="59"/>
      <c r="E97" s="30" t="s">
        <v>443</v>
      </c>
      <c r="F97" s="61" t="s">
        <v>482</v>
      </c>
      <c r="G97" s="55" t="s">
        <v>483</v>
      </c>
      <c r="H97" s="55"/>
    </row>
    <row r="98" spans="1:8">
      <c r="B98" s="45"/>
      <c r="C98" s="46"/>
      <c r="D98" s="47" t="s">
        <v>484</v>
      </c>
      <c r="E98" s="47"/>
      <c r="F98" s="48"/>
      <c r="G98" s="50"/>
      <c r="H98" s="50"/>
    </row>
    <row r="99" spans="1:8">
      <c r="B99" s="28">
        <v>43360</v>
      </c>
      <c r="C99" s="33"/>
      <c r="D99" s="29"/>
      <c r="E99" s="30" t="s">
        <v>463</v>
      </c>
      <c r="F99" s="61" t="s">
        <v>87</v>
      </c>
      <c r="G99" s="32" t="s">
        <v>485</v>
      </c>
      <c r="H99" s="32"/>
    </row>
    <row r="100" spans="1:8">
      <c r="B100" s="28">
        <v>43360</v>
      </c>
      <c r="C100" s="33"/>
      <c r="D100" s="29"/>
      <c r="E100" s="30" t="s">
        <v>441</v>
      </c>
      <c r="F100" s="61" t="s">
        <v>486</v>
      </c>
      <c r="G100" s="32" t="s">
        <v>29</v>
      </c>
      <c r="H100" s="32"/>
    </row>
    <row r="101" spans="1:8">
      <c r="B101" s="28">
        <v>43360</v>
      </c>
      <c r="C101" s="33"/>
      <c r="D101" s="29"/>
      <c r="E101" s="30" t="s">
        <v>443</v>
      </c>
      <c r="F101" s="61" t="s">
        <v>487</v>
      </c>
      <c r="G101" s="32" t="s">
        <v>432</v>
      </c>
      <c r="H101" s="32"/>
    </row>
    <row r="102" spans="1:8">
      <c r="B102" s="28">
        <v>43360</v>
      </c>
      <c r="C102" s="33"/>
      <c r="D102" s="29"/>
      <c r="E102" s="30" t="s">
        <v>443</v>
      </c>
      <c r="F102" s="61">
        <v>2301</v>
      </c>
      <c r="G102" s="32" t="s">
        <v>488</v>
      </c>
      <c r="H102" s="32"/>
    </row>
    <row r="103" spans="1:8">
      <c r="B103" s="28">
        <v>43360</v>
      </c>
      <c r="C103" s="33"/>
      <c r="D103" s="29"/>
      <c r="E103" s="30" t="s">
        <v>443</v>
      </c>
      <c r="F103" s="61">
        <v>2302</v>
      </c>
      <c r="G103" s="32" t="s">
        <v>104</v>
      </c>
      <c r="H103" s="32"/>
    </row>
    <row r="104" spans="1:8">
      <c r="B104" s="28">
        <v>43385</v>
      </c>
      <c r="C104" s="33"/>
      <c r="D104" s="29"/>
      <c r="E104" s="30" t="s">
        <v>463</v>
      </c>
      <c r="F104" s="61" t="s">
        <v>89</v>
      </c>
      <c r="G104" s="32" t="s">
        <v>489</v>
      </c>
      <c r="H104" s="32"/>
    </row>
    <row r="105" spans="1:8">
      <c r="B105" s="28">
        <v>43385</v>
      </c>
      <c r="C105" s="33"/>
      <c r="D105" s="29"/>
      <c r="E105" s="30" t="s">
        <v>441</v>
      </c>
      <c r="F105" s="61" t="s">
        <v>490</v>
      </c>
      <c r="G105" s="32" t="s">
        <v>29</v>
      </c>
      <c r="H105" s="32"/>
    </row>
    <row r="106" spans="1:8">
      <c r="B106" s="28">
        <v>43385</v>
      </c>
      <c r="C106" s="33"/>
      <c r="D106" s="29"/>
      <c r="E106" s="30" t="s">
        <v>443</v>
      </c>
      <c r="F106" s="61" t="s">
        <v>491</v>
      </c>
      <c r="G106" s="32" t="s">
        <v>432</v>
      </c>
      <c r="H106" s="32"/>
    </row>
    <row r="107" spans="1:8">
      <c r="B107" s="28">
        <v>43385</v>
      </c>
      <c r="C107" s="33"/>
      <c r="D107" s="29"/>
      <c r="E107" s="30" t="s">
        <v>443</v>
      </c>
      <c r="F107" s="61" t="s">
        <v>492</v>
      </c>
      <c r="G107" s="32" t="s">
        <v>493</v>
      </c>
      <c r="H107" s="32"/>
    </row>
    <row r="108" spans="1:8">
      <c r="B108" s="28">
        <v>43385</v>
      </c>
      <c r="C108" s="33"/>
      <c r="D108" s="29"/>
      <c r="E108" s="30" t="s">
        <v>443</v>
      </c>
      <c r="F108" s="61" t="s">
        <v>494</v>
      </c>
      <c r="G108" s="32" t="s">
        <v>104</v>
      </c>
      <c r="H108" s="32"/>
    </row>
    <row r="109" spans="1:8">
      <c r="B109" s="45"/>
      <c r="C109" s="46"/>
      <c r="D109" s="47" t="s">
        <v>495</v>
      </c>
      <c r="E109" s="47"/>
      <c r="F109" s="48"/>
      <c r="G109" s="50"/>
      <c r="H109" s="50"/>
    </row>
    <row r="110" spans="1:8">
      <c r="B110" s="28">
        <v>43420</v>
      </c>
      <c r="C110" s="33"/>
      <c r="D110" s="29"/>
      <c r="E110" s="30" t="s">
        <v>463</v>
      </c>
      <c r="F110" s="61" t="s">
        <v>91</v>
      </c>
      <c r="G110" s="32" t="s">
        <v>210</v>
      </c>
      <c r="H110" s="32"/>
    </row>
    <row r="111" spans="1:8">
      <c r="B111" s="28">
        <v>43420</v>
      </c>
      <c r="C111" s="33"/>
      <c r="D111" s="29"/>
      <c r="E111" s="30" t="s">
        <v>441</v>
      </c>
      <c r="F111" s="61" t="s">
        <v>496</v>
      </c>
      <c r="G111" s="32" t="s">
        <v>29</v>
      </c>
      <c r="H111" s="32"/>
    </row>
    <row r="112" spans="1:8">
      <c r="B112" s="28">
        <v>43420</v>
      </c>
      <c r="C112" s="33"/>
      <c r="D112" s="29"/>
      <c r="E112" s="30" t="s">
        <v>443</v>
      </c>
      <c r="F112" s="61" t="s">
        <v>497</v>
      </c>
      <c r="G112" s="32" t="s">
        <v>432</v>
      </c>
      <c r="H112" s="32"/>
    </row>
    <row r="113" spans="2:8">
      <c r="B113" s="28">
        <v>43420</v>
      </c>
      <c r="C113" s="33"/>
      <c r="D113" s="29"/>
      <c r="E113" s="30" t="s">
        <v>441</v>
      </c>
      <c r="F113" s="61">
        <v>2501</v>
      </c>
      <c r="G113" s="32" t="s">
        <v>498</v>
      </c>
      <c r="H113" s="32"/>
    </row>
    <row r="114" spans="2:8">
      <c r="B114" s="28">
        <v>43420</v>
      </c>
      <c r="C114" s="29"/>
      <c r="D114" s="29"/>
      <c r="E114" s="30" t="s">
        <v>441</v>
      </c>
      <c r="F114" s="61">
        <v>2502</v>
      </c>
      <c r="G114" s="32" t="s">
        <v>499</v>
      </c>
      <c r="H114" s="32"/>
    </row>
    <row r="115" spans="2:8">
      <c r="B115" s="28">
        <v>43420</v>
      </c>
      <c r="C115" s="29"/>
      <c r="D115" s="29"/>
      <c r="E115" s="30" t="s">
        <v>441</v>
      </c>
      <c r="F115" s="61">
        <v>2503</v>
      </c>
      <c r="G115" s="32" t="s">
        <v>500</v>
      </c>
      <c r="H115" s="32"/>
    </row>
    <row r="116" spans="2:8">
      <c r="B116" s="28">
        <v>43420</v>
      </c>
      <c r="C116" s="29"/>
      <c r="D116" s="29"/>
      <c r="E116" s="30" t="s">
        <v>441</v>
      </c>
      <c r="F116" s="61">
        <v>2504</v>
      </c>
      <c r="G116" s="32" t="s">
        <v>501</v>
      </c>
      <c r="H116" s="32"/>
    </row>
    <row r="117" spans="2:8">
      <c r="B117" s="28">
        <v>43420</v>
      </c>
      <c r="C117" s="29"/>
      <c r="D117" s="29"/>
      <c r="E117" s="30" t="s">
        <v>441</v>
      </c>
      <c r="F117" s="61">
        <v>2505</v>
      </c>
      <c r="G117" s="32" t="s">
        <v>502</v>
      </c>
      <c r="H117" s="32"/>
    </row>
    <row r="118" spans="2:8">
      <c r="B118" s="28">
        <v>43420</v>
      </c>
      <c r="C118" s="29"/>
      <c r="D118" s="29"/>
      <c r="E118" s="30" t="s">
        <v>441</v>
      </c>
      <c r="F118" s="61">
        <v>2506</v>
      </c>
      <c r="G118" s="32" t="s">
        <v>503</v>
      </c>
      <c r="H118" s="32"/>
    </row>
    <row r="119" spans="2:8">
      <c r="B119" s="28">
        <v>43420</v>
      </c>
      <c r="C119" s="29"/>
      <c r="D119" s="29"/>
      <c r="E119" s="30" t="s">
        <v>441</v>
      </c>
      <c r="F119" s="61">
        <v>2507</v>
      </c>
      <c r="G119" s="32" t="s">
        <v>504</v>
      </c>
      <c r="H119" s="32"/>
    </row>
    <row r="120" spans="2:8">
      <c r="B120" s="28">
        <v>43420</v>
      </c>
      <c r="C120" s="29"/>
      <c r="D120" s="29"/>
      <c r="E120" s="30" t="s">
        <v>441</v>
      </c>
      <c r="F120" s="61">
        <v>2508</v>
      </c>
      <c r="G120" s="32" t="s">
        <v>505</v>
      </c>
      <c r="H120" s="32"/>
    </row>
    <row r="121" spans="2:8">
      <c r="B121" s="28">
        <v>43420</v>
      </c>
      <c r="C121" s="29"/>
      <c r="D121" s="29"/>
      <c r="E121" s="30" t="s">
        <v>441</v>
      </c>
      <c r="F121" s="61">
        <v>2509</v>
      </c>
      <c r="G121" s="32" t="s">
        <v>506</v>
      </c>
      <c r="H121" s="32"/>
    </row>
    <row r="122" spans="2:8">
      <c r="B122" s="28">
        <v>43420</v>
      </c>
      <c r="C122" s="29"/>
      <c r="D122" s="29"/>
      <c r="E122" s="30" t="s">
        <v>441</v>
      </c>
      <c r="F122" s="61">
        <v>2510</v>
      </c>
      <c r="G122" s="32" t="s">
        <v>507</v>
      </c>
      <c r="H122" s="32"/>
    </row>
    <row r="123" spans="2:8">
      <c r="B123" s="28">
        <v>43420</v>
      </c>
      <c r="C123" s="29"/>
      <c r="D123" s="29"/>
      <c r="E123" s="30" t="s">
        <v>441</v>
      </c>
      <c r="F123" s="61">
        <v>2511</v>
      </c>
      <c r="G123" s="32" t="s">
        <v>104</v>
      </c>
      <c r="H123" s="32"/>
    </row>
    <row r="124" spans="2:8">
      <c r="B124" s="28">
        <v>43420</v>
      </c>
      <c r="C124" s="29"/>
      <c r="D124" s="30"/>
      <c r="E124" s="30" t="s">
        <v>463</v>
      </c>
      <c r="F124" s="61" t="s">
        <v>93</v>
      </c>
      <c r="G124" s="32" t="s">
        <v>233</v>
      </c>
      <c r="H124" s="32"/>
    </row>
    <row r="125" spans="2:8">
      <c r="B125" s="28">
        <v>43420</v>
      </c>
      <c r="C125" s="29"/>
      <c r="D125" s="29"/>
      <c r="E125" s="30" t="s">
        <v>441</v>
      </c>
      <c r="F125" s="61" t="s">
        <v>508</v>
      </c>
      <c r="G125" s="32" t="s">
        <v>29</v>
      </c>
      <c r="H125" s="32"/>
    </row>
    <row r="126" spans="2:8">
      <c r="B126" s="28">
        <v>43420</v>
      </c>
      <c r="C126" s="29"/>
      <c r="D126" s="30"/>
      <c r="E126" s="30" t="s">
        <v>443</v>
      </c>
      <c r="F126" s="61" t="s">
        <v>509</v>
      </c>
      <c r="G126" s="32" t="s">
        <v>432</v>
      </c>
      <c r="H126" s="32"/>
    </row>
    <row r="127" spans="2:8">
      <c r="B127" s="28">
        <v>43420</v>
      </c>
      <c r="C127" s="29"/>
      <c r="D127" s="29"/>
      <c r="E127" s="30" t="s">
        <v>441</v>
      </c>
      <c r="F127" s="61" t="s">
        <v>510</v>
      </c>
      <c r="G127" s="32" t="s">
        <v>234</v>
      </c>
      <c r="H127" s="32"/>
    </row>
    <row r="128" spans="2:8">
      <c r="B128" s="28">
        <v>43420</v>
      </c>
      <c r="C128" s="29"/>
      <c r="D128" s="30"/>
      <c r="E128" s="30" t="s">
        <v>441</v>
      </c>
      <c r="F128" s="61" t="s">
        <v>511</v>
      </c>
      <c r="G128" s="32" t="s">
        <v>104</v>
      </c>
      <c r="H128" s="32"/>
    </row>
    <row r="129" spans="2:8">
      <c r="B129" s="28">
        <v>43420</v>
      </c>
      <c r="C129" s="29"/>
      <c r="D129" s="29"/>
      <c r="E129" s="30" t="s">
        <v>463</v>
      </c>
      <c r="F129" s="61" t="s">
        <v>123</v>
      </c>
      <c r="G129" s="32" t="s">
        <v>235</v>
      </c>
      <c r="H129" s="32"/>
    </row>
    <row r="130" spans="2:8">
      <c r="B130" s="28">
        <v>43420</v>
      </c>
      <c r="C130" s="29"/>
      <c r="D130" s="30"/>
      <c r="E130" s="30" t="s">
        <v>441</v>
      </c>
      <c r="F130" s="61" t="s">
        <v>512</v>
      </c>
      <c r="G130" s="32" t="s">
        <v>29</v>
      </c>
      <c r="H130" s="32"/>
    </row>
    <row r="131" spans="2:8">
      <c r="B131" s="28">
        <v>43420</v>
      </c>
      <c r="C131" s="29"/>
      <c r="D131" s="29"/>
      <c r="E131" s="30" t="s">
        <v>443</v>
      </c>
      <c r="F131" s="61" t="s">
        <v>513</v>
      </c>
      <c r="G131" s="32" t="s">
        <v>432</v>
      </c>
      <c r="H131" s="32"/>
    </row>
    <row r="132" spans="2:8">
      <c r="B132" s="28">
        <v>43420</v>
      </c>
      <c r="C132" s="29"/>
      <c r="D132" s="30"/>
      <c r="E132" s="30" t="s">
        <v>441</v>
      </c>
      <c r="F132" s="61" t="s">
        <v>514</v>
      </c>
      <c r="G132" s="32" t="s">
        <v>236</v>
      </c>
      <c r="H132" s="32"/>
    </row>
    <row r="133" spans="2:8">
      <c r="B133" s="28">
        <v>43420</v>
      </c>
      <c r="C133" s="29"/>
      <c r="D133" s="29"/>
      <c r="E133" s="30" t="s">
        <v>441</v>
      </c>
      <c r="F133" s="31" t="s">
        <v>515</v>
      </c>
      <c r="G133" s="32" t="s">
        <v>104</v>
      </c>
      <c r="H133" s="32"/>
    </row>
    <row r="134" spans="2:8">
      <c r="B134" s="28">
        <v>43420</v>
      </c>
      <c r="C134" s="29"/>
      <c r="D134" s="29"/>
      <c r="E134" s="30" t="s">
        <v>443</v>
      </c>
      <c r="F134" s="31">
        <v>200201</v>
      </c>
      <c r="G134" s="32" t="s">
        <v>516</v>
      </c>
      <c r="H134" s="32"/>
    </row>
    <row r="135" spans="2:8">
      <c r="B135" s="28">
        <v>43420</v>
      </c>
      <c r="C135" s="29"/>
      <c r="D135" s="29"/>
      <c r="E135" s="30" t="s">
        <v>443</v>
      </c>
      <c r="F135" s="31">
        <v>200202</v>
      </c>
      <c r="G135" s="32" t="s">
        <v>517</v>
      </c>
      <c r="H135" s="32"/>
    </row>
    <row r="136" spans="2:8">
      <c r="B136" s="28">
        <v>43420</v>
      </c>
      <c r="C136" s="29"/>
      <c r="D136" s="29"/>
      <c r="E136" s="30" t="s">
        <v>443</v>
      </c>
      <c r="F136" s="31">
        <v>200203</v>
      </c>
      <c r="G136" s="32" t="s">
        <v>518</v>
      </c>
      <c r="H136" s="32"/>
    </row>
    <row r="137" spans="2:8">
      <c r="B137" s="28">
        <v>43423</v>
      </c>
      <c r="C137" s="29"/>
      <c r="D137" s="29"/>
      <c r="E137" s="30" t="s">
        <v>441</v>
      </c>
      <c r="F137" s="31">
        <v>1111</v>
      </c>
      <c r="G137" s="32" t="s">
        <v>106</v>
      </c>
      <c r="H137" s="32"/>
    </row>
    <row r="138" spans="2:8">
      <c r="B138" s="28">
        <v>43423</v>
      </c>
      <c r="C138" s="29"/>
      <c r="D138" s="29"/>
      <c r="E138" s="30" t="s">
        <v>443</v>
      </c>
      <c r="F138" s="31" t="s">
        <v>519</v>
      </c>
      <c r="G138" s="32" t="s">
        <v>520</v>
      </c>
      <c r="H138" s="32"/>
    </row>
    <row r="139" spans="2:8">
      <c r="B139" s="28">
        <v>43423</v>
      </c>
      <c r="C139" s="29"/>
      <c r="D139" s="29"/>
      <c r="E139" s="30" t="s">
        <v>443</v>
      </c>
      <c r="F139" s="31" t="s">
        <v>521</v>
      </c>
      <c r="G139" s="32" t="s">
        <v>522</v>
      </c>
      <c r="H139" s="32"/>
    </row>
    <row r="140" spans="2:8">
      <c r="B140" s="28">
        <v>43423</v>
      </c>
      <c r="C140" s="29"/>
      <c r="D140" s="29"/>
      <c r="E140" s="30" t="s">
        <v>443</v>
      </c>
      <c r="F140" s="31" t="s">
        <v>523</v>
      </c>
      <c r="G140" s="32" t="s">
        <v>524</v>
      </c>
      <c r="H140" s="32"/>
    </row>
    <row r="141" spans="2:8">
      <c r="B141" s="28">
        <v>43423</v>
      </c>
      <c r="C141" s="29"/>
      <c r="D141" s="29"/>
      <c r="E141" s="30" t="s">
        <v>443</v>
      </c>
      <c r="F141" s="31" t="s">
        <v>525</v>
      </c>
      <c r="G141" s="32" t="s">
        <v>526</v>
      </c>
      <c r="H141" s="32"/>
    </row>
    <row r="142" spans="2:8">
      <c r="B142" s="28">
        <v>43423</v>
      </c>
      <c r="C142" s="29"/>
      <c r="D142" s="29"/>
      <c r="E142" s="30" t="s">
        <v>443</v>
      </c>
      <c r="F142" s="31" t="s">
        <v>527</v>
      </c>
      <c r="G142" s="32" t="s">
        <v>528</v>
      </c>
      <c r="H142" s="32"/>
    </row>
    <row r="143" spans="2:8">
      <c r="B143" s="28">
        <v>43423</v>
      </c>
      <c r="C143" s="29"/>
      <c r="D143" s="29"/>
      <c r="E143" s="30" t="s">
        <v>443</v>
      </c>
      <c r="F143" s="31" t="s">
        <v>529</v>
      </c>
      <c r="G143" s="32" t="s">
        <v>530</v>
      </c>
      <c r="H143" s="32"/>
    </row>
    <row r="144" spans="2:8">
      <c r="B144" s="28">
        <v>43423</v>
      </c>
      <c r="C144" s="29"/>
      <c r="D144" s="29"/>
      <c r="E144" s="30" t="s">
        <v>443</v>
      </c>
      <c r="F144" s="31" t="s">
        <v>531</v>
      </c>
      <c r="G144" s="32" t="s">
        <v>532</v>
      </c>
      <c r="H144" s="32"/>
    </row>
    <row r="145" spans="2:8">
      <c r="B145" s="28">
        <v>43423</v>
      </c>
      <c r="C145" s="29"/>
      <c r="D145" s="29"/>
      <c r="E145" s="30" t="s">
        <v>443</v>
      </c>
      <c r="F145" s="31" t="s">
        <v>533</v>
      </c>
      <c r="G145" s="32" t="s">
        <v>534</v>
      </c>
      <c r="H145" s="32"/>
    </row>
    <row r="146" spans="2:8">
      <c r="B146" s="28">
        <v>43423</v>
      </c>
      <c r="C146" s="29"/>
      <c r="D146" s="29"/>
      <c r="E146" s="30" t="s">
        <v>443</v>
      </c>
      <c r="F146" s="31" t="s">
        <v>535</v>
      </c>
      <c r="G146" s="32" t="s">
        <v>536</v>
      </c>
      <c r="H146" s="32"/>
    </row>
    <row r="147" spans="2:8">
      <c r="B147" s="28">
        <v>43423</v>
      </c>
      <c r="C147" s="29"/>
      <c r="D147" s="29"/>
      <c r="E147" s="30" t="s">
        <v>443</v>
      </c>
      <c r="F147" s="31" t="s">
        <v>537</v>
      </c>
      <c r="G147" s="32" t="s">
        <v>538</v>
      </c>
      <c r="H147" s="32"/>
    </row>
    <row r="148" spans="2:8">
      <c r="B148" s="28">
        <v>43423</v>
      </c>
      <c r="C148" s="29"/>
      <c r="D148" s="29"/>
      <c r="E148" s="30" t="s">
        <v>443</v>
      </c>
      <c r="F148" s="31" t="s">
        <v>539</v>
      </c>
      <c r="G148" s="32" t="s">
        <v>540</v>
      </c>
      <c r="H148" s="32"/>
    </row>
    <row r="149" spans="2:8">
      <c r="B149" s="28">
        <v>43423</v>
      </c>
      <c r="C149" s="29"/>
      <c r="D149" s="29"/>
      <c r="E149" s="30" t="s">
        <v>443</v>
      </c>
      <c r="F149" s="31" t="s">
        <v>541</v>
      </c>
      <c r="G149" s="32" t="s">
        <v>542</v>
      </c>
      <c r="H149" s="32"/>
    </row>
    <row r="150" spans="2:8">
      <c r="B150" s="28">
        <v>43423</v>
      </c>
      <c r="C150" s="29"/>
      <c r="D150" s="29"/>
      <c r="E150" s="30" t="s">
        <v>443</v>
      </c>
      <c r="F150" s="31" t="s">
        <v>543</v>
      </c>
      <c r="G150" s="32" t="s">
        <v>544</v>
      </c>
      <c r="H150" s="32"/>
    </row>
    <row r="151" spans="2:8">
      <c r="B151" s="28">
        <v>43423</v>
      </c>
      <c r="C151" s="29"/>
      <c r="D151" s="29"/>
      <c r="E151" s="30" t="s">
        <v>443</v>
      </c>
      <c r="F151" s="31" t="s">
        <v>545</v>
      </c>
      <c r="G151" s="32" t="s">
        <v>546</v>
      </c>
      <c r="H151" s="32"/>
    </row>
    <row r="152" spans="2:8">
      <c r="B152" s="28">
        <v>43423</v>
      </c>
      <c r="C152" s="29"/>
      <c r="D152" s="29"/>
      <c r="E152" s="30" t="s">
        <v>443</v>
      </c>
      <c r="F152" s="31" t="s">
        <v>547</v>
      </c>
      <c r="G152" s="32" t="s">
        <v>548</v>
      </c>
      <c r="H152" s="32"/>
    </row>
    <row r="153" spans="2:8">
      <c r="B153" s="28">
        <v>43423</v>
      </c>
      <c r="C153" s="29"/>
      <c r="D153" s="29"/>
      <c r="E153" s="30" t="s">
        <v>443</v>
      </c>
      <c r="F153" s="31" t="s">
        <v>549</v>
      </c>
      <c r="G153" s="32" t="s">
        <v>550</v>
      </c>
      <c r="H153" s="32"/>
    </row>
    <row r="154" spans="2:8">
      <c r="B154" s="28">
        <v>43423</v>
      </c>
      <c r="C154" s="29"/>
      <c r="D154" s="29"/>
      <c r="E154" s="30" t="s">
        <v>443</v>
      </c>
      <c r="F154" s="31" t="s">
        <v>551</v>
      </c>
      <c r="G154" s="32" t="s">
        <v>317</v>
      </c>
      <c r="H154" s="32"/>
    </row>
    <row r="155" spans="2:8">
      <c r="B155" s="28">
        <v>43423</v>
      </c>
      <c r="C155" s="29"/>
      <c r="D155" s="29"/>
      <c r="E155" s="30" t="s">
        <v>443</v>
      </c>
      <c r="F155" s="31" t="s">
        <v>552</v>
      </c>
      <c r="G155" s="32" t="s">
        <v>553</v>
      </c>
      <c r="H155" s="32"/>
    </row>
    <row r="156" spans="2:8">
      <c r="B156" s="28">
        <v>43423</v>
      </c>
      <c r="C156" s="29"/>
      <c r="D156" s="29"/>
      <c r="E156" s="30" t="s">
        <v>443</v>
      </c>
      <c r="F156" s="31" t="s">
        <v>554</v>
      </c>
      <c r="G156" s="32" t="s">
        <v>555</v>
      </c>
      <c r="H156" s="32"/>
    </row>
    <row r="157" spans="2:8">
      <c r="B157" s="28">
        <v>43423</v>
      </c>
      <c r="C157" s="29"/>
      <c r="D157" s="29"/>
      <c r="E157" s="30" t="s">
        <v>443</v>
      </c>
      <c r="F157" s="31" t="s">
        <v>556</v>
      </c>
      <c r="G157" s="32" t="s">
        <v>208</v>
      </c>
      <c r="H157" s="32"/>
    </row>
    <row r="158" spans="2:8">
      <c r="B158" s="28">
        <v>43423</v>
      </c>
      <c r="C158" s="29"/>
      <c r="D158" s="29"/>
      <c r="E158" s="30" t="s">
        <v>443</v>
      </c>
      <c r="F158" s="31" t="s">
        <v>557</v>
      </c>
      <c r="G158" s="32" t="s">
        <v>558</v>
      </c>
      <c r="H158" s="32"/>
    </row>
    <row r="159" spans="2:8">
      <c r="B159" s="28">
        <v>43423</v>
      </c>
      <c r="C159" s="29"/>
      <c r="D159" s="29"/>
      <c r="E159" s="30" t="s">
        <v>443</v>
      </c>
      <c r="F159" s="31" t="s">
        <v>559</v>
      </c>
      <c r="G159" s="32" t="s">
        <v>560</v>
      </c>
      <c r="H159" s="32"/>
    </row>
    <row r="160" spans="2:8">
      <c r="B160" s="28">
        <v>43423</v>
      </c>
      <c r="C160" s="29"/>
      <c r="D160" s="29"/>
      <c r="E160" s="30" t="s">
        <v>441</v>
      </c>
      <c r="F160" s="31">
        <v>1112</v>
      </c>
      <c r="G160" s="32" t="s">
        <v>109</v>
      </c>
      <c r="H160" s="32"/>
    </row>
    <row r="161" spans="1:8">
      <c r="B161" s="28">
        <v>43423</v>
      </c>
      <c r="C161" s="29"/>
      <c r="D161" s="29"/>
      <c r="E161" s="30" t="s">
        <v>443</v>
      </c>
      <c r="F161" s="31" t="s">
        <v>561</v>
      </c>
      <c r="G161" s="32" t="s">
        <v>562</v>
      </c>
      <c r="H161" s="32"/>
    </row>
    <row r="162" spans="1:8">
      <c r="B162" s="28">
        <v>43423</v>
      </c>
      <c r="C162" s="29"/>
      <c r="D162" s="29"/>
      <c r="E162" s="30" t="s">
        <v>443</v>
      </c>
      <c r="F162" s="31" t="s">
        <v>563</v>
      </c>
      <c r="G162" s="32" t="s">
        <v>564</v>
      </c>
      <c r="H162" s="32"/>
    </row>
    <row r="163" spans="1:8">
      <c r="B163" s="28">
        <v>43423</v>
      </c>
      <c r="C163" s="29"/>
      <c r="D163" s="29"/>
      <c r="E163" s="30" t="s">
        <v>443</v>
      </c>
      <c r="F163" s="31" t="s">
        <v>565</v>
      </c>
      <c r="G163" s="32" t="s">
        <v>540</v>
      </c>
      <c r="H163" s="32"/>
    </row>
    <row r="164" spans="1:8">
      <c r="B164" s="28">
        <v>43423</v>
      </c>
      <c r="C164" s="29"/>
      <c r="D164" s="29"/>
      <c r="E164" s="30" t="s">
        <v>443</v>
      </c>
      <c r="F164" s="31" t="s">
        <v>566</v>
      </c>
      <c r="G164" s="32" t="s">
        <v>542</v>
      </c>
      <c r="H164" s="32"/>
    </row>
    <row r="165" spans="1:8">
      <c r="B165" s="28">
        <v>43423</v>
      </c>
      <c r="C165" s="29"/>
      <c r="D165" s="29"/>
      <c r="E165" s="30" t="s">
        <v>443</v>
      </c>
      <c r="F165" s="31" t="s">
        <v>567</v>
      </c>
      <c r="G165" s="32" t="s">
        <v>315</v>
      </c>
      <c r="H165" s="32"/>
    </row>
    <row r="166" spans="1:8" s="39" customFormat="1">
      <c r="A166" s="24"/>
      <c r="B166" s="28">
        <v>43423</v>
      </c>
      <c r="C166" s="85" t="s">
        <v>87</v>
      </c>
      <c r="D166" s="32" t="s">
        <v>485</v>
      </c>
      <c r="E166" s="30" t="s">
        <v>568</v>
      </c>
      <c r="F166" s="84"/>
      <c r="G166" s="84"/>
      <c r="H166" s="84"/>
    </row>
    <row r="167" spans="1:8" s="39" customFormat="1">
      <c r="A167" s="24"/>
      <c r="B167" s="28">
        <v>43423</v>
      </c>
      <c r="C167" s="85" t="s">
        <v>486</v>
      </c>
      <c r="D167" s="32" t="s">
        <v>29</v>
      </c>
      <c r="E167" s="30" t="s">
        <v>569</v>
      </c>
      <c r="F167" s="84"/>
      <c r="G167" s="84"/>
      <c r="H167" s="84"/>
    </row>
    <row r="168" spans="1:8" s="39" customFormat="1">
      <c r="A168" s="24"/>
      <c r="B168" s="28">
        <v>43423</v>
      </c>
      <c r="C168" s="85" t="s">
        <v>487</v>
      </c>
      <c r="D168" s="32" t="s">
        <v>432</v>
      </c>
      <c r="E168" s="30" t="s">
        <v>481</v>
      </c>
      <c r="F168" s="84"/>
      <c r="G168" s="84"/>
      <c r="H168" s="84"/>
    </row>
    <row r="169" spans="1:8" s="39" customFormat="1">
      <c r="A169" s="24"/>
      <c r="B169" s="28">
        <v>43423</v>
      </c>
      <c r="C169" s="85">
        <v>2301</v>
      </c>
      <c r="D169" s="32" t="s">
        <v>488</v>
      </c>
      <c r="E169" s="30" t="s">
        <v>481</v>
      </c>
      <c r="F169" s="84"/>
      <c r="G169" s="84"/>
      <c r="H169" s="84"/>
    </row>
    <row r="170" spans="1:8" s="39" customFormat="1">
      <c r="A170" s="24"/>
      <c r="B170" s="28">
        <v>43423</v>
      </c>
      <c r="C170" s="85">
        <v>2302</v>
      </c>
      <c r="D170" s="32" t="s">
        <v>104</v>
      </c>
      <c r="E170" s="30" t="s">
        <v>481</v>
      </c>
      <c r="F170" s="84"/>
      <c r="G170" s="84"/>
      <c r="H170" s="84"/>
    </row>
    <row r="171" spans="1:8" s="39" customFormat="1">
      <c r="A171" s="24"/>
      <c r="B171" s="28">
        <v>43423</v>
      </c>
      <c r="C171" s="85" t="s">
        <v>89</v>
      </c>
      <c r="D171" s="32" t="s">
        <v>489</v>
      </c>
      <c r="E171" s="30" t="s">
        <v>568</v>
      </c>
      <c r="F171" s="84"/>
      <c r="G171" s="84"/>
      <c r="H171" s="84"/>
    </row>
    <row r="172" spans="1:8" s="39" customFormat="1">
      <c r="A172" s="24"/>
      <c r="B172" s="28">
        <v>43423</v>
      </c>
      <c r="C172" s="85" t="s">
        <v>490</v>
      </c>
      <c r="D172" s="32" t="s">
        <v>29</v>
      </c>
      <c r="E172" s="30" t="s">
        <v>569</v>
      </c>
      <c r="F172" s="84"/>
      <c r="G172" s="84"/>
      <c r="H172" s="84"/>
    </row>
    <row r="173" spans="1:8" s="39" customFormat="1">
      <c r="A173" s="24"/>
      <c r="B173" s="28">
        <v>43423</v>
      </c>
      <c r="C173" s="85" t="s">
        <v>491</v>
      </c>
      <c r="D173" s="32" t="s">
        <v>432</v>
      </c>
      <c r="E173" s="30" t="s">
        <v>481</v>
      </c>
      <c r="F173" s="84"/>
      <c r="G173" s="84"/>
      <c r="H173" s="84"/>
    </row>
    <row r="174" spans="1:8" s="39" customFormat="1">
      <c r="A174" s="24"/>
      <c r="B174" s="28">
        <v>43423</v>
      </c>
      <c r="C174" s="85" t="s">
        <v>492</v>
      </c>
      <c r="D174" s="32" t="s">
        <v>493</v>
      </c>
      <c r="E174" s="30" t="s">
        <v>481</v>
      </c>
      <c r="F174" s="84"/>
      <c r="G174" s="84"/>
      <c r="H174" s="84"/>
    </row>
    <row r="175" spans="1:8" s="39" customFormat="1">
      <c r="A175" s="24"/>
      <c r="B175" s="28">
        <v>43423</v>
      </c>
      <c r="C175" s="85" t="s">
        <v>494</v>
      </c>
      <c r="D175" s="32" t="s">
        <v>104</v>
      </c>
      <c r="E175" s="30" t="s">
        <v>481</v>
      </c>
      <c r="F175" s="84"/>
      <c r="G175" s="84"/>
      <c r="H175" s="84"/>
    </row>
    <row r="176" spans="1:8" s="39" customFormat="1">
      <c r="A176" s="24"/>
      <c r="B176" s="86"/>
      <c r="C176" s="87"/>
      <c r="D176" s="88"/>
      <c r="E176" s="30" t="s">
        <v>441</v>
      </c>
      <c r="F176" s="31">
        <v>1001</v>
      </c>
      <c r="G176" s="32" t="s">
        <v>32</v>
      </c>
      <c r="H176" s="32"/>
    </row>
    <row r="177" spans="1:8" s="39" customFormat="1">
      <c r="A177" s="24"/>
      <c r="B177" s="86"/>
      <c r="C177" s="87"/>
      <c r="D177" s="88"/>
      <c r="E177" s="30" t="s">
        <v>443</v>
      </c>
      <c r="F177" s="31">
        <v>100101</v>
      </c>
      <c r="G177" s="32" t="s">
        <v>570</v>
      </c>
      <c r="H177" s="32"/>
    </row>
    <row r="178" spans="1:8">
      <c r="B178" s="45"/>
      <c r="C178" s="46"/>
      <c r="D178" s="47" t="s">
        <v>571</v>
      </c>
      <c r="E178" s="47"/>
      <c r="F178" s="48"/>
      <c r="G178" s="50" t="s">
        <v>25</v>
      </c>
      <c r="H178" s="50" t="s">
        <v>26</v>
      </c>
    </row>
    <row r="179" spans="1:8">
      <c r="B179" s="90"/>
      <c r="C179" s="90"/>
      <c r="D179" s="90"/>
      <c r="E179" s="32" t="s">
        <v>463</v>
      </c>
      <c r="F179" s="89">
        <v>28</v>
      </c>
      <c r="G179" s="32" t="s">
        <v>251</v>
      </c>
      <c r="H179" s="29" t="str">
        <f>ИСР!G457</f>
        <v>Гостиничные модульные дома</v>
      </c>
    </row>
    <row r="180" spans="1:8">
      <c r="B180" s="90"/>
      <c r="C180" s="90"/>
      <c r="D180" s="90"/>
      <c r="E180" s="32" t="s">
        <v>441</v>
      </c>
      <c r="F180" s="89">
        <v>2800</v>
      </c>
      <c r="G180" s="32" t="s">
        <v>29</v>
      </c>
      <c r="H180" s="29" t="str">
        <f>ИСР!G458</f>
        <v>Общая часть</v>
      </c>
    </row>
    <row r="181" spans="1:8" ht="25.5">
      <c r="B181" s="90"/>
      <c r="C181" s="90"/>
      <c r="D181" s="90"/>
      <c r="E181" s="32" t="s">
        <v>443</v>
      </c>
      <c r="F181" s="89">
        <v>280001</v>
      </c>
      <c r="G181" s="32" t="s">
        <v>572</v>
      </c>
      <c r="H181" s="29" t="str">
        <f>ИСР!G459</f>
        <v xml:space="preserve">     Рабочая документация. Постройка временная, используемая в рекреационных целях 180 м2</v>
      </c>
    </row>
    <row r="182" spans="1:8" s="39" customFormat="1" ht="25.5">
      <c r="A182" s="24"/>
      <c r="B182" s="90"/>
      <c r="C182" s="90"/>
      <c r="D182" s="90"/>
      <c r="E182" s="32" t="s">
        <v>443</v>
      </c>
      <c r="F182" s="89">
        <v>280002</v>
      </c>
      <c r="G182" s="32" t="s">
        <v>573</v>
      </c>
      <c r="H182" s="29" t="str">
        <f>ИСР!G460</f>
        <v xml:space="preserve">     Рабочая документация Постройка временная, используемая в рекреационных целях. 84 м2</v>
      </c>
    </row>
    <row r="183" spans="1:8" ht="25.5">
      <c r="B183" s="90"/>
      <c r="C183" s="90"/>
      <c r="D183" s="90"/>
      <c r="E183" s="32" t="s">
        <v>441</v>
      </c>
      <c r="F183" s="89" t="s">
        <v>574</v>
      </c>
      <c r="G183" s="32" t="s">
        <v>256</v>
      </c>
      <c r="H183" s="29" t="str">
        <f>ИСР!G461</f>
        <v>Постройка временная, используемая в рекреационных целях – 180 м2 №1</v>
      </c>
    </row>
    <row r="184" spans="1:8" ht="25.5">
      <c r="B184" s="90"/>
      <c r="C184" s="90"/>
      <c r="D184" s="90"/>
      <c r="E184" s="32" t="s">
        <v>441</v>
      </c>
      <c r="F184" s="89" t="s">
        <v>575</v>
      </c>
      <c r="G184" s="32" t="s">
        <v>259</v>
      </c>
      <c r="H184" s="29" t="str">
        <f>ИСР!G462</f>
        <v>Постройка временная, используемая в рекреационных целях – 180 м2 №2</v>
      </c>
    </row>
    <row r="185" spans="1:8" ht="25.5">
      <c r="B185" s="90"/>
      <c r="C185" s="90"/>
      <c r="D185" s="90"/>
      <c r="E185" s="32" t="s">
        <v>441</v>
      </c>
      <c r="F185" s="89" t="s">
        <v>576</v>
      </c>
      <c r="G185" s="32" t="s">
        <v>261</v>
      </c>
      <c r="H185" s="29" t="str">
        <f>ИСР!G463</f>
        <v>Постройка временная, используемая в рекреационных целях – 180 м2 №3</v>
      </c>
    </row>
    <row r="186" spans="1:8" ht="25.5">
      <c r="B186" s="90"/>
      <c r="C186" s="90"/>
      <c r="D186" s="90"/>
      <c r="E186" s="32" t="s">
        <v>441</v>
      </c>
      <c r="F186" s="89" t="s">
        <v>577</v>
      </c>
      <c r="G186" s="32" t="s">
        <v>263</v>
      </c>
      <c r="H186" s="29" t="str">
        <f>ИСР!G464</f>
        <v>Постройка временная, используемая в рекреационных целях – 180 м2 №4</v>
      </c>
    </row>
    <row r="187" spans="1:8" ht="25.5">
      <c r="B187" s="90"/>
      <c r="C187" s="90"/>
      <c r="D187" s="90"/>
      <c r="E187" s="32" t="s">
        <v>441</v>
      </c>
      <c r="F187" s="89" t="s">
        <v>578</v>
      </c>
      <c r="G187" s="32" t="s">
        <v>265</v>
      </c>
      <c r="H187" s="29" t="str">
        <f>ИСР!G465</f>
        <v>Постройка временная, используемая в рекреационных целях – 180 м2 №5</v>
      </c>
    </row>
    <row r="188" spans="1:8" ht="25.5">
      <c r="B188" s="90"/>
      <c r="C188" s="90"/>
      <c r="D188" s="90"/>
      <c r="E188" s="32" t="s">
        <v>441</v>
      </c>
      <c r="F188" s="89" t="s">
        <v>579</v>
      </c>
      <c r="G188" s="32" t="s">
        <v>580</v>
      </c>
      <c r="H188" s="29">
        <f>ИСР!G466</f>
        <v>0</v>
      </c>
    </row>
    <row r="189" spans="1:8" ht="25.5">
      <c r="B189" s="90"/>
      <c r="C189" s="90"/>
      <c r="D189" s="90"/>
      <c r="E189" s="32" t="s">
        <v>441</v>
      </c>
      <c r="F189" s="89" t="s">
        <v>581</v>
      </c>
      <c r="G189" s="32" t="s">
        <v>582</v>
      </c>
      <c r="H189" s="29">
        <f>ИСР!G467</f>
        <v>0</v>
      </c>
    </row>
    <row r="190" spans="1:8" ht="25.5">
      <c r="B190" s="90"/>
      <c r="C190" s="90"/>
      <c r="D190" s="90"/>
      <c r="E190" s="32" t="s">
        <v>441</v>
      </c>
      <c r="F190" s="89" t="s">
        <v>583</v>
      </c>
      <c r="G190" s="32" t="s">
        <v>584</v>
      </c>
      <c r="H190" s="29" t="str">
        <f>ИСР!G468</f>
        <v>Постройка временная, используемая в рекреационных целях – 84 м2  №1</v>
      </c>
    </row>
    <row r="191" spans="1:8" ht="25.5">
      <c r="B191" s="90"/>
      <c r="C191" s="90"/>
      <c r="D191" s="90"/>
      <c r="E191" s="32" t="s">
        <v>441</v>
      </c>
      <c r="F191" s="89" t="s">
        <v>585</v>
      </c>
      <c r="G191" s="32" t="s">
        <v>586</v>
      </c>
      <c r="H191" s="29" t="str">
        <f>ИСР!G469</f>
        <v>Постройка временная, используемая в рекреационных целях – 84 м2  №2</v>
      </c>
    </row>
    <row r="192" spans="1:8" ht="25.5">
      <c r="B192" s="90"/>
      <c r="C192" s="90"/>
      <c r="D192" s="90"/>
      <c r="E192" s="32" t="s">
        <v>441</v>
      </c>
      <c r="F192" s="89" t="s">
        <v>587</v>
      </c>
      <c r="G192" s="32" t="s">
        <v>588</v>
      </c>
      <c r="H192" s="29" t="str">
        <f>ИСР!G470</f>
        <v>Постройка временная, используемая в рекреационных целях – 84 м2  №3</v>
      </c>
    </row>
    <row r="193" spans="1:8" ht="25.5">
      <c r="B193" s="90"/>
      <c r="C193" s="90"/>
      <c r="D193" s="90"/>
      <c r="E193" s="32" t="s">
        <v>441</v>
      </c>
      <c r="F193" s="89" t="s">
        <v>589</v>
      </c>
      <c r="G193" s="32" t="s">
        <v>590</v>
      </c>
      <c r="H193" s="29" t="str">
        <f>ИСР!G471</f>
        <v>Постройка временная, используемая в рекреационных целях – 84 м2  №4</v>
      </c>
    </row>
    <row r="194" spans="1:8" ht="25.5">
      <c r="B194" s="90"/>
      <c r="C194" s="90"/>
      <c r="D194" s="90"/>
      <c r="E194" s="32" t="s">
        <v>441</v>
      </c>
      <c r="F194" s="89" t="s">
        <v>591</v>
      </c>
      <c r="G194" s="32" t="s">
        <v>592</v>
      </c>
      <c r="H194" s="29" t="str">
        <f>ИСР!G472</f>
        <v>Постройка временная, используемая в рекреационных целях – 84 м2  №5</v>
      </c>
    </row>
    <row r="195" spans="1:8" ht="25.5">
      <c r="B195" s="90"/>
      <c r="C195" s="90"/>
      <c r="D195" s="90"/>
      <c r="E195" s="32" t="s">
        <v>441</v>
      </c>
      <c r="F195" s="89" t="s">
        <v>593</v>
      </c>
      <c r="G195" s="32" t="s">
        <v>594</v>
      </c>
      <c r="H195" s="29" t="str">
        <f>ИСР!G473</f>
        <v>Постройка временная, используемая в рекреационных целях – 84 м2  №6</v>
      </c>
    </row>
    <row r="196" spans="1:8" ht="25.5">
      <c r="B196" s="90"/>
      <c r="C196" s="90"/>
      <c r="D196" s="90"/>
      <c r="E196" s="32" t="s">
        <v>441</v>
      </c>
      <c r="F196" s="89" t="s">
        <v>595</v>
      </c>
      <c r="G196" s="32" t="s">
        <v>596</v>
      </c>
      <c r="H196" s="29">
        <f>ИСР!G474</f>
        <v>0</v>
      </c>
    </row>
    <row r="197" spans="1:8">
      <c r="B197" s="90"/>
      <c r="C197" s="90"/>
      <c r="D197" s="90"/>
      <c r="E197" s="32" t="s">
        <v>441</v>
      </c>
      <c r="F197" s="89" t="s">
        <v>597</v>
      </c>
      <c r="G197" s="32" t="s">
        <v>275</v>
      </c>
      <c r="H197" s="29" t="str">
        <f>ИСР!G475</f>
        <v>Наружные инженерные сети</v>
      </c>
    </row>
    <row r="198" spans="1:8">
      <c r="B198" s="90"/>
      <c r="C198" s="90"/>
      <c r="D198" s="90"/>
      <c r="E198" s="32" t="s">
        <v>441</v>
      </c>
      <c r="F198" s="89" t="s">
        <v>598</v>
      </c>
      <c r="G198" s="32" t="s">
        <v>278</v>
      </c>
      <c r="H198" s="29" t="str">
        <f>ИСР!G481</f>
        <v>Благоустройство</v>
      </c>
    </row>
    <row r="199" spans="1:8" s="39" customFormat="1" ht="25.5">
      <c r="A199" s="24"/>
      <c r="B199" s="90"/>
      <c r="C199" s="90">
        <v>2501</v>
      </c>
      <c r="D199" s="90" t="s">
        <v>498</v>
      </c>
      <c r="E199" s="30" t="s">
        <v>397</v>
      </c>
      <c r="F199" s="90">
        <v>2501</v>
      </c>
      <c r="G199" s="32" t="s">
        <v>212</v>
      </c>
      <c r="H199" s="29" t="str">
        <f>ИСР!G412</f>
        <v>Постройка временная, используемая в рекреационных целях – 159 м2 №1</v>
      </c>
    </row>
    <row r="200" spans="1:8" s="39" customFormat="1" ht="25.5">
      <c r="A200" s="24"/>
      <c r="B200" s="90"/>
      <c r="C200" s="90">
        <v>2502</v>
      </c>
      <c r="D200" s="90" t="s">
        <v>499</v>
      </c>
      <c r="E200" s="30" t="s">
        <v>397</v>
      </c>
      <c r="F200" s="90">
        <v>2502</v>
      </c>
      <c r="G200" s="32" t="s">
        <v>214</v>
      </c>
      <c r="H200" s="29" t="str">
        <f>ИСР!G413</f>
        <v>Постройка временная, используемая в рекреационных целях – 159 м2 №2</v>
      </c>
    </row>
    <row r="201" spans="1:8" s="39" customFormat="1" ht="25.5">
      <c r="A201" s="24"/>
      <c r="B201" s="90"/>
      <c r="C201" s="90">
        <v>2503</v>
      </c>
      <c r="D201" s="90" t="s">
        <v>500</v>
      </c>
      <c r="E201" s="30" t="s">
        <v>397</v>
      </c>
      <c r="F201" s="90">
        <v>2503</v>
      </c>
      <c r="G201" s="32" t="s">
        <v>216</v>
      </c>
      <c r="H201" s="29" t="str">
        <f>ИСР!G414</f>
        <v>Постройка временная, используемая в рекреационных целях – 159 м2 №3</v>
      </c>
    </row>
    <row r="202" spans="1:8" s="39" customFormat="1" ht="25.5">
      <c r="A202" s="24"/>
      <c r="B202" s="90"/>
      <c r="C202" s="90">
        <v>2504</v>
      </c>
      <c r="D202" s="90" t="s">
        <v>501</v>
      </c>
      <c r="E202" s="30" t="s">
        <v>397</v>
      </c>
      <c r="F202" s="90">
        <v>2504</v>
      </c>
      <c r="G202" s="32" t="s">
        <v>218</v>
      </c>
      <c r="H202" s="29" t="str">
        <f>ИСР!G415</f>
        <v>Постройка временная, используемая в рекреационных целях – (159 м2 №4</v>
      </c>
    </row>
    <row r="203" spans="1:8" s="39" customFormat="1" ht="25.5">
      <c r="A203" s="24"/>
      <c r="B203" s="90"/>
      <c r="C203" s="90">
        <v>2505</v>
      </c>
      <c r="D203" s="90" t="s">
        <v>502</v>
      </c>
      <c r="E203" s="30" t="s">
        <v>397</v>
      </c>
      <c r="F203" s="90">
        <v>2505</v>
      </c>
      <c r="G203" s="32" t="s">
        <v>220</v>
      </c>
      <c r="H203" s="29" t="str">
        <f>ИСР!G416</f>
        <v>Постройка временная, используемая в рекреационных целях – 159 м2 №5</v>
      </c>
    </row>
    <row r="204" spans="1:8" s="39" customFormat="1" ht="25.5">
      <c r="A204" s="24"/>
      <c r="B204" s="90"/>
      <c r="C204" s="90">
        <v>2506</v>
      </c>
      <c r="D204" s="90" t="s">
        <v>503</v>
      </c>
      <c r="E204" s="30" t="s">
        <v>397</v>
      </c>
      <c r="F204" s="90">
        <v>2506</v>
      </c>
      <c r="G204" s="32" t="s">
        <v>222</v>
      </c>
      <c r="H204" s="29" t="str">
        <f>ИСР!G417</f>
        <v>Постройка временная, используемая в рекреационных целях – 159 м2 №6</v>
      </c>
    </row>
    <row r="205" spans="1:8" s="39" customFormat="1">
      <c r="A205" s="24"/>
      <c r="B205" s="90"/>
      <c r="C205" s="90">
        <v>2507</v>
      </c>
      <c r="D205" s="90" t="s">
        <v>504</v>
      </c>
      <c r="E205" s="30" t="s">
        <v>599</v>
      </c>
      <c r="F205" s="90"/>
      <c r="G205" s="32"/>
      <c r="H205" s="32"/>
    </row>
    <row r="206" spans="1:8" s="39" customFormat="1">
      <c r="A206" s="24"/>
      <c r="B206" s="90"/>
      <c r="C206" s="90">
        <v>2508</v>
      </c>
      <c r="D206" s="90" t="s">
        <v>505</v>
      </c>
      <c r="E206" s="30" t="s">
        <v>599</v>
      </c>
      <c r="F206" s="89"/>
      <c r="G206" s="32"/>
      <c r="H206" s="32"/>
    </row>
    <row r="207" spans="1:8" s="39" customFormat="1">
      <c r="A207" s="24"/>
      <c r="B207" s="90"/>
      <c r="C207" s="90">
        <v>2509</v>
      </c>
      <c r="D207" s="90" t="s">
        <v>506</v>
      </c>
      <c r="E207" s="30" t="s">
        <v>599</v>
      </c>
      <c r="F207" s="89"/>
      <c r="G207" s="32"/>
      <c r="H207" s="32"/>
    </row>
    <row r="208" spans="1:8" s="39" customFormat="1">
      <c r="A208" s="24"/>
      <c r="B208" s="90"/>
      <c r="C208" s="90">
        <v>2510</v>
      </c>
      <c r="D208" s="90" t="s">
        <v>507</v>
      </c>
      <c r="E208" s="30" t="s">
        <v>599</v>
      </c>
      <c r="F208" s="89"/>
      <c r="G208" s="32"/>
      <c r="H208" s="32"/>
    </row>
    <row r="209" spans="1:8" s="39" customFormat="1">
      <c r="A209" s="24"/>
      <c r="B209" s="90"/>
      <c r="C209" s="90"/>
      <c r="D209" s="90"/>
      <c r="E209" s="32" t="s">
        <v>463</v>
      </c>
      <c r="F209" s="89">
        <v>29</v>
      </c>
      <c r="G209" s="32" t="s">
        <v>600</v>
      </c>
      <c r="H209" s="29" t="str">
        <f>ИСР!G483</f>
        <v>Дороги ТРЗ "Охта Парк"</v>
      </c>
    </row>
    <row r="210" spans="1:8" s="39" customFormat="1">
      <c r="A210" s="24"/>
      <c r="B210" s="90"/>
      <c r="C210" s="90"/>
      <c r="D210" s="90"/>
      <c r="E210" s="32" t="s">
        <v>601</v>
      </c>
      <c r="F210" s="89" t="s">
        <v>602</v>
      </c>
      <c r="G210" s="32" t="s">
        <v>29</v>
      </c>
      <c r="H210" s="29" t="str">
        <f>ИСР!G484</f>
        <v>Общая часть</v>
      </c>
    </row>
    <row r="211" spans="1:8" s="39" customFormat="1">
      <c r="A211" s="24"/>
      <c r="B211" s="90"/>
      <c r="C211" s="90"/>
      <c r="D211" s="90"/>
      <c r="E211" s="32" t="s">
        <v>441</v>
      </c>
      <c r="F211" s="89" t="s">
        <v>603</v>
      </c>
      <c r="G211" s="32" t="s">
        <v>281</v>
      </c>
      <c r="H211" s="29" t="str">
        <f>ИСР!G485</f>
        <v>Технологическая дорога №1, переустройство</v>
      </c>
    </row>
    <row r="212" spans="1:8" s="39" customFormat="1">
      <c r="A212" s="24"/>
      <c r="B212" s="90"/>
      <c r="C212" s="90"/>
      <c r="D212" s="90"/>
      <c r="E212" s="32" t="s">
        <v>441</v>
      </c>
      <c r="F212" s="89" t="s">
        <v>604</v>
      </c>
      <c r="G212" s="32" t="s">
        <v>283</v>
      </c>
      <c r="H212" s="29" t="str">
        <f>ИСР!G486</f>
        <v>Технологическая дорога №2</v>
      </c>
    </row>
    <row r="213" spans="1:8" s="39" customFormat="1">
      <c r="A213" s="24"/>
      <c r="B213" s="90"/>
      <c r="C213" s="90"/>
      <c r="D213" s="90"/>
      <c r="E213" s="32" t="s">
        <v>463</v>
      </c>
      <c r="F213" s="89">
        <v>30</v>
      </c>
      <c r="G213" s="32" t="s">
        <v>284</v>
      </c>
      <c r="H213" s="29" t="str">
        <f>ИСР!G487</f>
        <v>Внутриплощадочные инженерные сети ТРЗ "Охта Парк"</v>
      </c>
    </row>
    <row r="214" spans="1:8" s="39" customFormat="1">
      <c r="A214" s="24"/>
      <c r="B214" s="90"/>
      <c r="C214" s="90"/>
      <c r="D214" s="90"/>
      <c r="E214" s="32" t="s">
        <v>441</v>
      </c>
      <c r="F214" s="89">
        <v>3000</v>
      </c>
      <c r="G214" s="32" t="s">
        <v>29</v>
      </c>
      <c r="H214" s="29" t="str">
        <f>ИСР!G488</f>
        <v>Общая часть</v>
      </c>
    </row>
    <row r="215" spans="1:8" s="39" customFormat="1">
      <c r="A215" s="24"/>
      <c r="B215" s="90"/>
      <c r="C215" s="90"/>
      <c r="D215" s="90"/>
      <c r="E215" s="32" t="s">
        <v>441</v>
      </c>
      <c r="F215" s="89" t="s">
        <v>605</v>
      </c>
      <c r="G215" s="32" t="s">
        <v>167</v>
      </c>
      <c r="H215" s="29" t="str">
        <f>ИСР!G489</f>
        <v>Внутриплощадочные сети электроснабжения</v>
      </c>
    </row>
    <row r="216" spans="1:8" s="39" customFormat="1">
      <c r="A216" s="24"/>
      <c r="B216" s="90"/>
      <c r="C216" s="90"/>
      <c r="D216" s="90"/>
      <c r="E216" s="32" t="s">
        <v>443</v>
      </c>
      <c r="F216" s="89" t="s">
        <v>606</v>
      </c>
      <c r="G216" s="32" t="s">
        <v>607</v>
      </c>
      <c r="H216" s="29" t="str">
        <f>ИСР!G490</f>
        <v xml:space="preserve">     Внутриплощадочные сети 10,0 кВ</v>
      </c>
    </row>
    <row r="217" spans="1:8" s="39" customFormat="1">
      <c r="A217" s="24"/>
      <c r="B217" s="90"/>
      <c r="C217" s="90"/>
      <c r="D217" s="90"/>
      <c r="E217" s="32" t="s">
        <v>443</v>
      </c>
      <c r="F217" s="89" t="s">
        <v>608</v>
      </c>
      <c r="G217" s="32" t="s">
        <v>480</v>
      </c>
      <c r="H217" s="29" t="str">
        <f>ИСР!G491</f>
        <v xml:space="preserve">     Комплектная трансформаторная подстанция</v>
      </c>
    </row>
    <row r="218" spans="1:8" s="39" customFormat="1">
      <c r="A218" s="24"/>
      <c r="B218" s="90"/>
      <c r="C218" s="90"/>
      <c r="D218" s="90"/>
      <c r="E218" s="32" t="s">
        <v>441</v>
      </c>
      <c r="F218" s="89" t="s">
        <v>609</v>
      </c>
      <c r="G218" s="32" t="s">
        <v>203</v>
      </c>
      <c r="H218" s="29" t="str">
        <f>ИСР!G493</f>
        <v>Внутриплощадочные сети водоснабжения и водоотведения</v>
      </c>
    </row>
    <row r="219" spans="1:8" s="39" customFormat="1">
      <c r="A219" s="24"/>
      <c r="B219" s="90"/>
      <c r="C219" s="90"/>
      <c r="D219" s="90"/>
      <c r="E219" s="32" t="s">
        <v>443</v>
      </c>
      <c r="F219" s="89" t="s">
        <v>610</v>
      </c>
      <c r="G219" s="32" t="s">
        <v>611</v>
      </c>
      <c r="H219" s="29" t="str">
        <f>ИСР!G494</f>
        <v xml:space="preserve">     Наружные сети и сооружения водоснабжения  </v>
      </c>
    </row>
    <row r="220" spans="1:8" s="39" customFormat="1">
      <c r="A220" s="24"/>
      <c r="B220" s="90"/>
      <c r="C220" s="90"/>
      <c r="D220" s="90"/>
      <c r="E220" s="32" t="s">
        <v>443</v>
      </c>
      <c r="F220" s="89" t="s">
        <v>612</v>
      </c>
      <c r="G220" s="32" t="s">
        <v>613</v>
      </c>
      <c r="H220" s="29" t="str">
        <f>ИСР!G495</f>
        <v xml:space="preserve">     Наружные сети и сооружения хозяйственно-бытовой канализации</v>
      </c>
    </row>
    <row r="221" spans="1:8" s="39" customFormat="1">
      <c r="A221" s="24"/>
      <c r="B221" s="90"/>
      <c r="C221" s="90"/>
      <c r="D221" s="90"/>
      <c r="E221" s="32" t="s">
        <v>443</v>
      </c>
      <c r="F221" s="89" t="s">
        <v>614</v>
      </c>
      <c r="G221" s="32" t="s">
        <v>615</v>
      </c>
      <c r="H221" s="29" t="str">
        <f>ИСР!G496</f>
        <v xml:space="preserve">     Наружные сети и сооружения ливневой канализации</v>
      </c>
    </row>
    <row r="222" spans="1:8" s="39" customFormat="1">
      <c r="A222" s="24"/>
      <c r="B222" s="90"/>
      <c r="C222" s="90"/>
      <c r="D222" s="90"/>
      <c r="E222" s="32" t="s">
        <v>441</v>
      </c>
      <c r="F222" s="89" t="s">
        <v>616</v>
      </c>
      <c r="G222" s="32" t="s">
        <v>292</v>
      </c>
      <c r="H222" s="29" t="str">
        <f>ИСР!G498</f>
        <v>Сети связи</v>
      </c>
    </row>
    <row r="223" spans="1:8" s="39" customFormat="1">
      <c r="A223" s="24"/>
      <c r="B223" s="90"/>
      <c r="C223" s="90"/>
      <c r="D223" s="90"/>
      <c r="E223" s="32" t="s">
        <v>441</v>
      </c>
      <c r="F223" s="89" t="s">
        <v>617</v>
      </c>
      <c r="G223" s="32" t="s">
        <v>293</v>
      </c>
      <c r="H223" s="29" t="str">
        <f>ИСР!G500</f>
        <v>Сети газоснабжения</v>
      </c>
    </row>
    <row r="224" spans="1:8" s="39" customFormat="1">
      <c r="A224" s="24"/>
      <c r="B224" s="90"/>
      <c r="C224" s="90"/>
      <c r="D224" s="90"/>
      <c r="E224" s="32" t="s">
        <v>443</v>
      </c>
      <c r="F224" s="89" t="s">
        <v>618</v>
      </c>
      <c r="G224" s="32" t="s">
        <v>619</v>
      </c>
      <c r="H224" s="29" t="str">
        <f>ИСР!G501</f>
        <v xml:space="preserve">     Наружный газопровод</v>
      </c>
    </row>
    <row r="225" spans="1:8" s="39" customFormat="1" ht="30">
      <c r="A225" s="24"/>
      <c r="B225" s="90"/>
      <c r="C225" s="90">
        <v>12</v>
      </c>
      <c r="D225" s="91" t="s">
        <v>620</v>
      </c>
      <c r="E225" s="30" t="s">
        <v>397</v>
      </c>
      <c r="F225" s="89">
        <v>12</v>
      </c>
      <c r="G225" s="32" t="s">
        <v>621</v>
      </c>
      <c r="H225" s="29" t="str">
        <f>ИСР!G112</f>
        <v>Здание физкультурно-оздоровительного комплекса с бассейном «СПА Комплекс»</v>
      </c>
    </row>
    <row r="226" spans="1:8" s="39" customFormat="1">
      <c r="A226" s="24"/>
      <c r="B226" s="90"/>
      <c r="C226" s="90" t="s">
        <v>622</v>
      </c>
      <c r="D226" s="91" t="s">
        <v>607</v>
      </c>
      <c r="E226" s="30" t="s">
        <v>481</v>
      </c>
      <c r="F226" s="89"/>
      <c r="G226" s="32"/>
      <c r="H226" s="32"/>
    </row>
    <row r="227" spans="1:8" s="39" customFormat="1">
      <c r="A227" s="24"/>
      <c r="B227" s="90"/>
      <c r="C227" s="90" t="s">
        <v>623</v>
      </c>
      <c r="D227" s="91" t="s">
        <v>607</v>
      </c>
      <c r="E227" s="30" t="s">
        <v>481</v>
      </c>
      <c r="F227" s="89"/>
      <c r="G227" s="32"/>
      <c r="H227" s="32"/>
    </row>
    <row r="228" spans="1:8" s="39" customFormat="1">
      <c r="A228" s="24"/>
      <c r="B228" s="90"/>
      <c r="C228" s="90" t="s">
        <v>471</v>
      </c>
      <c r="D228" s="91" t="s">
        <v>472</v>
      </c>
      <c r="E228" s="30" t="s">
        <v>481</v>
      </c>
      <c r="F228" s="89"/>
      <c r="G228" s="32"/>
      <c r="H228" s="32"/>
    </row>
    <row r="229" spans="1:8" s="39" customFormat="1">
      <c r="A229" s="24"/>
      <c r="B229" s="90"/>
      <c r="C229" s="90" t="s">
        <v>624</v>
      </c>
      <c r="D229" s="91" t="s">
        <v>607</v>
      </c>
      <c r="E229" s="30" t="s">
        <v>481</v>
      </c>
      <c r="F229" s="89"/>
      <c r="G229" s="32"/>
      <c r="H229" s="32"/>
    </row>
    <row r="230" spans="1:8" s="39" customFormat="1">
      <c r="A230" s="24"/>
      <c r="B230" s="90"/>
      <c r="C230" s="90">
        <v>130304</v>
      </c>
      <c r="D230" s="91" t="s">
        <v>625</v>
      </c>
      <c r="E230" s="30" t="s">
        <v>481</v>
      </c>
      <c r="F230" s="89"/>
      <c r="G230" s="32"/>
      <c r="H230" s="32"/>
    </row>
    <row r="231" spans="1:8" s="39" customFormat="1">
      <c r="A231" s="24"/>
      <c r="B231" s="90"/>
      <c r="C231" s="90"/>
      <c r="D231" s="91"/>
      <c r="E231" s="32" t="s">
        <v>443</v>
      </c>
      <c r="F231" s="89" t="s">
        <v>626</v>
      </c>
      <c r="G231" s="32" t="s">
        <v>29</v>
      </c>
      <c r="H231" s="93" t="str">
        <f>ИСР!G359</f>
        <v>Общая часть</v>
      </c>
    </row>
    <row r="232" spans="1:8" s="39" customFormat="1" ht="25.5">
      <c r="A232" s="24"/>
      <c r="B232" s="90"/>
      <c r="C232" s="90"/>
      <c r="D232" s="91"/>
      <c r="E232" s="32" t="s">
        <v>443</v>
      </c>
      <c r="F232" s="89" t="s">
        <v>627</v>
      </c>
      <c r="G232" s="32" t="s">
        <v>189</v>
      </c>
      <c r="H232" s="93" t="str">
        <f>ИСР!G360</f>
        <v>ЗИО. Постройка временная, используемая в рекреационных целях–   180 м2</v>
      </c>
    </row>
    <row r="233" spans="1:8" s="39" customFormat="1" ht="25.5">
      <c r="A233" s="24"/>
      <c r="B233" s="90"/>
      <c r="C233" s="90"/>
      <c r="D233" s="91"/>
      <c r="E233" s="32" t="s">
        <v>443</v>
      </c>
      <c r="F233" s="89" t="s">
        <v>628</v>
      </c>
      <c r="G233" s="32" t="s">
        <v>191</v>
      </c>
      <c r="H233" s="93" t="str">
        <f>ИСР!G361</f>
        <v>ЗИО. Постройка временная, используемая в рекреационных целях – 84 м2</v>
      </c>
    </row>
    <row r="234" spans="1:8" s="39" customFormat="1" ht="25.5">
      <c r="A234" s="24"/>
      <c r="B234" s="90"/>
      <c r="C234" s="90"/>
      <c r="D234" s="91"/>
      <c r="E234" s="32" t="s">
        <v>443</v>
      </c>
      <c r="F234" s="89" t="s">
        <v>629</v>
      </c>
      <c r="G234" s="32" t="s">
        <v>193</v>
      </c>
      <c r="H234" s="93" t="str">
        <f>ИСР!G362</f>
        <v>ЗИО. Постройка временная, используемая в рекреационных целях –  159 м2</v>
      </c>
    </row>
    <row r="235" spans="1:8" s="39" customFormat="1" ht="25.5">
      <c r="A235" s="24"/>
      <c r="B235" s="90"/>
      <c r="C235" s="90"/>
      <c r="D235" s="91"/>
      <c r="E235" s="32" t="s">
        <v>443</v>
      </c>
      <c r="F235" s="89" t="s">
        <v>630</v>
      </c>
      <c r="G235" s="32" t="s">
        <v>195</v>
      </c>
      <c r="H235" s="93" t="str">
        <f>ИСР!G363</f>
        <v>ЗИО. СПА – Здание используемое в рекреационных целях</v>
      </c>
    </row>
    <row r="236" spans="1:8" s="39" customFormat="1">
      <c r="A236" s="24"/>
      <c r="B236" s="90"/>
      <c r="C236" s="90"/>
      <c r="D236" s="91"/>
      <c r="E236" s="32" t="s">
        <v>443</v>
      </c>
      <c r="F236" s="89" t="s">
        <v>631</v>
      </c>
      <c r="G236" s="32" t="s">
        <v>197</v>
      </c>
      <c r="H236" s="93" t="str">
        <f>ИСР!G364</f>
        <v>ЗИО. Наружные инженерные сети ТРЗ.</v>
      </c>
    </row>
    <row r="237" spans="1:8" s="39" customFormat="1">
      <c r="A237" s="24"/>
      <c r="B237" s="90"/>
      <c r="C237" s="90"/>
      <c r="D237" s="91"/>
      <c r="E237" s="32" t="s">
        <v>443</v>
      </c>
      <c r="F237" s="89" t="s">
        <v>632</v>
      </c>
      <c r="G237" s="32" t="s">
        <v>198</v>
      </c>
      <c r="H237" s="93" t="str">
        <f>ИСР!G365</f>
        <v>ЗИО. Дорога ТРЗ – переустройство и новое строительство</v>
      </c>
    </row>
    <row r="238" spans="1:8" s="39" customFormat="1">
      <c r="A238" s="24"/>
      <c r="B238" s="45"/>
      <c r="C238" s="46"/>
      <c r="D238" s="94" t="s">
        <v>633</v>
      </c>
      <c r="E238" s="47"/>
      <c r="F238" s="48"/>
      <c r="G238" s="50"/>
      <c r="H238" s="50"/>
    </row>
    <row r="239" spans="1:8" s="39" customFormat="1">
      <c r="A239" s="24"/>
      <c r="B239" s="90"/>
      <c r="C239" s="90"/>
      <c r="D239" s="91"/>
      <c r="E239" s="32" t="s">
        <v>443</v>
      </c>
      <c r="F239" s="89">
        <v>2512</v>
      </c>
      <c r="G239" s="32" t="s">
        <v>224</v>
      </c>
      <c r="H239" s="32" t="s">
        <v>224</v>
      </c>
    </row>
    <row r="240" spans="1:8" s="39" customFormat="1">
      <c r="A240" s="24"/>
      <c r="B240" s="90"/>
      <c r="C240" s="90"/>
      <c r="D240" s="91"/>
      <c r="E240" s="32" t="s">
        <v>443</v>
      </c>
      <c r="F240" s="89">
        <v>2513</v>
      </c>
      <c r="G240" s="32" t="s">
        <v>225</v>
      </c>
      <c r="H240" s="32" t="s">
        <v>225</v>
      </c>
    </row>
    <row r="241" spans="1:8" s="39" customFormat="1">
      <c r="A241" s="24"/>
      <c r="B241" s="90"/>
      <c r="C241" s="90"/>
      <c r="D241" s="91"/>
      <c r="E241" s="32" t="s">
        <v>443</v>
      </c>
      <c r="F241" s="89">
        <v>2514</v>
      </c>
      <c r="G241" s="32" t="s">
        <v>226</v>
      </c>
      <c r="H241" s="32" t="s">
        <v>226</v>
      </c>
    </row>
    <row r="242" spans="1:8" s="39" customFormat="1">
      <c r="A242" s="24"/>
      <c r="B242" s="90"/>
      <c r="C242" s="90"/>
      <c r="D242" s="91"/>
      <c r="E242" s="32" t="s">
        <v>443</v>
      </c>
      <c r="F242" s="89">
        <v>2515</v>
      </c>
      <c r="G242" s="32" t="s">
        <v>227</v>
      </c>
      <c r="H242" s="32" t="s">
        <v>227</v>
      </c>
    </row>
    <row r="243" spans="1:8" s="39" customFormat="1">
      <c r="A243" s="24"/>
      <c r="B243" s="90"/>
      <c r="C243" s="90"/>
      <c r="D243" s="91"/>
      <c r="E243" s="32" t="s">
        <v>443</v>
      </c>
      <c r="F243" s="89">
        <v>2516</v>
      </c>
      <c r="G243" s="32" t="s">
        <v>228</v>
      </c>
      <c r="H243" s="32" t="s">
        <v>228</v>
      </c>
    </row>
    <row r="244" spans="1:8" s="39" customFormat="1">
      <c r="A244" s="24"/>
      <c r="B244" s="90"/>
      <c r="C244" s="90"/>
      <c r="D244" s="91"/>
      <c r="E244" s="32" t="s">
        <v>443</v>
      </c>
      <c r="F244" s="89">
        <v>2517</v>
      </c>
      <c r="G244" s="32" t="s">
        <v>229</v>
      </c>
      <c r="H244" s="32" t="s">
        <v>229</v>
      </c>
    </row>
    <row r="245" spans="1:8" s="39" customFormat="1">
      <c r="A245" s="24"/>
      <c r="B245" s="90"/>
      <c r="C245" s="90"/>
      <c r="D245" s="91"/>
      <c r="E245" s="32" t="s">
        <v>443</v>
      </c>
      <c r="F245" s="89">
        <v>2518</v>
      </c>
      <c r="G245" s="32" t="s">
        <v>230</v>
      </c>
      <c r="H245" s="32" t="s">
        <v>230</v>
      </c>
    </row>
    <row r="246" spans="1:8" s="39" customFormat="1">
      <c r="A246" s="24"/>
      <c r="B246" s="90"/>
      <c r="C246" s="90"/>
      <c r="D246" s="91"/>
      <c r="E246" s="32" t="s">
        <v>443</v>
      </c>
      <c r="F246" s="89">
        <v>2519</v>
      </c>
      <c r="G246" s="32" t="s">
        <v>231</v>
      </c>
      <c r="H246" s="32" t="s">
        <v>231</v>
      </c>
    </row>
    <row r="247" spans="1:8" s="39" customFormat="1">
      <c r="A247" s="24"/>
      <c r="B247" s="90"/>
      <c r="C247" s="90"/>
      <c r="D247" s="91"/>
      <c r="E247" s="32" t="s">
        <v>443</v>
      </c>
      <c r="F247" s="89">
        <v>2520</v>
      </c>
      <c r="G247" s="32" t="s">
        <v>232</v>
      </c>
      <c r="H247" s="32" t="s">
        <v>232</v>
      </c>
    </row>
    <row r="248" spans="1:8">
      <c r="B248" s="45"/>
      <c r="C248" s="46"/>
      <c r="D248" s="47" t="s">
        <v>634</v>
      </c>
      <c r="E248" s="47"/>
      <c r="F248" s="96"/>
      <c r="G248" s="50"/>
      <c r="H248" s="50"/>
    </row>
    <row r="249" spans="1:8">
      <c r="B249" s="90"/>
      <c r="C249" s="90"/>
      <c r="D249" s="90"/>
      <c r="E249" s="32" t="s">
        <v>463</v>
      </c>
      <c r="F249" s="89">
        <v>31</v>
      </c>
      <c r="G249" s="97" t="s">
        <v>295</v>
      </c>
      <c r="H249" s="97" t="s">
        <v>295</v>
      </c>
    </row>
    <row r="250" spans="1:8">
      <c r="B250" s="90"/>
      <c r="C250" s="90"/>
      <c r="D250" s="90"/>
      <c r="E250" s="32" t="s">
        <v>441</v>
      </c>
      <c r="F250" s="89">
        <v>3100</v>
      </c>
      <c r="G250" s="97" t="s">
        <v>29</v>
      </c>
      <c r="H250" s="97" t="s">
        <v>29</v>
      </c>
    </row>
    <row r="251" spans="1:8">
      <c r="B251" s="90"/>
      <c r="C251" s="90"/>
      <c r="D251" s="90"/>
      <c r="E251" s="32" t="s">
        <v>443</v>
      </c>
      <c r="F251" s="89" t="s">
        <v>635</v>
      </c>
      <c r="G251" s="97" t="s">
        <v>636</v>
      </c>
      <c r="H251" s="97" t="s">
        <v>636</v>
      </c>
    </row>
    <row r="252" spans="1:8">
      <c r="B252" s="90"/>
      <c r="C252" s="90"/>
      <c r="D252" s="90"/>
      <c r="E252" s="32" t="s">
        <v>443</v>
      </c>
      <c r="F252" s="89" t="s">
        <v>637</v>
      </c>
      <c r="G252" s="98" t="s">
        <v>638</v>
      </c>
      <c r="H252" s="98" t="s">
        <v>638</v>
      </c>
    </row>
    <row r="253" spans="1:8">
      <c r="B253" s="90"/>
      <c r="C253" s="90"/>
      <c r="D253" s="90"/>
      <c r="E253" s="32" t="s">
        <v>441</v>
      </c>
      <c r="F253" s="89">
        <v>3101</v>
      </c>
      <c r="G253" s="97" t="s">
        <v>298</v>
      </c>
      <c r="H253" s="97" t="s">
        <v>298</v>
      </c>
    </row>
    <row r="254" spans="1:8">
      <c r="B254" s="90"/>
      <c r="C254" s="90"/>
      <c r="D254" s="90"/>
      <c r="E254" s="32" t="s">
        <v>443</v>
      </c>
      <c r="F254" s="89" t="s">
        <v>639</v>
      </c>
      <c r="G254" s="97" t="s">
        <v>520</v>
      </c>
      <c r="H254" s="97" t="s">
        <v>520</v>
      </c>
    </row>
    <row r="255" spans="1:8">
      <c r="B255" s="90"/>
      <c r="C255" s="90"/>
      <c r="D255" s="90"/>
      <c r="E255" s="32" t="s">
        <v>443</v>
      </c>
      <c r="F255" s="89" t="s">
        <v>640</v>
      </c>
      <c r="G255" s="97" t="s">
        <v>641</v>
      </c>
      <c r="H255" s="97" t="s">
        <v>641</v>
      </c>
    </row>
    <row r="256" spans="1:8">
      <c r="B256" s="90"/>
      <c r="C256" s="90"/>
      <c r="D256" s="90"/>
      <c r="E256" s="32" t="s">
        <v>443</v>
      </c>
      <c r="F256" s="89" t="s">
        <v>642</v>
      </c>
      <c r="G256" s="97" t="s">
        <v>643</v>
      </c>
      <c r="H256" s="97" t="s">
        <v>643</v>
      </c>
    </row>
    <row r="257" spans="2:8">
      <c r="B257" s="90"/>
      <c r="C257" s="90"/>
      <c r="D257" s="90"/>
      <c r="E257" s="32" t="s">
        <v>443</v>
      </c>
      <c r="F257" s="89" t="s">
        <v>644</v>
      </c>
      <c r="G257" s="97" t="s">
        <v>526</v>
      </c>
      <c r="H257" s="97" t="s">
        <v>526</v>
      </c>
    </row>
    <row r="258" spans="2:8">
      <c r="B258" s="90"/>
      <c r="C258" s="90"/>
      <c r="D258" s="90"/>
      <c r="E258" s="32" t="s">
        <v>443</v>
      </c>
      <c r="F258" s="89" t="s">
        <v>645</v>
      </c>
      <c r="G258" s="97" t="s">
        <v>646</v>
      </c>
      <c r="H258" s="97" t="s">
        <v>646</v>
      </c>
    </row>
    <row r="259" spans="2:8">
      <c r="B259" s="90"/>
      <c r="C259" s="90"/>
      <c r="D259" s="90"/>
      <c r="E259" s="32" t="s">
        <v>443</v>
      </c>
      <c r="F259" s="89" t="s">
        <v>647</v>
      </c>
      <c r="G259" s="97" t="s">
        <v>648</v>
      </c>
      <c r="H259" s="97" t="s">
        <v>648</v>
      </c>
    </row>
    <row r="260" spans="2:8">
      <c r="B260" s="90"/>
      <c r="C260" s="90"/>
      <c r="D260" s="90"/>
      <c r="E260" s="32" t="s">
        <v>441</v>
      </c>
      <c r="F260" s="89">
        <v>3102</v>
      </c>
      <c r="G260" s="97" t="s">
        <v>301</v>
      </c>
      <c r="H260" s="97" t="s">
        <v>301</v>
      </c>
    </row>
    <row r="261" spans="2:8">
      <c r="B261" s="90"/>
      <c r="C261" s="90"/>
      <c r="D261" s="90"/>
      <c r="E261" s="32" t="s">
        <v>443</v>
      </c>
      <c r="F261" s="89" t="s">
        <v>649</v>
      </c>
      <c r="G261" s="97" t="s">
        <v>301</v>
      </c>
      <c r="H261" s="97" t="s">
        <v>301</v>
      </c>
    </row>
    <row r="262" spans="2:8">
      <c r="B262" s="90"/>
      <c r="C262" s="90"/>
      <c r="D262" s="90"/>
      <c r="E262" s="32" t="s">
        <v>441</v>
      </c>
      <c r="F262" s="89">
        <v>3103</v>
      </c>
      <c r="G262" s="97" t="s">
        <v>203</v>
      </c>
      <c r="H262" s="97" t="s">
        <v>203</v>
      </c>
    </row>
    <row r="263" spans="2:8">
      <c r="B263" s="90"/>
      <c r="C263" s="90"/>
      <c r="D263" s="90"/>
      <c r="E263" s="32" t="s">
        <v>443</v>
      </c>
      <c r="F263" s="89" t="s">
        <v>650</v>
      </c>
      <c r="G263" s="97" t="s">
        <v>611</v>
      </c>
      <c r="H263" s="97" t="s">
        <v>611</v>
      </c>
    </row>
    <row r="264" spans="2:8">
      <c r="B264" s="90"/>
      <c r="C264" s="90"/>
      <c r="D264" s="90"/>
      <c r="E264" s="32" t="s">
        <v>443</v>
      </c>
      <c r="F264" s="89" t="s">
        <v>651</v>
      </c>
      <c r="G264" s="97" t="s">
        <v>613</v>
      </c>
      <c r="H264" s="97" t="s">
        <v>613</v>
      </c>
    </row>
    <row r="265" spans="2:8">
      <c r="B265" s="90"/>
      <c r="C265" s="90"/>
      <c r="D265" s="90"/>
      <c r="E265" s="32" t="s">
        <v>441</v>
      </c>
      <c r="F265" s="89">
        <v>3104</v>
      </c>
      <c r="G265" s="97" t="s">
        <v>303</v>
      </c>
      <c r="H265" s="97" t="s">
        <v>303</v>
      </c>
    </row>
    <row r="266" spans="2:8">
      <c r="B266" s="90"/>
      <c r="C266" s="90"/>
      <c r="D266" s="90"/>
      <c r="E266" s="32" t="s">
        <v>443</v>
      </c>
      <c r="F266" s="89" t="s">
        <v>652</v>
      </c>
      <c r="G266" s="97" t="s">
        <v>653</v>
      </c>
      <c r="H266" s="97" t="s">
        <v>653</v>
      </c>
    </row>
    <row r="267" spans="2:8">
      <c r="B267" s="90"/>
      <c r="C267" s="90"/>
      <c r="D267" s="90"/>
      <c r="E267" s="32" t="s">
        <v>441</v>
      </c>
      <c r="F267" s="89">
        <v>3105</v>
      </c>
      <c r="G267" s="97" t="s">
        <v>305</v>
      </c>
      <c r="H267" s="97" t="s">
        <v>305</v>
      </c>
    </row>
    <row r="268" spans="2:8">
      <c r="B268" s="90"/>
      <c r="C268" s="90"/>
      <c r="D268" s="90"/>
      <c r="E268" s="32" t="s">
        <v>443</v>
      </c>
      <c r="F268" s="89" t="s">
        <v>654</v>
      </c>
      <c r="G268" s="97" t="s">
        <v>655</v>
      </c>
      <c r="H268" s="97" t="s">
        <v>655</v>
      </c>
    </row>
    <row r="269" spans="2:8">
      <c r="B269" s="90"/>
      <c r="C269" s="90"/>
      <c r="D269" s="90"/>
      <c r="E269" s="32" t="s">
        <v>441</v>
      </c>
      <c r="F269" s="89" t="s">
        <v>308</v>
      </c>
      <c r="G269" s="97" t="s">
        <v>173</v>
      </c>
      <c r="H269" s="97" t="s">
        <v>173</v>
      </c>
    </row>
    <row r="270" spans="2:8">
      <c r="B270" s="90"/>
      <c r="C270" s="90"/>
      <c r="D270" s="90"/>
      <c r="E270" s="32" t="s">
        <v>443</v>
      </c>
      <c r="F270" s="89" t="s">
        <v>656</v>
      </c>
      <c r="G270" s="97" t="s">
        <v>657</v>
      </c>
      <c r="H270" s="97" t="s">
        <v>657</v>
      </c>
    </row>
    <row r="271" spans="2:8">
      <c r="B271" s="90"/>
      <c r="C271" s="90"/>
      <c r="D271" s="90"/>
      <c r="E271" s="32" t="s">
        <v>441</v>
      </c>
      <c r="F271" s="89" t="s">
        <v>310</v>
      </c>
      <c r="G271" s="97" t="s">
        <v>658</v>
      </c>
      <c r="H271" s="97" t="s">
        <v>658</v>
      </c>
    </row>
    <row r="272" spans="2:8">
      <c r="B272" s="90"/>
      <c r="C272" s="90"/>
      <c r="D272" s="90"/>
      <c r="E272" s="32" t="s">
        <v>443</v>
      </c>
      <c r="F272" s="89" t="s">
        <v>659</v>
      </c>
      <c r="G272" s="97" t="s">
        <v>658</v>
      </c>
      <c r="H272" s="97" t="s">
        <v>658</v>
      </c>
    </row>
    <row r="273" spans="2:8">
      <c r="B273" s="90"/>
      <c r="C273" s="90"/>
      <c r="D273" s="90"/>
      <c r="E273" s="32" t="s">
        <v>441</v>
      </c>
      <c r="F273" s="89" t="s">
        <v>314</v>
      </c>
      <c r="G273" s="97" t="s">
        <v>315</v>
      </c>
      <c r="H273" s="97" t="s">
        <v>315</v>
      </c>
    </row>
    <row r="274" spans="2:8">
      <c r="B274" s="90"/>
      <c r="C274" s="90"/>
      <c r="D274" s="90"/>
      <c r="E274" s="32" t="s">
        <v>443</v>
      </c>
      <c r="F274" s="89" t="s">
        <v>660</v>
      </c>
      <c r="G274" s="97" t="s">
        <v>315</v>
      </c>
      <c r="H274" s="97" t="s">
        <v>315</v>
      </c>
    </row>
    <row r="275" spans="2:8">
      <c r="B275" s="90"/>
      <c r="C275" s="90"/>
      <c r="D275" s="90"/>
      <c r="E275" s="32" t="s">
        <v>441</v>
      </c>
      <c r="F275" s="89" t="s">
        <v>316</v>
      </c>
      <c r="G275" s="97" t="s">
        <v>317</v>
      </c>
      <c r="H275" s="97" t="s">
        <v>317</v>
      </c>
    </row>
    <row r="276" spans="2:8">
      <c r="B276" s="90"/>
      <c r="C276" s="90"/>
      <c r="D276" s="90"/>
      <c r="E276" s="32" t="s">
        <v>443</v>
      </c>
      <c r="F276" s="89" t="s">
        <v>661</v>
      </c>
      <c r="G276" s="97" t="s">
        <v>317</v>
      </c>
      <c r="H276" s="97" t="s">
        <v>317</v>
      </c>
    </row>
    <row r="277" spans="2:8">
      <c r="B277" s="90"/>
      <c r="C277" s="90"/>
      <c r="D277" s="90"/>
      <c r="E277" s="32" t="s">
        <v>463</v>
      </c>
      <c r="F277" s="89">
        <v>32</v>
      </c>
      <c r="G277" s="97" t="s">
        <v>323</v>
      </c>
      <c r="H277" s="97" t="s">
        <v>323</v>
      </c>
    </row>
    <row r="278" spans="2:8">
      <c r="B278" s="90"/>
      <c r="C278" s="90"/>
      <c r="D278" s="90"/>
      <c r="E278" s="32" t="s">
        <v>441</v>
      </c>
      <c r="F278" s="89">
        <v>3200</v>
      </c>
      <c r="G278" s="97" t="s">
        <v>29</v>
      </c>
      <c r="H278" s="97" t="s">
        <v>29</v>
      </c>
    </row>
    <row r="279" spans="2:8">
      <c r="B279" s="90"/>
      <c r="C279" s="90"/>
      <c r="D279" s="90"/>
      <c r="E279" s="32" t="s">
        <v>443</v>
      </c>
      <c r="F279" s="89" t="s">
        <v>662</v>
      </c>
      <c r="G279" s="97" t="s">
        <v>638</v>
      </c>
      <c r="H279" s="97" t="s">
        <v>638</v>
      </c>
    </row>
    <row r="280" spans="2:8">
      <c r="B280" s="90"/>
      <c r="C280" s="90"/>
      <c r="D280" s="90"/>
      <c r="E280" s="32" t="s">
        <v>441</v>
      </c>
      <c r="F280" s="89">
        <v>3201</v>
      </c>
      <c r="G280" s="97" t="s">
        <v>325</v>
      </c>
      <c r="H280" s="97" t="s">
        <v>325</v>
      </c>
    </row>
    <row r="281" spans="2:8">
      <c r="B281" s="90"/>
      <c r="C281" s="90"/>
      <c r="D281" s="90"/>
      <c r="E281" s="32" t="s">
        <v>443</v>
      </c>
      <c r="F281" s="89" t="s">
        <v>663</v>
      </c>
      <c r="G281" s="97" t="s">
        <v>664</v>
      </c>
      <c r="H281" s="97" t="s">
        <v>664</v>
      </c>
    </row>
    <row r="282" spans="2:8">
      <c r="B282" s="90"/>
      <c r="C282" s="90"/>
      <c r="D282" s="90"/>
      <c r="E282" s="32" t="s">
        <v>443</v>
      </c>
      <c r="F282" s="89" t="s">
        <v>665</v>
      </c>
      <c r="G282" s="97" t="s">
        <v>520</v>
      </c>
      <c r="H282" s="97" t="s">
        <v>520</v>
      </c>
    </row>
    <row r="283" spans="2:8">
      <c r="B283" s="90"/>
      <c r="C283" s="90"/>
      <c r="D283" s="90"/>
      <c r="E283" s="32" t="s">
        <v>441</v>
      </c>
      <c r="F283" s="89">
        <v>3202</v>
      </c>
      <c r="G283" s="97" t="s">
        <v>203</v>
      </c>
      <c r="H283" s="97" t="s">
        <v>203</v>
      </c>
    </row>
    <row r="284" spans="2:8">
      <c r="B284" s="90"/>
      <c r="C284" s="90"/>
      <c r="D284" s="90"/>
      <c r="E284" s="32" t="s">
        <v>443</v>
      </c>
      <c r="F284" s="89" t="s">
        <v>666</v>
      </c>
      <c r="G284" s="97" t="s">
        <v>611</v>
      </c>
      <c r="H284" s="97" t="s">
        <v>611</v>
      </c>
    </row>
    <row r="285" spans="2:8">
      <c r="B285" s="90"/>
      <c r="C285" s="90"/>
      <c r="D285" s="90"/>
      <c r="E285" s="32" t="s">
        <v>443</v>
      </c>
      <c r="F285" s="89" t="s">
        <v>667</v>
      </c>
      <c r="G285" s="97" t="s">
        <v>613</v>
      </c>
      <c r="H285" s="97" t="s">
        <v>613</v>
      </c>
    </row>
    <row r="286" spans="2:8">
      <c r="B286" s="90"/>
      <c r="C286" s="90"/>
      <c r="D286" s="90"/>
      <c r="E286" s="32" t="s">
        <v>441</v>
      </c>
      <c r="F286" s="89">
        <v>3203</v>
      </c>
      <c r="G286" s="97" t="s">
        <v>303</v>
      </c>
      <c r="H286" s="97" t="s">
        <v>303</v>
      </c>
    </row>
    <row r="287" spans="2:8">
      <c r="B287" s="90"/>
      <c r="C287" s="90"/>
      <c r="D287" s="90"/>
      <c r="E287" s="32" t="s">
        <v>443</v>
      </c>
      <c r="F287" s="89" t="s">
        <v>668</v>
      </c>
      <c r="G287" s="97" t="s">
        <v>653</v>
      </c>
      <c r="H287" s="97" t="s">
        <v>653</v>
      </c>
    </row>
    <row r="288" spans="2:8">
      <c r="B288" s="90"/>
      <c r="C288" s="90"/>
      <c r="D288" s="90"/>
      <c r="E288" s="32" t="s">
        <v>441</v>
      </c>
      <c r="F288" s="89">
        <v>3204</v>
      </c>
      <c r="G288" s="97" t="s">
        <v>305</v>
      </c>
      <c r="H288" s="97" t="s">
        <v>305</v>
      </c>
    </row>
    <row r="289" spans="2:8">
      <c r="B289" s="90"/>
      <c r="C289" s="90"/>
      <c r="D289" s="90"/>
      <c r="E289" s="32" t="s">
        <v>443</v>
      </c>
      <c r="F289" s="89" t="s">
        <v>669</v>
      </c>
      <c r="G289" s="97" t="s">
        <v>655</v>
      </c>
      <c r="H289" s="97" t="s">
        <v>655</v>
      </c>
    </row>
    <row r="290" spans="2:8">
      <c r="B290" s="90"/>
      <c r="C290" s="90"/>
      <c r="D290" s="90"/>
      <c r="E290" s="32" t="s">
        <v>441</v>
      </c>
      <c r="F290" s="89">
        <v>3205</v>
      </c>
      <c r="G290" s="97" t="s">
        <v>173</v>
      </c>
      <c r="H290" s="97" t="s">
        <v>173</v>
      </c>
    </row>
    <row r="291" spans="2:8">
      <c r="B291" s="90"/>
      <c r="C291" s="90"/>
      <c r="D291" s="90"/>
      <c r="E291" s="32" t="s">
        <v>443</v>
      </c>
      <c r="F291" s="89" t="s">
        <v>670</v>
      </c>
      <c r="G291" s="97" t="s">
        <v>657</v>
      </c>
      <c r="H291" s="97" t="s">
        <v>657</v>
      </c>
    </row>
    <row r="292" spans="2:8">
      <c r="B292" s="90"/>
      <c r="C292" s="90"/>
      <c r="D292" s="90"/>
      <c r="E292" s="32" t="s">
        <v>441</v>
      </c>
      <c r="F292" s="89">
        <v>3206</v>
      </c>
      <c r="G292" s="97" t="s">
        <v>658</v>
      </c>
      <c r="H292" s="97" t="s">
        <v>658</v>
      </c>
    </row>
    <row r="293" spans="2:8">
      <c r="B293" s="90"/>
      <c r="C293" s="90"/>
      <c r="D293" s="90"/>
      <c r="E293" s="32" t="s">
        <v>443</v>
      </c>
      <c r="F293" s="89" t="s">
        <v>671</v>
      </c>
      <c r="G293" s="97" t="s">
        <v>658</v>
      </c>
      <c r="H293" s="97" t="s">
        <v>658</v>
      </c>
    </row>
    <row r="294" spans="2:8">
      <c r="B294" s="90"/>
      <c r="C294" s="90"/>
      <c r="D294" s="90"/>
      <c r="E294" s="32" t="s">
        <v>441</v>
      </c>
      <c r="F294" s="89">
        <v>3207</v>
      </c>
      <c r="G294" s="97" t="s">
        <v>315</v>
      </c>
      <c r="H294" s="97" t="s">
        <v>315</v>
      </c>
    </row>
    <row r="295" spans="2:8">
      <c r="B295" s="90"/>
      <c r="C295" s="90"/>
      <c r="D295" s="90"/>
      <c r="E295" s="32" t="s">
        <v>443</v>
      </c>
      <c r="F295" s="89" t="s">
        <v>672</v>
      </c>
      <c r="G295" s="97" t="s">
        <v>315</v>
      </c>
      <c r="H295" s="97" t="s">
        <v>315</v>
      </c>
    </row>
    <row r="296" spans="2:8">
      <c r="B296" s="90"/>
      <c r="C296" s="90"/>
      <c r="D296" s="90"/>
      <c r="E296" s="32" t="s">
        <v>441</v>
      </c>
      <c r="F296" s="89">
        <v>3208</v>
      </c>
      <c r="G296" s="97" t="s">
        <v>317</v>
      </c>
      <c r="H296" s="97" t="s">
        <v>317</v>
      </c>
    </row>
    <row r="297" spans="2:8">
      <c r="B297" s="90"/>
      <c r="C297" s="90"/>
      <c r="D297" s="90"/>
      <c r="E297" s="32" t="s">
        <v>443</v>
      </c>
      <c r="F297" s="89" t="s">
        <v>673</v>
      </c>
      <c r="G297" s="97" t="s">
        <v>317</v>
      </c>
      <c r="H297" s="97" t="s">
        <v>317</v>
      </c>
    </row>
    <row r="298" spans="2:8">
      <c r="B298" s="45"/>
      <c r="C298" s="46"/>
      <c r="D298" s="47" t="s">
        <v>674</v>
      </c>
      <c r="E298" s="47"/>
      <c r="F298" s="48"/>
      <c r="G298" s="50"/>
      <c r="H298" s="50"/>
    </row>
    <row r="299" spans="2:8">
      <c r="B299" s="90"/>
      <c r="C299" s="90"/>
      <c r="D299" s="90"/>
      <c r="E299" s="32" t="s">
        <v>463</v>
      </c>
      <c r="F299" s="99">
        <v>33</v>
      </c>
      <c r="G299" s="90" t="s">
        <v>675</v>
      </c>
      <c r="H299" s="90"/>
    </row>
    <row r="300" spans="2:8">
      <c r="B300" s="90"/>
      <c r="C300" s="90"/>
      <c r="D300" s="90"/>
      <c r="E300" s="32" t="s">
        <v>441</v>
      </c>
      <c r="F300" s="99" t="s">
        <v>676</v>
      </c>
      <c r="G300" s="90" t="s">
        <v>29</v>
      </c>
      <c r="H300" s="90"/>
    </row>
    <row r="301" spans="2:8">
      <c r="B301" s="90"/>
      <c r="C301" s="90"/>
      <c r="D301" s="90"/>
      <c r="E301" s="32" t="s">
        <v>443</v>
      </c>
      <c r="F301" s="99" t="s">
        <v>677</v>
      </c>
      <c r="G301" s="90" t="s">
        <v>638</v>
      </c>
      <c r="H301" s="90"/>
    </row>
    <row r="302" spans="2:8">
      <c r="B302" s="90"/>
      <c r="C302" s="90"/>
      <c r="D302" s="90"/>
      <c r="E302" s="32" t="s">
        <v>441</v>
      </c>
      <c r="F302" s="99" t="s">
        <v>678</v>
      </c>
      <c r="G302" s="90" t="s">
        <v>675</v>
      </c>
      <c r="H302" s="90"/>
    </row>
    <row r="303" spans="2:8">
      <c r="B303" s="90"/>
      <c r="C303" s="90"/>
      <c r="D303" s="90"/>
      <c r="E303" s="32" t="s">
        <v>441</v>
      </c>
      <c r="F303" s="99" t="s">
        <v>679</v>
      </c>
      <c r="G303" s="90" t="s">
        <v>103</v>
      </c>
      <c r="H303" s="90"/>
    </row>
    <row r="304" spans="2:8">
      <c r="B304" s="90"/>
      <c r="C304" s="90"/>
      <c r="D304" s="90"/>
      <c r="E304" s="32" t="s">
        <v>443</v>
      </c>
      <c r="F304" s="99" t="s">
        <v>680</v>
      </c>
      <c r="G304" s="90" t="s">
        <v>185</v>
      </c>
      <c r="H304" s="90"/>
    </row>
    <row r="305" spans="1:8">
      <c r="B305" s="90"/>
      <c r="C305" s="90"/>
      <c r="D305" s="90"/>
      <c r="E305" s="32" t="s">
        <v>463</v>
      </c>
      <c r="F305" s="99">
        <v>34</v>
      </c>
      <c r="G305" s="90" t="s">
        <v>681</v>
      </c>
      <c r="H305" s="90"/>
    </row>
    <row r="306" spans="1:8">
      <c r="B306" s="90"/>
      <c r="C306" s="90"/>
      <c r="D306" s="90"/>
      <c r="E306" s="32" t="s">
        <v>441</v>
      </c>
      <c r="F306" s="99" t="s">
        <v>682</v>
      </c>
      <c r="G306" s="90" t="s">
        <v>29</v>
      </c>
      <c r="H306" s="90"/>
    </row>
    <row r="307" spans="1:8">
      <c r="B307" s="90"/>
      <c r="C307" s="90"/>
      <c r="D307" s="90"/>
      <c r="E307" s="32" t="s">
        <v>443</v>
      </c>
      <c r="F307" s="99" t="s">
        <v>683</v>
      </c>
      <c r="G307" s="90" t="s">
        <v>638</v>
      </c>
      <c r="H307" s="90"/>
    </row>
    <row r="308" spans="1:8">
      <c r="B308" s="90"/>
      <c r="C308" s="90"/>
      <c r="D308" s="90"/>
      <c r="E308" s="32" t="s">
        <v>441</v>
      </c>
      <c r="F308" s="99" t="s">
        <v>684</v>
      </c>
      <c r="G308" s="90" t="s">
        <v>344</v>
      </c>
      <c r="H308" s="90"/>
    </row>
    <row r="309" spans="1:8">
      <c r="B309" s="90"/>
      <c r="C309" s="90"/>
      <c r="D309" s="90"/>
      <c r="E309" s="32" t="s">
        <v>443</v>
      </c>
      <c r="F309" s="99" t="s">
        <v>685</v>
      </c>
      <c r="G309" s="90" t="s">
        <v>344</v>
      </c>
      <c r="H309" s="90"/>
    </row>
    <row r="310" spans="1:8">
      <c r="B310" s="90"/>
      <c r="C310" s="90"/>
      <c r="D310" s="90"/>
      <c r="E310" s="32" t="s">
        <v>443</v>
      </c>
      <c r="F310" s="99" t="s">
        <v>686</v>
      </c>
      <c r="G310" s="90" t="s">
        <v>687</v>
      </c>
      <c r="H310" s="90"/>
    </row>
    <row r="311" spans="1:8">
      <c r="B311" s="90"/>
      <c r="C311" s="90"/>
      <c r="D311" s="90"/>
      <c r="E311" s="32" t="s">
        <v>441</v>
      </c>
      <c r="F311" s="99" t="s">
        <v>688</v>
      </c>
      <c r="G311" s="90" t="s">
        <v>681</v>
      </c>
      <c r="H311" s="90"/>
    </row>
    <row r="312" spans="1:8">
      <c r="B312" s="90"/>
      <c r="C312" s="90"/>
      <c r="D312" s="90"/>
      <c r="E312" s="32" t="s">
        <v>441</v>
      </c>
      <c r="F312" s="99" t="s">
        <v>689</v>
      </c>
      <c r="G312" s="90" t="s">
        <v>347</v>
      </c>
      <c r="H312" s="90"/>
    </row>
    <row r="313" spans="1:8">
      <c r="B313" s="90"/>
      <c r="C313" s="90"/>
      <c r="D313" s="90"/>
      <c r="E313" s="32" t="s">
        <v>443</v>
      </c>
      <c r="F313" s="99" t="s">
        <v>690</v>
      </c>
      <c r="G313" s="90" t="s">
        <v>691</v>
      </c>
      <c r="H313" s="90"/>
    </row>
    <row r="314" spans="1:8">
      <c r="B314" s="90"/>
      <c r="C314" s="90"/>
      <c r="D314" s="90"/>
      <c r="E314" s="32" t="s">
        <v>441</v>
      </c>
      <c r="F314" s="99" t="s">
        <v>692</v>
      </c>
      <c r="G314" s="90" t="s">
        <v>103</v>
      </c>
      <c r="H314" s="90"/>
    </row>
    <row r="315" spans="1:8" ht="14.25" customHeight="1">
      <c r="B315" s="90"/>
      <c r="C315" s="90"/>
      <c r="D315" s="90"/>
      <c r="E315" s="32" t="s">
        <v>443</v>
      </c>
      <c r="F315" s="99" t="s">
        <v>693</v>
      </c>
      <c r="G315" s="90" t="s">
        <v>185</v>
      </c>
      <c r="H315" s="90"/>
    </row>
    <row r="316" spans="1:8" s="100" customFormat="1" ht="14.25" customHeight="1">
      <c r="A316" s="24"/>
      <c r="B316" s="45"/>
      <c r="C316" s="46"/>
      <c r="D316" s="47" t="s">
        <v>694</v>
      </c>
      <c r="E316" s="47"/>
      <c r="F316" s="48"/>
      <c r="G316" s="50"/>
      <c r="H316" s="50"/>
    </row>
    <row r="317" spans="1:8" s="100" customFormat="1">
      <c r="A317" s="24"/>
      <c r="B317" s="90"/>
      <c r="C317" s="110" t="s">
        <v>695</v>
      </c>
      <c r="D317" s="90" t="s">
        <v>696</v>
      </c>
      <c r="E317" s="32" t="s">
        <v>481</v>
      </c>
      <c r="F317" s="99"/>
      <c r="G317" s="90"/>
      <c r="H317" s="90"/>
    </row>
    <row r="318" spans="1:8" s="100" customFormat="1">
      <c r="A318" s="24"/>
      <c r="B318" s="90"/>
      <c r="C318" s="110" t="s">
        <v>697</v>
      </c>
      <c r="D318" s="90" t="s">
        <v>698</v>
      </c>
      <c r="E318" s="32" t="s">
        <v>481</v>
      </c>
      <c r="F318" s="99"/>
      <c r="G318" s="90"/>
      <c r="H318" s="90"/>
    </row>
    <row r="319" spans="1:8" s="100" customFormat="1">
      <c r="A319" s="24"/>
      <c r="B319" s="90"/>
      <c r="C319" s="110" t="s">
        <v>699</v>
      </c>
      <c r="D319" s="90" t="s">
        <v>700</v>
      </c>
      <c r="E319" s="32" t="s">
        <v>481</v>
      </c>
      <c r="F319" s="99"/>
      <c r="G319" s="90"/>
      <c r="H319" s="90"/>
    </row>
    <row r="320" spans="1:8" s="100" customFormat="1">
      <c r="A320" s="24"/>
      <c r="B320" s="90"/>
      <c r="C320" s="110" t="s">
        <v>701</v>
      </c>
      <c r="D320" s="90" t="s">
        <v>520</v>
      </c>
      <c r="E320" s="32" t="s">
        <v>481</v>
      </c>
      <c r="F320" s="99"/>
      <c r="G320" s="90"/>
      <c r="H320" s="90"/>
    </row>
    <row r="321" spans="1:8" s="100" customFormat="1">
      <c r="A321" s="24"/>
      <c r="B321" s="90"/>
      <c r="C321" s="110" t="s">
        <v>702</v>
      </c>
      <c r="D321" s="90" t="s">
        <v>401</v>
      </c>
      <c r="E321" s="32" t="s">
        <v>481</v>
      </c>
      <c r="F321" s="99"/>
      <c r="G321" s="90"/>
      <c r="H321" s="90"/>
    </row>
    <row r="322" spans="1:8" s="100" customFormat="1">
      <c r="A322" s="24"/>
      <c r="B322" s="90"/>
      <c r="C322" s="110" t="s">
        <v>398</v>
      </c>
      <c r="D322" s="90" t="s">
        <v>399</v>
      </c>
      <c r="E322" s="32" t="s">
        <v>481</v>
      </c>
      <c r="F322" s="99"/>
      <c r="G322" s="90"/>
      <c r="H322" s="90"/>
    </row>
    <row r="323" spans="1:8" s="100" customFormat="1">
      <c r="A323" s="24"/>
      <c r="B323" s="90"/>
      <c r="C323" s="110" t="s">
        <v>703</v>
      </c>
      <c r="D323" s="90" t="s">
        <v>704</v>
      </c>
      <c r="E323" s="32" t="s">
        <v>481</v>
      </c>
      <c r="F323" s="99"/>
      <c r="G323" s="90"/>
      <c r="H323" s="90"/>
    </row>
    <row r="324" spans="1:8" s="100" customFormat="1">
      <c r="A324" s="24"/>
      <c r="B324" s="90"/>
      <c r="C324" s="110" t="s">
        <v>705</v>
      </c>
      <c r="D324" s="90" t="s">
        <v>706</v>
      </c>
      <c r="E324" s="32" t="s">
        <v>481</v>
      </c>
      <c r="F324" s="99"/>
      <c r="G324" s="90"/>
      <c r="H324" s="90"/>
    </row>
    <row r="325" spans="1:8" s="100" customFormat="1">
      <c r="A325" s="24"/>
      <c r="B325" s="90"/>
      <c r="C325" s="110" t="s">
        <v>707</v>
      </c>
      <c r="D325" s="90" t="s">
        <v>405</v>
      </c>
      <c r="E325" s="32" t="s">
        <v>481</v>
      </c>
      <c r="F325" s="99"/>
      <c r="G325" s="90"/>
      <c r="H325" s="90"/>
    </row>
    <row r="326" spans="1:8">
      <c r="B326" s="90"/>
      <c r="C326" s="110" t="s">
        <v>407</v>
      </c>
      <c r="D326" s="90" t="s">
        <v>408</v>
      </c>
      <c r="E326" s="32" t="s">
        <v>481</v>
      </c>
      <c r="F326" s="99"/>
      <c r="G326" s="90"/>
      <c r="H326" s="90"/>
    </row>
    <row r="327" spans="1:8">
      <c r="B327" s="90"/>
      <c r="C327" s="110" t="s">
        <v>708</v>
      </c>
      <c r="D327" s="90" t="s">
        <v>526</v>
      </c>
      <c r="E327" s="32" t="s">
        <v>481</v>
      </c>
      <c r="F327" s="99"/>
      <c r="G327" s="90"/>
      <c r="H327" s="90"/>
    </row>
    <row r="328" spans="1:8">
      <c r="B328" s="90"/>
      <c r="C328" s="110" t="s">
        <v>709</v>
      </c>
      <c r="D328" s="90" t="s">
        <v>528</v>
      </c>
      <c r="E328" s="32" t="s">
        <v>481</v>
      </c>
      <c r="F328" s="99"/>
      <c r="G328" s="90"/>
      <c r="H328" s="90"/>
    </row>
    <row r="329" spans="1:8">
      <c r="B329" s="90"/>
      <c r="C329" s="111" t="s">
        <v>710</v>
      </c>
      <c r="D329" s="90" t="s">
        <v>532</v>
      </c>
      <c r="E329" s="32" t="s">
        <v>481</v>
      </c>
      <c r="F329" s="99"/>
      <c r="G329" s="90"/>
      <c r="H329" s="90"/>
    </row>
    <row r="330" spans="1:8">
      <c r="B330" s="90"/>
      <c r="C330" s="110" t="s">
        <v>711</v>
      </c>
      <c r="D330" s="90" t="s">
        <v>534</v>
      </c>
      <c r="E330" s="32" t="s">
        <v>481</v>
      </c>
      <c r="F330" s="99"/>
      <c r="G330" s="90"/>
      <c r="H330" s="90"/>
    </row>
    <row r="331" spans="1:8">
      <c r="B331" s="90"/>
      <c r="C331" s="110" t="s">
        <v>712</v>
      </c>
      <c r="D331" s="90" t="s">
        <v>713</v>
      </c>
      <c r="E331" s="32" t="s">
        <v>481</v>
      </c>
      <c r="F331" s="99"/>
      <c r="G331" s="90"/>
      <c r="H331" s="90"/>
    </row>
    <row r="332" spans="1:8">
      <c r="B332" s="90"/>
      <c r="C332" s="110" t="s">
        <v>714</v>
      </c>
      <c r="D332" s="90" t="s">
        <v>715</v>
      </c>
      <c r="E332" s="32" t="s">
        <v>481</v>
      </c>
      <c r="F332" s="99"/>
      <c r="G332" s="90"/>
      <c r="H332" s="90"/>
    </row>
    <row r="333" spans="1:8">
      <c r="B333" s="90"/>
      <c r="C333" s="110" t="s">
        <v>716</v>
      </c>
      <c r="D333" s="90" t="s">
        <v>540</v>
      </c>
      <c r="E333" s="32" t="s">
        <v>481</v>
      </c>
      <c r="F333" s="99"/>
      <c r="G333" s="90"/>
      <c r="H333" s="90"/>
    </row>
    <row r="334" spans="1:8">
      <c r="B334" s="90"/>
      <c r="C334" s="110" t="s">
        <v>717</v>
      </c>
      <c r="D334" s="90" t="s">
        <v>542</v>
      </c>
      <c r="E334" s="32" t="s">
        <v>481</v>
      </c>
      <c r="F334" s="99"/>
      <c r="G334" s="90"/>
      <c r="H334" s="90"/>
    </row>
    <row r="335" spans="1:8">
      <c r="B335" s="90"/>
      <c r="C335" s="110" t="s">
        <v>718</v>
      </c>
      <c r="D335" s="90" t="s">
        <v>546</v>
      </c>
      <c r="E335" s="32" t="s">
        <v>481</v>
      </c>
      <c r="F335" s="99"/>
      <c r="G335" s="90"/>
      <c r="H335" s="90"/>
    </row>
    <row r="336" spans="1:8">
      <c r="B336" s="90"/>
      <c r="C336" s="110" t="s">
        <v>719</v>
      </c>
      <c r="D336" s="90" t="s">
        <v>548</v>
      </c>
      <c r="E336" s="32" t="s">
        <v>481</v>
      </c>
      <c r="F336" s="99"/>
      <c r="G336" s="90"/>
      <c r="H336" s="90"/>
    </row>
    <row r="337" spans="2:8">
      <c r="B337" s="90"/>
      <c r="C337" s="110" t="s">
        <v>720</v>
      </c>
      <c r="D337" s="90" t="s">
        <v>550</v>
      </c>
      <c r="E337" s="32" t="s">
        <v>481</v>
      </c>
      <c r="F337" s="99"/>
      <c r="G337" s="90"/>
      <c r="H337" s="90"/>
    </row>
    <row r="338" spans="2:8">
      <c r="B338" s="90"/>
      <c r="C338" s="110" t="s">
        <v>721</v>
      </c>
      <c r="D338" s="90" t="s">
        <v>317</v>
      </c>
      <c r="E338" s="32" t="s">
        <v>481</v>
      </c>
      <c r="F338" s="99"/>
      <c r="G338" s="90"/>
      <c r="H338" s="90"/>
    </row>
    <row r="339" spans="2:8">
      <c r="B339" s="90"/>
      <c r="C339" s="111" t="s">
        <v>722</v>
      </c>
      <c r="D339" s="90" t="s">
        <v>553</v>
      </c>
      <c r="E339" s="32" t="s">
        <v>481</v>
      </c>
      <c r="F339" s="99"/>
      <c r="G339" s="90"/>
      <c r="H339" s="90"/>
    </row>
    <row r="340" spans="2:8">
      <c r="B340" s="90"/>
      <c r="C340" s="110" t="s">
        <v>723</v>
      </c>
      <c r="D340" s="90" t="s">
        <v>555</v>
      </c>
      <c r="E340" s="32" t="s">
        <v>481</v>
      </c>
      <c r="F340" s="99"/>
      <c r="G340" s="90"/>
      <c r="H340" s="90"/>
    </row>
    <row r="341" spans="2:8">
      <c r="B341" s="90"/>
      <c r="C341" s="110" t="s">
        <v>724</v>
      </c>
      <c r="D341" s="90" t="s">
        <v>208</v>
      </c>
      <c r="E341" s="32" t="s">
        <v>481</v>
      </c>
      <c r="F341" s="99"/>
      <c r="G341" s="90"/>
      <c r="H341" s="90"/>
    </row>
    <row r="342" spans="2:8">
      <c r="B342" s="90"/>
      <c r="C342" s="110" t="s">
        <v>725</v>
      </c>
      <c r="D342" s="90" t="s">
        <v>558</v>
      </c>
      <c r="E342" s="32" t="s">
        <v>481</v>
      </c>
      <c r="F342" s="99"/>
      <c r="G342" s="90"/>
      <c r="H342" s="90"/>
    </row>
    <row r="343" spans="2:8">
      <c r="B343" s="90"/>
      <c r="C343" s="110" t="s">
        <v>726</v>
      </c>
      <c r="D343" s="90" t="s">
        <v>560</v>
      </c>
      <c r="E343" s="32" t="s">
        <v>481</v>
      </c>
      <c r="F343" s="99"/>
      <c r="G343" s="90"/>
      <c r="H343" s="90"/>
    </row>
    <row r="344" spans="2:8">
      <c r="B344" s="90"/>
      <c r="C344" s="110" t="s">
        <v>727</v>
      </c>
      <c r="D344" s="90" t="s">
        <v>728</v>
      </c>
      <c r="E344" s="32" t="s">
        <v>481</v>
      </c>
      <c r="F344" s="99"/>
      <c r="G344" s="90"/>
      <c r="H344" s="90"/>
    </row>
    <row r="345" spans="2:8">
      <c r="B345" s="90"/>
      <c r="C345" s="110" t="s">
        <v>729</v>
      </c>
      <c r="D345" s="90" t="s">
        <v>730</v>
      </c>
      <c r="E345" s="32" t="s">
        <v>481</v>
      </c>
      <c r="F345" s="99"/>
      <c r="G345" s="90"/>
      <c r="H345" s="90"/>
    </row>
    <row r="346" spans="2:8">
      <c r="B346" s="90"/>
      <c r="C346" s="110" t="s">
        <v>731</v>
      </c>
      <c r="D346" s="90" t="s">
        <v>732</v>
      </c>
      <c r="E346" s="32" t="s">
        <v>481</v>
      </c>
      <c r="F346" s="99"/>
      <c r="G346" s="90"/>
      <c r="H346" s="90"/>
    </row>
    <row r="347" spans="2:8">
      <c r="B347" s="90"/>
      <c r="C347" s="110" t="s">
        <v>733</v>
      </c>
      <c r="D347" s="90" t="s">
        <v>95</v>
      </c>
      <c r="E347" s="32" t="s">
        <v>569</v>
      </c>
      <c r="F347" s="99"/>
      <c r="G347" s="90"/>
      <c r="H347" s="90"/>
    </row>
    <row r="348" spans="2:8">
      <c r="B348" s="90"/>
      <c r="C348" s="110" t="s">
        <v>734</v>
      </c>
      <c r="D348" s="90" t="s">
        <v>735</v>
      </c>
      <c r="E348" s="32" t="s">
        <v>481</v>
      </c>
      <c r="F348" s="99"/>
      <c r="G348" s="90"/>
      <c r="H348" s="90"/>
    </row>
    <row r="349" spans="2:8">
      <c r="B349" s="90"/>
      <c r="C349" s="110" t="s">
        <v>736</v>
      </c>
      <c r="D349" s="90" t="s">
        <v>737</v>
      </c>
      <c r="E349" s="32" t="s">
        <v>481</v>
      </c>
      <c r="F349" s="99"/>
      <c r="G349" s="90"/>
      <c r="H349" s="90"/>
    </row>
    <row r="350" spans="2:8">
      <c r="B350" s="90"/>
      <c r="C350" s="110" t="s">
        <v>738</v>
      </c>
      <c r="D350" s="90" t="s">
        <v>158</v>
      </c>
      <c r="E350" s="32" t="s">
        <v>569</v>
      </c>
      <c r="F350" s="99"/>
      <c r="G350" s="90"/>
      <c r="H350" s="90"/>
    </row>
    <row r="351" spans="2:8">
      <c r="B351" s="90"/>
      <c r="C351" s="110" t="s">
        <v>739</v>
      </c>
      <c r="D351" s="90" t="s">
        <v>740</v>
      </c>
      <c r="E351" s="32" t="s">
        <v>481</v>
      </c>
      <c r="F351" s="99"/>
      <c r="G351" s="90"/>
      <c r="H351" s="90"/>
    </row>
    <row r="352" spans="2:8" ht="30">
      <c r="B352" s="90"/>
      <c r="C352" s="110" t="s">
        <v>741</v>
      </c>
      <c r="D352" s="91" t="s">
        <v>742</v>
      </c>
      <c r="E352" s="32" t="s">
        <v>481</v>
      </c>
      <c r="F352" s="99"/>
      <c r="G352" s="90"/>
      <c r="H352" s="90"/>
    </row>
    <row r="353" spans="1:8">
      <c r="B353" s="90"/>
      <c r="C353" s="110" t="s">
        <v>743</v>
      </c>
      <c r="D353" s="90" t="s">
        <v>101</v>
      </c>
      <c r="E353" s="32" t="s">
        <v>569</v>
      </c>
      <c r="F353" s="99"/>
      <c r="G353" s="90"/>
      <c r="H353" s="90"/>
    </row>
    <row r="354" spans="1:8">
      <c r="B354" s="90"/>
      <c r="C354" s="110" t="s">
        <v>744</v>
      </c>
      <c r="D354" s="90" t="s">
        <v>102</v>
      </c>
      <c r="E354" s="32" t="s">
        <v>569</v>
      </c>
      <c r="F354" s="99"/>
      <c r="G354" s="90"/>
      <c r="H354" s="90"/>
    </row>
    <row r="355" spans="1:8">
      <c r="B355" s="90"/>
      <c r="C355" s="110" t="s">
        <v>745</v>
      </c>
      <c r="D355" s="90" t="s">
        <v>130</v>
      </c>
      <c r="E355" s="32" t="s">
        <v>569</v>
      </c>
      <c r="F355" s="99"/>
      <c r="G355" s="90"/>
      <c r="H355" s="90"/>
    </row>
    <row r="356" spans="1:8">
      <c r="B356" s="90"/>
      <c r="C356" s="110">
        <v>1309</v>
      </c>
      <c r="D356" s="90" t="s">
        <v>104</v>
      </c>
      <c r="E356" s="32" t="s">
        <v>569</v>
      </c>
      <c r="F356" s="99"/>
      <c r="G356" s="90"/>
      <c r="H356" s="90"/>
    </row>
    <row r="357" spans="1:8" s="100" customFormat="1">
      <c r="A357" s="24"/>
      <c r="B357" s="90"/>
      <c r="C357" s="110" t="s">
        <v>746</v>
      </c>
      <c r="D357" s="90" t="s">
        <v>29</v>
      </c>
      <c r="E357" s="90" t="s">
        <v>569</v>
      </c>
      <c r="F357" s="99"/>
      <c r="G357" s="90"/>
      <c r="H357" s="90"/>
    </row>
    <row r="358" spans="1:8" s="100" customFormat="1">
      <c r="A358" s="24"/>
      <c r="B358" s="90"/>
      <c r="C358" s="110" t="s">
        <v>747</v>
      </c>
      <c r="D358" s="91" t="s">
        <v>431</v>
      </c>
      <c r="E358" s="32" t="s">
        <v>481</v>
      </c>
      <c r="F358" s="99"/>
      <c r="G358" s="90"/>
      <c r="H358" s="90"/>
    </row>
    <row r="359" spans="1:8" s="100" customFormat="1">
      <c r="A359" s="24"/>
      <c r="B359" s="90"/>
      <c r="C359" s="110" t="s">
        <v>748</v>
      </c>
      <c r="D359" s="90" t="s">
        <v>432</v>
      </c>
      <c r="E359" s="32" t="s">
        <v>481</v>
      </c>
      <c r="F359" s="99"/>
      <c r="G359" s="90"/>
      <c r="H359" s="90"/>
    </row>
    <row r="360" spans="1:8" s="100" customFormat="1">
      <c r="A360" s="24"/>
      <c r="B360" s="90"/>
      <c r="C360" s="110" t="s">
        <v>749</v>
      </c>
      <c r="D360" s="90" t="s">
        <v>154</v>
      </c>
      <c r="E360" s="90" t="s">
        <v>569</v>
      </c>
      <c r="F360" s="99"/>
      <c r="G360" s="90"/>
      <c r="H360" s="90"/>
    </row>
    <row r="361" spans="1:8" s="100" customFormat="1">
      <c r="A361" s="24"/>
      <c r="B361" s="90"/>
      <c r="C361" s="110" t="s">
        <v>750</v>
      </c>
      <c r="D361" s="91" t="s">
        <v>696</v>
      </c>
      <c r="E361" s="32" t="s">
        <v>481</v>
      </c>
      <c r="F361" s="99"/>
      <c r="G361" s="90"/>
      <c r="H361" s="90"/>
    </row>
    <row r="362" spans="1:8" s="100" customFormat="1">
      <c r="A362" s="24"/>
      <c r="B362" s="90"/>
      <c r="C362" s="110" t="s">
        <v>751</v>
      </c>
      <c r="D362" s="90" t="s">
        <v>698</v>
      </c>
      <c r="E362" s="32" t="s">
        <v>481</v>
      </c>
      <c r="F362" s="99"/>
      <c r="G362" s="90"/>
      <c r="H362" s="90"/>
    </row>
    <row r="363" spans="1:8" s="100" customFormat="1">
      <c r="A363" s="24"/>
      <c r="B363" s="90"/>
      <c r="C363" s="110" t="s">
        <v>752</v>
      </c>
      <c r="D363" s="90" t="s">
        <v>700</v>
      </c>
      <c r="E363" s="32" t="s">
        <v>481</v>
      </c>
      <c r="F363" s="99"/>
      <c r="G363" s="90"/>
      <c r="H363" s="90"/>
    </row>
    <row r="364" spans="1:8" s="100" customFormat="1">
      <c r="A364" s="24"/>
      <c r="B364" s="90"/>
      <c r="C364" s="110" t="s">
        <v>753</v>
      </c>
      <c r="D364" s="90" t="s">
        <v>143</v>
      </c>
      <c r="E364" s="32" t="s">
        <v>569</v>
      </c>
      <c r="F364" s="99"/>
      <c r="G364" s="90"/>
      <c r="H364" s="90"/>
    </row>
    <row r="365" spans="1:8" s="100" customFormat="1">
      <c r="A365" s="24"/>
      <c r="B365" s="90"/>
      <c r="C365" s="110" t="s">
        <v>754</v>
      </c>
      <c r="D365" s="90" t="s">
        <v>520</v>
      </c>
      <c r="E365" s="32" t="s">
        <v>481</v>
      </c>
      <c r="F365" s="99"/>
      <c r="G365" s="90"/>
      <c r="H365" s="90"/>
    </row>
    <row r="366" spans="1:8" s="100" customFormat="1">
      <c r="A366" s="24"/>
      <c r="B366" s="90"/>
      <c r="C366" s="110" t="s">
        <v>755</v>
      </c>
      <c r="D366" s="90" t="s">
        <v>704</v>
      </c>
      <c r="E366" s="32" t="s">
        <v>481</v>
      </c>
      <c r="F366" s="99"/>
      <c r="G366" s="90"/>
      <c r="H366" s="90"/>
    </row>
    <row r="367" spans="1:8" s="100" customFormat="1">
      <c r="A367" s="24"/>
      <c r="B367" s="90"/>
      <c r="C367" s="110" t="s">
        <v>756</v>
      </c>
      <c r="D367" s="91" t="s">
        <v>526</v>
      </c>
      <c r="E367" s="32" t="s">
        <v>481</v>
      </c>
      <c r="F367" s="99"/>
      <c r="G367" s="90"/>
      <c r="H367" s="90"/>
    </row>
    <row r="368" spans="1:8" s="100" customFormat="1">
      <c r="A368" s="24"/>
      <c r="B368" s="90"/>
      <c r="C368" s="110" t="s">
        <v>757</v>
      </c>
      <c r="D368" s="90" t="s">
        <v>528</v>
      </c>
      <c r="E368" s="32" t="s">
        <v>481</v>
      </c>
      <c r="F368" s="99"/>
      <c r="G368" s="90"/>
      <c r="H368" s="90"/>
    </row>
    <row r="369" spans="1:8" s="100" customFormat="1">
      <c r="A369" s="24"/>
      <c r="B369" s="90"/>
      <c r="C369" s="110" t="s">
        <v>758</v>
      </c>
      <c r="D369" s="90" t="s">
        <v>532</v>
      </c>
      <c r="E369" s="32" t="s">
        <v>481</v>
      </c>
      <c r="F369" s="99"/>
      <c r="G369" s="90"/>
      <c r="H369" s="90"/>
    </row>
    <row r="370" spans="1:8" s="100" customFormat="1">
      <c r="A370" s="24"/>
      <c r="B370" s="90"/>
      <c r="C370" s="110" t="s">
        <v>759</v>
      </c>
      <c r="D370" s="91" t="s">
        <v>534</v>
      </c>
      <c r="E370" s="32" t="s">
        <v>481</v>
      </c>
      <c r="F370" s="99"/>
      <c r="G370" s="90"/>
      <c r="H370" s="90"/>
    </row>
    <row r="371" spans="1:8" s="100" customFormat="1">
      <c r="A371" s="24"/>
      <c r="B371" s="90"/>
      <c r="C371" s="110" t="s">
        <v>760</v>
      </c>
      <c r="D371" s="90" t="s">
        <v>536</v>
      </c>
      <c r="E371" s="32" t="s">
        <v>481</v>
      </c>
      <c r="F371" s="99"/>
      <c r="G371" s="90"/>
      <c r="H371" s="90"/>
    </row>
    <row r="372" spans="1:8" s="100" customFormat="1">
      <c r="A372" s="24"/>
      <c r="B372" s="90"/>
      <c r="C372" s="110" t="s">
        <v>761</v>
      </c>
      <c r="D372" s="90" t="s">
        <v>715</v>
      </c>
      <c r="E372" s="32" t="s">
        <v>481</v>
      </c>
      <c r="F372" s="99"/>
      <c r="G372" s="90"/>
      <c r="H372" s="90"/>
    </row>
    <row r="373" spans="1:8" s="100" customFormat="1">
      <c r="A373" s="24"/>
      <c r="B373" s="90"/>
      <c r="C373" s="110" t="s">
        <v>762</v>
      </c>
      <c r="D373" s="91" t="s">
        <v>540</v>
      </c>
      <c r="E373" s="32" t="s">
        <v>481</v>
      </c>
      <c r="F373" s="99"/>
      <c r="G373" s="90"/>
      <c r="H373" s="90"/>
    </row>
    <row r="374" spans="1:8" s="100" customFormat="1">
      <c r="A374" s="24"/>
      <c r="B374" s="90"/>
      <c r="C374" s="110" t="s">
        <v>763</v>
      </c>
      <c r="D374" s="90" t="s">
        <v>542</v>
      </c>
      <c r="E374" s="32" t="s">
        <v>481</v>
      </c>
      <c r="F374" s="99"/>
      <c r="G374" s="90"/>
      <c r="H374" s="90"/>
    </row>
    <row r="375" spans="1:8" s="100" customFormat="1">
      <c r="A375" s="24"/>
      <c r="B375" s="90"/>
      <c r="C375" s="110" t="s">
        <v>764</v>
      </c>
      <c r="D375" s="90" t="s">
        <v>544</v>
      </c>
      <c r="E375" s="32" t="s">
        <v>481</v>
      </c>
      <c r="F375" s="99"/>
      <c r="G375" s="90"/>
      <c r="H375" s="90"/>
    </row>
    <row r="376" spans="1:8" s="100" customFormat="1">
      <c r="A376" s="24"/>
      <c r="B376" s="90"/>
      <c r="C376" s="110" t="s">
        <v>765</v>
      </c>
      <c r="D376" s="91" t="s">
        <v>546</v>
      </c>
      <c r="E376" s="32" t="s">
        <v>481</v>
      </c>
      <c r="F376" s="99"/>
      <c r="G376" s="90"/>
      <c r="H376" s="90"/>
    </row>
    <row r="377" spans="1:8" s="100" customFormat="1">
      <c r="A377" s="24"/>
      <c r="B377" s="90"/>
      <c r="C377" s="110" t="s">
        <v>766</v>
      </c>
      <c r="D377" s="90" t="s">
        <v>548</v>
      </c>
      <c r="E377" s="32" t="s">
        <v>481</v>
      </c>
      <c r="F377" s="99"/>
      <c r="G377" s="90"/>
      <c r="H377" s="90"/>
    </row>
    <row r="378" spans="1:8" s="100" customFormat="1">
      <c r="A378" s="24"/>
      <c r="B378" s="90"/>
      <c r="C378" s="110" t="s">
        <v>767</v>
      </c>
      <c r="D378" s="90" t="s">
        <v>550</v>
      </c>
      <c r="E378" s="32" t="s">
        <v>481</v>
      </c>
      <c r="F378" s="99"/>
      <c r="G378" s="90"/>
      <c r="H378" s="90"/>
    </row>
    <row r="379" spans="1:8" s="100" customFormat="1">
      <c r="A379" s="24"/>
      <c r="B379" s="90"/>
      <c r="C379" s="110" t="s">
        <v>768</v>
      </c>
      <c r="D379" s="91" t="s">
        <v>317</v>
      </c>
      <c r="E379" s="32" t="s">
        <v>481</v>
      </c>
      <c r="F379" s="99"/>
      <c r="G379" s="90"/>
      <c r="H379" s="90"/>
    </row>
    <row r="380" spans="1:8" s="100" customFormat="1">
      <c r="A380" s="24"/>
      <c r="B380" s="90"/>
      <c r="C380" s="110" t="s">
        <v>769</v>
      </c>
      <c r="D380" s="90" t="s">
        <v>553</v>
      </c>
      <c r="E380" s="32" t="s">
        <v>481</v>
      </c>
      <c r="F380" s="99"/>
      <c r="G380" s="90"/>
      <c r="H380" s="90"/>
    </row>
    <row r="381" spans="1:8" s="100" customFormat="1">
      <c r="A381" s="24"/>
      <c r="B381" s="90"/>
      <c r="C381" s="110" t="s">
        <v>770</v>
      </c>
      <c r="D381" s="90" t="s">
        <v>555</v>
      </c>
      <c r="E381" s="32" t="s">
        <v>481</v>
      </c>
      <c r="F381" s="99"/>
      <c r="G381" s="90"/>
      <c r="H381" s="90"/>
    </row>
    <row r="382" spans="1:8" s="100" customFormat="1">
      <c r="A382" s="24"/>
      <c r="B382" s="90"/>
      <c r="C382" s="110" t="s">
        <v>771</v>
      </c>
      <c r="D382" s="91" t="s">
        <v>208</v>
      </c>
      <c r="E382" s="32" t="s">
        <v>481</v>
      </c>
      <c r="F382" s="99"/>
      <c r="G382" s="90"/>
      <c r="H382" s="90"/>
    </row>
    <row r="383" spans="1:8" s="100" customFormat="1">
      <c r="A383" s="24"/>
      <c r="B383" s="90"/>
      <c r="C383" s="110" t="s">
        <v>772</v>
      </c>
      <c r="D383" s="90" t="s">
        <v>558</v>
      </c>
      <c r="E383" s="32" t="s">
        <v>481</v>
      </c>
      <c r="F383" s="99"/>
      <c r="G383" s="90"/>
      <c r="H383" s="90"/>
    </row>
    <row r="384" spans="1:8" s="100" customFormat="1">
      <c r="A384" s="24"/>
      <c r="B384" s="90"/>
      <c r="C384" s="110" t="s">
        <v>773</v>
      </c>
      <c r="D384" s="90" t="s">
        <v>560</v>
      </c>
      <c r="E384" s="32" t="s">
        <v>481</v>
      </c>
      <c r="F384" s="99"/>
      <c r="G384" s="90"/>
      <c r="H384" s="90"/>
    </row>
    <row r="385" spans="1:8" s="100" customFormat="1">
      <c r="A385" s="24"/>
      <c r="B385" s="90"/>
      <c r="C385" s="110" t="s">
        <v>774</v>
      </c>
      <c r="D385" s="91" t="s">
        <v>315</v>
      </c>
      <c r="E385" s="32" t="s">
        <v>481</v>
      </c>
      <c r="F385" s="99"/>
      <c r="G385" s="90"/>
      <c r="H385" s="90"/>
    </row>
    <row r="386" spans="1:8" s="100" customFormat="1">
      <c r="A386" s="24"/>
      <c r="B386" s="90"/>
      <c r="C386" s="110" t="s">
        <v>775</v>
      </c>
      <c r="D386" s="90" t="s">
        <v>776</v>
      </c>
      <c r="E386" s="32" t="s">
        <v>481</v>
      </c>
      <c r="F386" s="99"/>
      <c r="G386" s="90"/>
      <c r="H386" s="90"/>
    </row>
    <row r="387" spans="1:8" s="100" customFormat="1">
      <c r="A387" s="24"/>
      <c r="B387" s="90"/>
      <c r="C387" s="110" t="s">
        <v>777</v>
      </c>
      <c r="D387" s="90" t="s">
        <v>778</v>
      </c>
      <c r="E387" s="32" t="s">
        <v>481</v>
      </c>
      <c r="F387" s="99"/>
      <c r="G387" s="90"/>
      <c r="H387" s="90"/>
    </row>
    <row r="388" spans="1:8" s="100" customFormat="1" ht="30">
      <c r="A388" s="24"/>
      <c r="B388" s="90"/>
      <c r="C388" s="110" t="s">
        <v>779</v>
      </c>
      <c r="D388" s="91" t="s">
        <v>780</v>
      </c>
      <c r="E388" s="32" t="s">
        <v>481</v>
      </c>
      <c r="F388" s="99"/>
      <c r="G388" s="90"/>
      <c r="H388" s="90"/>
    </row>
    <row r="389" spans="1:8" s="100" customFormat="1">
      <c r="A389" s="24"/>
      <c r="B389" s="90"/>
      <c r="C389" s="110" t="s">
        <v>781</v>
      </c>
      <c r="D389" s="90" t="s">
        <v>95</v>
      </c>
      <c r="E389" s="32" t="s">
        <v>569</v>
      </c>
      <c r="F389" s="99"/>
      <c r="G389" s="90"/>
      <c r="H389" s="90"/>
    </row>
    <row r="390" spans="1:8">
      <c r="B390" s="90"/>
      <c r="C390" s="110" t="s">
        <v>782</v>
      </c>
      <c r="D390" s="90" t="s">
        <v>735</v>
      </c>
      <c r="E390" s="32" t="s">
        <v>481</v>
      </c>
      <c r="F390" s="99"/>
      <c r="G390" s="90"/>
      <c r="H390" s="90"/>
    </row>
    <row r="391" spans="1:8">
      <c r="B391" s="90"/>
      <c r="C391" s="110" t="s">
        <v>783</v>
      </c>
      <c r="D391" s="91" t="s">
        <v>158</v>
      </c>
      <c r="E391" s="32" t="s">
        <v>569</v>
      </c>
      <c r="F391" s="99"/>
      <c r="G391" s="90"/>
      <c r="H391" s="90"/>
    </row>
    <row r="392" spans="1:8">
      <c r="B392" s="90"/>
      <c r="C392" s="110" t="s">
        <v>784</v>
      </c>
      <c r="D392" s="90" t="s">
        <v>740</v>
      </c>
      <c r="E392" s="32" t="s">
        <v>481</v>
      </c>
      <c r="F392" s="99"/>
      <c r="G392" s="90"/>
      <c r="H392" s="90"/>
    </row>
    <row r="393" spans="1:8" ht="30">
      <c r="B393" s="90"/>
      <c r="C393" s="110" t="s">
        <v>785</v>
      </c>
      <c r="D393" s="91" t="s">
        <v>742</v>
      </c>
      <c r="E393" s="32" t="s">
        <v>481</v>
      </c>
      <c r="F393" s="99"/>
      <c r="G393" s="90"/>
      <c r="H393" s="90"/>
    </row>
    <row r="394" spans="1:8">
      <c r="B394" s="90"/>
      <c r="C394" s="110" t="s">
        <v>786</v>
      </c>
      <c r="D394" s="91" t="s">
        <v>101</v>
      </c>
      <c r="E394" s="32" t="s">
        <v>569</v>
      </c>
      <c r="F394" s="99"/>
      <c r="G394" s="90"/>
      <c r="H394" s="90"/>
    </row>
    <row r="395" spans="1:8">
      <c r="B395" s="90"/>
      <c r="C395" s="110" t="s">
        <v>787</v>
      </c>
      <c r="D395" s="90" t="s">
        <v>102</v>
      </c>
      <c r="E395" s="32" t="s">
        <v>569</v>
      </c>
      <c r="F395" s="99"/>
      <c r="G395" s="90"/>
      <c r="H395" s="90"/>
    </row>
    <row r="396" spans="1:8">
      <c r="B396" s="90"/>
      <c r="C396" s="110" t="s">
        <v>788</v>
      </c>
      <c r="D396" s="90" t="s">
        <v>159</v>
      </c>
      <c r="E396" s="32" t="s">
        <v>569</v>
      </c>
      <c r="F396" s="99"/>
      <c r="G396" s="90"/>
      <c r="H396" s="90"/>
    </row>
    <row r="397" spans="1:8">
      <c r="B397" s="90"/>
      <c r="C397" s="110" t="s">
        <v>789</v>
      </c>
      <c r="D397" s="91" t="s">
        <v>103</v>
      </c>
      <c r="E397" s="32" t="s">
        <v>569</v>
      </c>
      <c r="F397" s="99"/>
      <c r="G397" s="90"/>
      <c r="H397" s="90"/>
    </row>
    <row r="398" spans="1:8">
      <c r="B398" s="90"/>
      <c r="C398" s="110">
        <v>1609</v>
      </c>
      <c r="D398" s="90" t="s">
        <v>104</v>
      </c>
      <c r="E398" s="32" t="s">
        <v>569</v>
      </c>
      <c r="F398" s="99"/>
      <c r="G398" s="90"/>
      <c r="H398" s="90"/>
    </row>
    <row r="399" spans="1:8" s="100" customFormat="1">
      <c r="A399" s="24"/>
      <c r="B399" s="90"/>
      <c r="C399" s="110">
        <v>22</v>
      </c>
      <c r="D399" s="90" t="s">
        <v>464</v>
      </c>
      <c r="E399" s="32" t="s">
        <v>568</v>
      </c>
      <c r="F399" s="99"/>
      <c r="G399" s="90"/>
      <c r="H399" s="90"/>
    </row>
    <row r="400" spans="1:8" s="100" customFormat="1">
      <c r="A400" s="24"/>
      <c r="B400" s="90"/>
      <c r="C400" s="110">
        <v>2200</v>
      </c>
      <c r="D400" s="90" t="s">
        <v>29</v>
      </c>
      <c r="E400" s="32" t="s">
        <v>569</v>
      </c>
      <c r="F400" s="99"/>
      <c r="G400" s="90"/>
      <c r="H400" s="90"/>
    </row>
    <row r="401" spans="1:8" s="100" customFormat="1">
      <c r="A401" s="24"/>
      <c r="B401" s="90"/>
      <c r="C401" s="110" t="s">
        <v>465</v>
      </c>
      <c r="D401" s="90" t="s">
        <v>430</v>
      </c>
      <c r="E401" s="32" t="s">
        <v>481</v>
      </c>
      <c r="F401" s="99"/>
      <c r="G401" s="90"/>
      <c r="H401" s="90"/>
    </row>
    <row r="402" spans="1:8" s="100" customFormat="1">
      <c r="A402" s="24"/>
      <c r="B402" s="90"/>
      <c r="C402" s="110" t="s">
        <v>466</v>
      </c>
      <c r="D402" s="90" t="s">
        <v>431</v>
      </c>
      <c r="E402" s="32" t="s">
        <v>481</v>
      </c>
      <c r="F402" s="99"/>
      <c r="G402" s="90"/>
      <c r="H402" s="90"/>
    </row>
    <row r="403" spans="1:8" s="100" customFormat="1">
      <c r="A403" s="24"/>
      <c r="B403" s="90"/>
      <c r="C403" s="110" t="s">
        <v>467</v>
      </c>
      <c r="D403" s="90" t="s">
        <v>432</v>
      </c>
      <c r="E403" s="32" t="s">
        <v>481</v>
      </c>
      <c r="F403" s="99"/>
      <c r="G403" s="90"/>
      <c r="H403" s="90"/>
    </row>
    <row r="404" spans="1:8" s="100" customFormat="1">
      <c r="A404" s="24"/>
      <c r="B404" s="90"/>
      <c r="C404" s="110">
        <v>2201</v>
      </c>
      <c r="D404" s="90" t="s">
        <v>468</v>
      </c>
      <c r="E404" s="32" t="s">
        <v>569</v>
      </c>
      <c r="F404" s="99"/>
      <c r="G404" s="90"/>
      <c r="H404" s="90"/>
    </row>
    <row r="405" spans="1:8" s="100" customFormat="1">
      <c r="A405" s="24"/>
      <c r="B405" s="90"/>
      <c r="C405" s="110">
        <v>2202</v>
      </c>
      <c r="D405" s="90" t="s">
        <v>51</v>
      </c>
      <c r="E405" s="32" t="s">
        <v>569</v>
      </c>
      <c r="F405" s="99"/>
      <c r="G405" s="90"/>
      <c r="H405" s="90"/>
    </row>
    <row r="406" spans="1:8" s="100" customFormat="1">
      <c r="A406" s="24"/>
      <c r="B406" s="90"/>
      <c r="C406" s="110">
        <v>2203</v>
      </c>
      <c r="D406" s="90" t="s">
        <v>469</v>
      </c>
      <c r="E406" s="32" t="s">
        <v>569</v>
      </c>
      <c r="F406" s="99"/>
      <c r="G406" s="90"/>
      <c r="H406" s="90"/>
    </row>
    <row r="407" spans="1:8" s="100" customFormat="1">
      <c r="A407" s="24"/>
      <c r="B407" s="90"/>
      <c r="C407" s="110">
        <v>2204</v>
      </c>
      <c r="D407" s="90" t="s">
        <v>167</v>
      </c>
      <c r="E407" s="32" t="s">
        <v>569</v>
      </c>
      <c r="F407" s="99"/>
      <c r="G407" s="90"/>
      <c r="H407" s="90"/>
    </row>
    <row r="408" spans="1:8" s="100" customFormat="1">
      <c r="A408" s="24"/>
      <c r="B408" s="90"/>
      <c r="C408" s="110">
        <v>2205</v>
      </c>
      <c r="D408" s="90" t="s">
        <v>203</v>
      </c>
      <c r="E408" s="32" t="s">
        <v>569</v>
      </c>
      <c r="F408" s="99"/>
      <c r="G408" s="90"/>
      <c r="H408" s="90"/>
    </row>
    <row r="409" spans="1:8" s="100" customFormat="1">
      <c r="A409" s="24"/>
      <c r="B409" s="90"/>
      <c r="C409" s="110">
        <v>2206</v>
      </c>
      <c r="D409" s="90" t="s">
        <v>204</v>
      </c>
      <c r="E409" s="32" t="s">
        <v>569</v>
      </c>
      <c r="F409" s="99"/>
      <c r="G409" s="90"/>
      <c r="H409" s="90"/>
    </row>
    <row r="410" spans="1:8" s="100" customFormat="1">
      <c r="A410" s="24"/>
      <c r="B410" s="90"/>
      <c r="C410" s="110">
        <v>2207</v>
      </c>
      <c r="D410" s="90" t="s">
        <v>103</v>
      </c>
      <c r="E410" s="32" t="s">
        <v>569</v>
      </c>
      <c r="F410" s="99"/>
      <c r="G410" s="90"/>
      <c r="H410" s="90"/>
    </row>
    <row r="411" spans="1:8" s="100" customFormat="1">
      <c r="A411" s="24"/>
      <c r="B411" s="90"/>
      <c r="C411" s="110">
        <v>2208</v>
      </c>
      <c r="D411" s="90" t="s">
        <v>104</v>
      </c>
      <c r="E411" s="32" t="s">
        <v>569</v>
      </c>
      <c r="F411" s="99"/>
      <c r="G411" s="90"/>
      <c r="H411" s="90"/>
    </row>
    <row r="412" spans="1:8" s="100" customFormat="1">
      <c r="A412" s="24"/>
      <c r="B412" s="90"/>
      <c r="C412" s="90"/>
      <c r="D412" s="90"/>
      <c r="E412" s="32" t="s">
        <v>441</v>
      </c>
      <c r="F412" s="99">
        <v>1002</v>
      </c>
      <c r="G412" s="90" t="s">
        <v>35</v>
      </c>
      <c r="H412" s="90" t="s">
        <v>35</v>
      </c>
    </row>
    <row r="413" spans="1:8" s="100" customFormat="1">
      <c r="A413" s="24"/>
      <c r="B413" s="90"/>
      <c r="C413" s="90"/>
      <c r="D413" s="90"/>
      <c r="E413" s="32" t="s">
        <v>443</v>
      </c>
      <c r="F413" s="99">
        <v>100201</v>
      </c>
      <c r="G413" s="90" t="s">
        <v>430</v>
      </c>
      <c r="H413" s="90" t="s">
        <v>430</v>
      </c>
    </row>
    <row r="414" spans="1:8" s="100" customFormat="1">
      <c r="A414" s="24"/>
      <c r="B414" s="90"/>
      <c r="C414" s="90"/>
      <c r="D414" s="90"/>
      <c r="E414" s="32" t="s">
        <v>443</v>
      </c>
      <c r="F414" s="99">
        <v>100202</v>
      </c>
      <c r="G414" s="90" t="s">
        <v>431</v>
      </c>
      <c r="H414" s="90" t="s">
        <v>431</v>
      </c>
    </row>
    <row r="415" spans="1:8" s="100" customFormat="1">
      <c r="A415" s="24"/>
      <c r="B415" s="90"/>
      <c r="C415" s="99"/>
      <c r="D415" s="90"/>
      <c r="E415" s="32" t="s">
        <v>443</v>
      </c>
      <c r="F415" s="99" t="s">
        <v>790</v>
      </c>
      <c r="G415" s="32" t="s">
        <v>101</v>
      </c>
      <c r="H415" s="32" t="s">
        <v>101</v>
      </c>
    </row>
    <row r="416" spans="1:8" s="100" customFormat="1">
      <c r="A416" s="24"/>
      <c r="B416" s="90"/>
      <c r="C416" s="99"/>
      <c r="D416" s="90"/>
      <c r="E416" s="32" t="s">
        <v>443</v>
      </c>
      <c r="F416" s="99" t="s">
        <v>791</v>
      </c>
      <c r="G416" s="32" t="s">
        <v>102</v>
      </c>
      <c r="H416" s="32" t="s">
        <v>102</v>
      </c>
    </row>
    <row r="417" spans="1:8" s="100" customFormat="1">
      <c r="A417" s="24"/>
      <c r="B417" s="90"/>
      <c r="C417" s="99"/>
      <c r="D417" s="90"/>
      <c r="E417" s="32" t="s">
        <v>443</v>
      </c>
      <c r="F417" s="99" t="s">
        <v>792</v>
      </c>
      <c r="G417" s="32" t="s">
        <v>130</v>
      </c>
      <c r="H417" s="32" t="s">
        <v>130</v>
      </c>
    </row>
    <row r="418" spans="1:8" s="100" customFormat="1">
      <c r="A418" s="24"/>
      <c r="B418" s="90"/>
      <c r="C418" s="99"/>
      <c r="D418" s="90"/>
      <c r="E418" s="107" t="s">
        <v>443</v>
      </c>
      <c r="F418" s="108" t="s">
        <v>793</v>
      </c>
      <c r="G418" s="107" t="s">
        <v>103</v>
      </c>
      <c r="H418" s="107" t="s">
        <v>103</v>
      </c>
    </row>
    <row r="419" spans="1:8" s="100" customFormat="1">
      <c r="A419" s="24"/>
      <c r="B419" s="90"/>
      <c r="C419" s="99"/>
      <c r="D419" s="90"/>
      <c r="E419" s="32" t="s">
        <v>443</v>
      </c>
      <c r="F419" s="99" t="s">
        <v>794</v>
      </c>
      <c r="G419" s="90" t="s">
        <v>101</v>
      </c>
      <c r="H419" s="90" t="s">
        <v>101</v>
      </c>
    </row>
    <row r="420" spans="1:8" s="100" customFormat="1">
      <c r="A420" s="24"/>
      <c r="B420" s="90"/>
      <c r="C420" s="99"/>
      <c r="D420" s="90"/>
      <c r="E420" s="32" t="s">
        <v>443</v>
      </c>
      <c r="F420" s="99" t="s">
        <v>795</v>
      </c>
      <c r="G420" s="90" t="s">
        <v>102</v>
      </c>
      <c r="H420" s="90" t="s">
        <v>102</v>
      </c>
    </row>
    <row r="421" spans="1:8" s="100" customFormat="1">
      <c r="A421" s="24"/>
      <c r="B421" s="90"/>
      <c r="C421" s="99"/>
      <c r="D421" s="90"/>
      <c r="E421" s="32" t="s">
        <v>443</v>
      </c>
      <c r="F421" s="99" t="s">
        <v>796</v>
      </c>
      <c r="G421" s="90" t="s">
        <v>797</v>
      </c>
      <c r="H421" s="90" t="s">
        <v>797</v>
      </c>
    </row>
    <row r="422" spans="1:8" s="100" customFormat="1">
      <c r="A422" s="24"/>
      <c r="B422" s="90"/>
      <c r="C422" s="99"/>
      <c r="D422" s="90"/>
      <c r="E422" s="32" t="s">
        <v>443</v>
      </c>
      <c r="F422" s="99" t="s">
        <v>798</v>
      </c>
      <c r="G422" s="90" t="s">
        <v>799</v>
      </c>
      <c r="H422" s="90" t="s">
        <v>799</v>
      </c>
    </row>
    <row r="423" spans="1:8" s="100" customFormat="1">
      <c r="A423" s="24"/>
      <c r="B423" s="90"/>
      <c r="C423" s="99"/>
      <c r="D423" s="90"/>
      <c r="E423" s="32" t="s">
        <v>443</v>
      </c>
      <c r="F423" s="99" t="s">
        <v>800</v>
      </c>
      <c r="G423" s="90" t="s">
        <v>801</v>
      </c>
      <c r="H423" s="90" t="s">
        <v>801</v>
      </c>
    </row>
    <row r="424" spans="1:8" s="100" customFormat="1">
      <c r="A424" s="24"/>
      <c r="B424" s="90"/>
      <c r="C424" s="99"/>
      <c r="D424" s="90"/>
      <c r="E424" s="32" t="s">
        <v>443</v>
      </c>
      <c r="F424" s="99">
        <v>170403</v>
      </c>
      <c r="G424" s="90" t="s">
        <v>802</v>
      </c>
      <c r="H424" s="90" t="s">
        <v>802</v>
      </c>
    </row>
    <row r="425" spans="1:8">
      <c r="B425" s="90"/>
      <c r="C425" s="34"/>
      <c r="D425" s="90"/>
      <c r="E425" s="32" t="s">
        <v>443</v>
      </c>
      <c r="F425" s="99">
        <v>170501</v>
      </c>
      <c r="G425" s="90" t="s">
        <v>101</v>
      </c>
      <c r="H425" s="90" t="s">
        <v>101</v>
      </c>
    </row>
    <row r="426" spans="1:8">
      <c r="B426" s="90"/>
      <c r="C426" s="90"/>
      <c r="D426" s="90"/>
      <c r="E426" s="32" t="s">
        <v>443</v>
      </c>
      <c r="F426" s="99">
        <v>170601</v>
      </c>
      <c r="G426" s="90" t="s">
        <v>101</v>
      </c>
      <c r="H426" s="90" t="s">
        <v>101</v>
      </c>
    </row>
    <row r="427" spans="1:8" s="100" customFormat="1">
      <c r="A427" s="24"/>
      <c r="B427" s="90"/>
      <c r="C427" s="90"/>
      <c r="D427" s="90"/>
      <c r="E427" s="32" t="s">
        <v>443</v>
      </c>
      <c r="F427" s="99">
        <v>170801</v>
      </c>
      <c r="G427" s="90" t="s">
        <v>797</v>
      </c>
      <c r="H427" s="90" t="s">
        <v>797</v>
      </c>
    </row>
    <row r="428" spans="1:8" s="100" customFormat="1">
      <c r="A428" s="24"/>
      <c r="B428" s="90"/>
      <c r="C428" s="90"/>
      <c r="D428" s="90"/>
      <c r="E428" s="32" t="s">
        <v>443</v>
      </c>
      <c r="F428" s="99">
        <v>170802</v>
      </c>
      <c r="G428" s="90" t="s">
        <v>803</v>
      </c>
      <c r="H428" s="90" t="s">
        <v>803</v>
      </c>
    </row>
    <row r="429" spans="1:8" s="100" customFormat="1">
      <c r="A429" s="24"/>
      <c r="B429" s="90"/>
      <c r="C429" s="90"/>
      <c r="D429" s="90"/>
      <c r="E429" s="32" t="s">
        <v>443</v>
      </c>
      <c r="F429" s="99">
        <v>270101</v>
      </c>
      <c r="G429" s="90" t="s">
        <v>804</v>
      </c>
      <c r="H429" s="90" t="s">
        <v>804</v>
      </c>
    </row>
    <row r="430" spans="1:8" s="100" customFormat="1">
      <c r="A430" s="24"/>
      <c r="B430" s="90"/>
      <c r="C430" s="90"/>
      <c r="D430" s="90"/>
      <c r="E430" s="32" t="s">
        <v>443</v>
      </c>
      <c r="F430" s="99">
        <v>270102</v>
      </c>
      <c r="G430" s="90" t="s">
        <v>805</v>
      </c>
      <c r="H430" s="90" t="s">
        <v>805</v>
      </c>
    </row>
    <row r="431" spans="1:8" s="100" customFormat="1">
      <c r="A431" s="24"/>
      <c r="B431" s="90"/>
      <c r="C431" s="90"/>
      <c r="D431" s="90"/>
      <c r="E431" s="104" t="s">
        <v>441</v>
      </c>
      <c r="F431" s="99">
        <v>2703</v>
      </c>
      <c r="G431" s="90" t="s">
        <v>239</v>
      </c>
      <c r="H431" s="90" t="s">
        <v>239</v>
      </c>
    </row>
    <row r="432" spans="1:8" s="100" customFormat="1">
      <c r="A432" s="24"/>
      <c r="B432" s="90"/>
      <c r="C432" s="90"/>
      <c r="D432" s="90"/>
      <c r="E432" s="32" t="s">
        <v>443</v>
      </c>
      <c r="F432" s="99">
        <v>270301</v>
      </c>
      <c r="G432" s="90" t="s">
        <v>806</v>
      </c>
      <c r="H432" s="90" t="s">
        <v>806</v>
      </c>
    </row>
    <row r="433" spans="1:8" s="100" customFormat="1">
      <c r="A433" s="24"/>
      <c r="B433" s="90"/>
      <c r="C433" s="90"/>
      <c r="D433" s="90"/>
      <c r="E433" s="104" t="s">
        <v>441</v>
      </c>
      <c r="F433" s="99">
        <v>2704</v>
      </c>
      <c r="G433" s="90" t="s">
        <v>241</v>
      </c>
      <c r="H433" s="90" t="s">
        <v>241</v>
      </c>
    </row>
    <row r="434" spans="1:8" s="100" customFormat="1">
      <c r="A434" s="24"/>
      <c r="B434" s="90"/>
      <c r="C434" s="90"/>
      <c r="D434" s="90"/>
      <c r="E434" s="32" t="s">
        <v>443</v>
      </c>
      <c r="F434" s="99">
        <v>270401</v>
      </c>
      <c r="G434" s="90" t="s">
        <v>241</v>
      </c>
      <c r="H434" s="90" t="s">
        <v>241</v>
      </c>
    </row>
    <row r="435" spans="1:8" s="100" customFormat="1">
      <c r="A435" s="24"/>
      <c r="B435" s="90"/>
      <c r="C435" s="90"/>
      <c r="D435" s="90"/>
      <c r="E435" s="104" t="s">
        <v>441</v>
      </c>
      <c r="F435" s="99">
        <v>2705</v>
      </c>
      <c r="G435" s="90" t="s">
        <v>243</v>
      </c>
      <c r="H435" s="90" t="s">
        <v>243</v>
      </c>
    </row>
    <row r="436" spans="1:8" s="100" customFormat="1">
      <c r="A436" s="24"/>
      <c r="B436" s="90"/>
      <c r="C436" s="90"/>
      <c r="D436" s="90"/>
      <c r="E436" s="32" t="s">
        <v>443</v>
      </c>
      <c r="F436" s="99">
        <v>270501</v>
      </c>
      <c r="G436" s="90" t="s">
        <v>807</v>
      </c>
      <c r="H436" s="90" t="s">
        <v>807</v>
      </c>
    </row>
    <row r="437" spans="1:8" s="100" customFormat="1">
      <c r="A437" s="24"/>
      <c r="B437" s="90"/>
      <c r="C437" s="90"/>
      <c r="D437" s="90"/>
      <c r="E437" s="32" t="s">
        <v>443</v>
      </c>
      <c r="F437" s="99">
        <v>270502</v>
      </c>
      <c r="G437" s="90" t="s">
        <v>808</v>
      </c>
      <c r="H437" s="90" t="s">
        <v>808</v>
      </c>
    </row>
    <row r="438" spans="1:8" s="100" customFormat="1">
      <c r="A438" s="24"/>
      <c r="B438" s="90"/>
      <c r="C438" s="90"/>
      <c r="D438" s="90"/>
      <c r="E438" s="32" t="s">
        <v>443</v>
      </c>
      <c r="F438" s="99">
        <v>270503</v>
      </c>
      <c r="G438" s="90" t="s">
        <v>809</v>
      </c>
      <c r="H438" s="90" t="s">
        <v>809</v>
      </c>
    </row>
    <row r="439" spans="1:8" s="100" customFormat="1">
      <c r="A439" s="24"/>
      <c r="B439" s="90"/>
      <c r="C439" s="90"/>
      <c r="D439" s="90"/>
      <c r="E439" s="104" t="s">
        <v>441</v>
      </c>
      <c r="F439" s="99">
        <v>2706</v>
      </c>
      <c r="G439" s="90" t="s">
        <v>204</v>
      </c>
      <c r="H439" s="90" t="s">
        <v>204</v>
      </c>
    </row>
    <row r="440" spans="1:8" s="100" customFormat="1">
      <c r="A440" s="24"/>
      <c r="B440" s="90"/>
      <c r="C440" s="90"/>
      <c r="D440" s="90"/>
      <c r="E440" s="32" t="s">
        <v>443</v>
      </c>
      <c r="F440" s="99">
        <v>270601</v>
      </c>
      <c r="G440" s="90" t="s">
        <v>204</v>
      </c>
      <c r="H440" s="90" t="s">
        <v>204</v>
      </c>
    </row>
    <row r="441" spans="1:8" s="100" customFormat="1">
      <c r="A441" s="24"/>
      <c r="B441" s="90"/>
      <c r="C441" s="90"/>
      <c r="D441" s="90"/>
      <c r="E441" s="104" t="s">
        <v>441</v>
      </c>
      <c r="F441" s="99">
        <v>2707</v>
      </c>
      <c r="G441" s="90" t="s">
        <v>248</v>
      </c>
      <c r="H441" s="90" t="s">
        <v>248</v>
      </c>
    </row>
    <row r="442" spans="1:8" s="100" customFormat="1">
      <c r="A442" s="24"/>
      <c r="B442" s="90"/>
      <c r="C442" s="90"/>
      <c r="D442" s="90"/>
      <c r="E442" s="32" t="s">
        <v>443</v>
      </c>
      <c r="F442" s="99">
        <v>270701</v>
      </c>
      <c r="G442" s="90" t="s">
        <v>810</v>
      </c>
      <c r="H442" s="90" t="s">
        <v>811</v>
      </c>
    </row>
    <row r="443" spans="1:8" s="100" customFormat="1">
      <c r="A443" s="24"/>
      <c r="B443" s="90"/>
      <c r="C443" s="90"/>
      <c r="D443" s="90"/>
      <c r="E443" s="32" t="s">
        <v>443</v>
      </c>
      <c r="F443" s="99">
        <v>270702</v>
      </c>
      <c r="G443" s="90" t="s">
        <v>812</v>
      </c>
      <c r="H443" s="90" t="s">
        <v>812</v>
      </c>
    </row>
    <row r="444" spans="1:8" s="100" customFormat="1">
      <c r="A444" s="24"/>
      <c r="B444" s="90"/>
      <c r="C444" s="90"/>
      <c r="D444" s="90"/>
      <c r="E444" s="32" t="s">
        <v>443</v>
      </c>
      <c r="F444" s="99" t="s">
        <v>813</v>
      </c>
      <c r="G444" s="90" t="s">
        <v>275</v>
      </c>
      <c r="H444" s="90" t="s">
        <v>275</v>
      </c>
    </row>
    <row r="445" spans="1:8" s="100" customFormat="1">
      <c r="A445" s="24"/>
      <c r="B445" s="90"/>
      <c r="C445" s="90"/>
      <c r="D445" s="90"/>
      <c r="E445" s="32" t="s">
        <v>443</v>
      </c>
      <c r="F445" s="99" t="s">
        <v>814</v>
      </c>
      <c r="G445" s="90" t="s">
        <v>278</v>
      </c>
      <c r="H445" s="90" t="s">
        <v>278</v>
      </c>
    </row>
    <row r="446" spans="1:8">
      <c r="B446" s="90"/>
      <c r="C446" s="90"/>
      <c r="D446" s="90"/>
      <c r="E446" s="32" t="s">
        <v>443</v>
      </c>
      <c r="F446" s="99" t="s">
        <v>815</v>
      </c>
      <c r="G446" s="90" t="s">
        <v>816</v>
      </c>
      <c r="H446" s="90" t="s">
        <v>817</v>
      </c>
    </row>
    <row r="447" spans="1:8">
      <c r="B447" s="90"/>
      <c r="C447" s="90"/>
      <c r="D447" s="90"/>
      <c r="E447" s="32" t="s">
        <v>443</v>
      </c>
      <c r="F447" s="99" t="s">
        <v>818</v>
      </c>
      <c r="G447" s="90" t="s">
        <v>816</v>
      </c>
      <c r="H447" s="90" t="s">
        <v>817</v>
      </c>
    </row>
    <row r="448" spans="1:8">
      <c r="B448" s="90"/>
      <c r="C448" s="90"/>
      <c r="D448" s="90"/>
      <c r="E448" s="32" t="s">
        <v>443</v>
      </c>
      <c r="F448" s="99" t="s">
        <v>819</v>
      </c>
      <c r="G448" s="90" t="s">
        <v>816</v>
      </c>
      <c r="H448" s="90" t="s">
        <v>817</v>
      </c>
    </row>
    <row r="449" spans="1:8">
      <c r="B449" s="90"/>
      <c r="C449" s="90"/>
      <c r="D449" s="90"/>
      <c r="E449" s="32" t="s">
        <v>443</v>
      </c>
      <c r="F449" s="99" t="s">
        <v>820</v>
      </c>
      <c r="G449" s="90" t="s">
        <v>816</v>
      </c>
      <c r="H449" s="90" t="s">
        <v>817</v>
      </c>
    </row>
    <row r="450" spans="1:8" s="100" customFormat="1">
      <c r="A450" s="24"/>
      <c r="B450" s="90"/>
      <c r="C450" s="90"/>
      <c r="D450" s="90"/>
      <c r="E450" s="32" t="s">
        <v>443</v>
      </c>
      <c r="F450" s="99" t="s">
        <v>821</v>
      </c>
      <c r="G450" s="90" t="s">
        <v>277</v>
      </c>
      <c r="H450" s="90" t="s">
        <v>277</v>
      </c>
    </row>
    <row r="451" spans="1:8">
      <c r="B451" s="90"/>
      <c r="C451" s="99" t="s">
        <v>310</v>
      </c>
      <c r="D451" s="90" t="s">
        <v>658</v>
      </c>
      <c r="E451" s="90" t="s">
        <v>397</v>
      </c>
      <c r="F451" s="99" t="s">
        <v>310</v>
      </c>
      <c r="G451" s="90" t="s">
        <v>311</v>
      </c>
      <c r="H451" s="90" t="s">
        <v>311</v>
      </c>
    </row>
    <row r="452" spans="1:8">
      <c r="B452" s="90"/>
      <c r="C452" s="99" t="s">
        <v>659</v>
      </c>
      <c r="D452" s="90" t="s">
        <v>658</v>
      </c>
      <c r="E452" s="90" t="s">
        <v>397</v>
      </c>
      <c r="F452" s="99" t="s">
        <v>659</v>
      </c>
      <c r="G452" s="90" t="s">
        <v>311</v>
      </c>
      <c r="H452" s="90" t="s">
        <v>311</v>
      </c>
    </row>
    <row r="453" spans="1:8" s="100" customFormat="1">
      <c r="A453" s="24"/>
      <c r="B453" s="90"/>
      <c r="C453" s="99"/>
      <c r="D453" s="90"/>
      <c r="E453" s="32" t="s">
        <v>443</v>
      </c>
      <c r="F453" s="99" t="s">
        <v>822</v>
      </c>
      <c r="G453" s="90" t="s">
        <v>823</v>
      </c>
      <c r="H453" s="90" t="s">
        <v>823</v>
      </c>
    </row>
    <row r="454" spans="1:8" s="100" customFormat="1">
      <c r="A454" s="24"/>
      <c r="B454" s="90"/>
      <c r="C454" s="102"/>
      <c r="D454" s="103"/>
      <c r="E454" s="104" t="s">
        <v>441</v>
      </c>
      <c r="F454" s="99" t="s">
        <v>318</v>
      </c>
      <c r="G454" s="105" t="s">
        <v>103</v>
      </c>
      <c r="H454" s="105" t="s">
        <v>103</v>
      </c>
    </row>
    <row r="455" spans="1:8" s="100" customFormat="1">
      <c r="A455" s="24"/>
      <c r="B455" s="90"/>
      <c r="C455" s="90"/>
      <c r="D455" s="90"/>
      <c r="E455" s="32" t="s">
        <v>443</v>
      </c>
      <c r="F455" s="99" t="s">
        <v>824</v>
      </c>
      <c r="G455" s="90" t="s">
        <v>103</v>
      </c>
      <c r="H455" s="90" t="s">
        <v>103</v>
      </c>
    </row>
    <row r="456" spans="1:8" s="100" customFormat="1">
      <c r="A456" s="24"/>
      <c r="B456" s="90"/>
      <c r="C456" s="90"/>
      <c r="D456" s="90"/>
      <c r="E456" s="104" t="s">
        <v>441</v>
      </c>
      <c r="F456" s="99" t="s">
        <v>319</v>
      </c>
      <c r="G456" s="105" t="s">
        <v>320</v>
      </c>
      <c r="H456" s="105" t="s">
        <v>320</v>
      </c>
    </row>
    <row r="457" spans="1:8" s="100" customFormat="1">
      <c r="A457" s="24"/>
      <c r="B457" s="90"/>
      <c r="C457" s="90"/>
      <c r="D457" s="90"/>
      <c r="E457" s="32" t="s">
        <v>443</v>
      </c>
      <c r="F457" s="99" t="s">
        <v>825</v>
      </c>
      <c r="G457" s="90" t="s">
        <v>320</v>
      </c>
      <c r="H457" s="90" t="s">
        <v>320</v>
      </c>
    </row>
    <row r="458" spans="1:8" s="100" customFormat="1">
      <c r="A458" s="24"/>
      <c r="B458" s="90"/>
      <c r="C458" s="90"/>
      <c r="D458" s="90"/>
      <c r="E458" s="104" t="s">
        <v>441</v>
      </c>
      <c r="F458" s="99" t="s">
        <v>322</v>
      </c>
      <c r="G458" s="105" t="s">
        <v>278</v>
      </c>
      <c r="H458" s="105" t="s">
        <v>278</v>
      </c>
    </row>
    <row r="459" spans="1:8" s="100" customFormat="1">
      <c r="A459" s="24"/>
      <c r="B459" s="90"/>
      <c r="C459" s="90"/>
      <c r="D459" s="90"/>
      <c r="E459" s="32" t="s">
        <v>443</v>
      </c>
      <c r="F459" s="99" t="s">
        <v>826</v>
      </c>
      <c r="G459" s="90" t="s">
        <v>278</v>
      </c>
      <c r="H459" s="90" t="s">
        <v>278</v>
      </c>
    </row>
    <row r="460" spans="1:8" s="100" customFormat="1">
      <c r="A460" s="24"/>
      <c r="B460" s="90"/>
      <c r="C460" s="99" t="s">
        <v>665</v>
      </c>
      <c r="D460" s="90" t="s">
        <v>520</v>
      </c>
      <c r="E460" s="90" t="s">
        <v>397</v>
      </c>
      <c r="F460" s="99" t="s">
        <v>665</v>
      </c>
      <c r="G460" s="90" t="s">
        <v>827</v>
      </c>
      <c r="H460" s="90" t="s">
        <v>827</v>
      </c>
    </row>
    <row r="461" spans="1:8" s="100" customFormat="1">
      <c r="A461" s="24"/>
      <c r="B461" s="90"/>
      <c r="C461" s="99"/>
      <c r="D461" s="90"/>
      <c r="E461" s="32" t="s">
        <v>443</v>
      </c>
      <c r="F461" s="99" t="s">
        <v>828</v>
      </c>
      <c r="G461" s="90" t="s">
        <v>329</v>
      </c>
      <c r="H461" s="90" t="s">
        <v>329</v>
      </c>
    </row>
    <row r="462" spans="1:8" s="100" customFormat="1">
      <c r="A462" s="24"/>
      <c r="B462" s="90"/>
      <c r="C462" s="90"/>
      <c r="D462" s="90"/>
      <c r="E462" s="32" t="s">
        <v>443</v>
      </c>
      <c r="F462" s="99" t="s">
        <v>829</v>
      </c>
      <c r="G462" s="90" t="s">
        <v>277</v>
      </c>
      <c r="H462" s="90" t="s">
        <v>277</v>
      </c>
    </row>
    <row r="463" spans="1:8" s="100" customFormat="1">
      <c r="A463" s="24"/>
      <c r="B463" s="90"/>
      <c r="C463" s="99">
        <v>3206</v>
      </c>
      <c r="D463" s="90" t="s">
        <v>658</v>
      </c>
      <c r="E463" s="90" t="s">
        <v>397</v>
      </c>
      <c r="F463" s="99">
        <v>3206</v>
      </c>
      <c r="G463" s="90" t="s">
        <v>311</v>
      </c>
      <c r="H463" s="90" t="s">
        <v>311</v>
      </c>
    </row>
    <row r="464" spans="1:8" s="100" customFormat="1">
      <c r="A464" s="24"/>
      <c r="B464" s="90"/>
      <c r="C464" s="99" t="s">
        <v>671</v>
      </c>
      <c r="D464" s="90" t="s">
        <v>658</v>
      </c>
      <c r="E464" s="104" t="s">
        <v>397</v>
      </c>
      <c r="F464" s="99" t="s">
        <v>671</v>
      </c>
      <c r="G464" s="105" t="s">
        <v>311</v>
      </c>
      <c r="H464" s="90" t="s">
        <v>311</v>
      </c>
    </row>
    <row r="465" spans="1:8" s="100" customFormat="1">
      <c r="A465" s="24"/>
      <c r="B465" s="90"/>
      <c r="C465" s="99"/>
      <c r="D465" s="90"/>
      <c r="E465" s="32" t="s">
        <v>443</v>
      </c>
      <c r="F465" s="99" t="s">
        <v>830</v>
      </c>
      <c r="G465" s="90" t="s">
        <v>823</v>
      </c>
      <c r="H465" s="90" t="s">
        <v>823</v>
      </c>
    </row>
    <row r="466" spans="1:8" s="100" customFormat="1">
      <c r="A466" s="24"/>
      <c r="B466" s="90"/>
      <c r="C466" s="99"/>
      <c r="D466" s="90"/>
      <c r="E466" s="32" t="s">
        <v>441</v>
      </c>
      <c r="F466" s="99">
        <v>3209</v>
      </c>
      <c r="G466" s="90" t="s">
        <v>103</v>
      </c>
      <c r="H466" s="90" t="s">
        <v>103</v>
      </c>
    </row>
    <row r="467" spans="1:8">
      <c r="B467" s="90"/>
      <c r="C467" s="90"/>
      <c r="D467" s="90"/>
      <c r="E467" s="104" t="s">
        <v>443</v>
      </c>
      <c r="F467" s="99" t="s">
        <v>831</v>
      </c>
      <c r="G467" s="105" t="s">
        <v>103</v>
      </c>
      <c r="H467" s="90" t="s">
        <v>103</v>
      </c>
    </row>
    <row r="468" spans="1:8" s="100" customFormat="1">
      <c r="A468" s="24"/>
      <c r="B468" s="90"/>
      <c r="C468" s="90"/>
      <c r="D468" s="90"/>
      <c r="E468" s="104" t="s">
        <v>441</v>
      </c>
      <c r="F468" s="99">
        <v>3210</v>
      </c>
      <c r="G468" s="105" t="s">
        <v>320</v>
      </c>
      <c r="H468" s="90" t="s">
        <v>320</v>
      </c>
    </row>
    <row r="469" spans="1:8">
      <c r="B469" s="90"/>
      <c r="C469" s="90"/>
      <c r="D469" s="90"/>
      <c r="E469" s="32" t="s">
        <v>443</v>
      </c>
      <c r="F469" s="99" t="s">
        <v>832</v>
      </c>
      <c r="G469" s="90" t="s">
        <v>320</v>
      </c>
      <c r="H469" s="90" t="s">
        <v>320</v>
      </c>
    </row>
    <row r="470" spans="1:8" s="100" customFormat="1">
      <c r="A470" s="24"/>
      <c r="B470" s="90"/>
      <c r="C470" s="90"/>
      <c r="D470" s="90"/>
      <c r="E470" s="104" t="s">
        <v>441</v>
      </c>
      <c r="F470" s="99">
        <v>3211</v>
      </c>
      <c r="G470" s="105" t="s">
        <v>278</v>
      </c>
      <c r="H470" s="90" t="s">
        <v>278</v>
      </c>
    </row>
    <row r="471" spans="1:8">
      <c r="B471" s="90"/>
      <c r="C471" s="90"/>
      <c r="D471" s="90"/>
      <c r="E471" s="32" t="s">
        <v>443</v>
      </c>
      <c r="F471" s="99" t="s">
        <v>833</v>
      </c>
      <c r="G471" s="90" t="s">
        <v>278</v>
      </c>
      <c r="H471" s="90" t="s">
        <v>278</v>
      </c>
    </row>
    <row r="472" spans="1:8" s="100" customFormat="1">
      <c r="A472" s="24"/>
      <c r="B472" s="90"/>
      <c r="C472" s="99">
        <v>33</v>
      </c>
      <c r="D472" s="90" t="s">
        <v>675</v>
      </c>
      <c r="E472" s="90" t="s">
        <v>397</v>
      </c>
      <c r="F472" s="99">
        <v>33</v>
      </c>
      <c r="G472" s="90" t="s">
        <v>330</v>
      </c>
      <c r="H472" s="90" t="s">
        <v>331</v>
      </c>
    </row>
    <row r="473" spans="1:8" s="100" customFormat="1">
      <c r="A473" s="24"/>
      <c r="B473" s="90"/>
      <c r="C473" s="99" t="s">
        <v>678</v>
      </c>
      <c r="D473" s="90" t="s">
        <v>675</v>
      </c>
      <c r="E473" s="90" t="s">
        <v>397</v>
      </c>
      <c r="F473" s="99" t="s">
        <v>678</v>
      </c>
      <c r="G473" s="90" t="s">
        <v>333</v>
      </c>
      <c r="H473" s="90" t="s">
        <v>334</v>
      </c>
    </row>
    <row r="474" spans="1:8" s="100" customFormat="1">
      <c r="A474" s="24"/>
      <c r="B474" s="90"/>
      <c r="C474" s="90"/>
      <c r="D474" s="90"/>
      <c r="E474" s="32" t="s">
        <v>443</v>
      </c>
      <c r="F474" s="99" t="s">
        <v>834</v>
      </c>
      <c r="G474" s="90" t="s">
        <v>333</v>
      </c>
      <c r="H474" s="90" t="s">
        <v>334</v>
      </c>
    </row>
    <row r="475" spans="1:8" s="100" customFormat="1">
      <c r="A475" s="24"/>
      <c r="B475" s="90"/>
      <c r="C475" s="99" t="s">
        <v>680</v>
      </c>
      <c r="D475" s="90" t="s">
        <v>185</v>
      </c>
      <c r="E475" s="90" t="s">
        <v>397</v>
      </c>
      <c r="F475" s="99" t="s">
        <v>680</v>
      </c>
      <c r="G475" s="90" t="s">
        <v>835</v>
      </c>
      <c r="H475" s="90" t="s">
        <v>835</v>
      </c>
    </row>
    <row r="476" spans="1:8" s="100" customFormat="1">
      <c r="A476" s="24"/>
      <c r="B476" s="90"/>
      <c r="C476" s="99"/>
      <c r="D476" s="90"/>
      <c r="E476" s="104" t="s">
        <v>441</v>
      </c>
      <c r="F476" s="99">
        <v>3303</v>
      </c>
      <c r="G476" s="90" t="s">
        <v>338</v>
      </c>
      <c r="H476" s="90" t="s">
        <v>338</v>
      </c>
    </row>
    <row r="477" spans="1:8" s="100" customFormat="1">
      <c r="A477" s="24"/>
      <c r="B477" s="90"/>
      <c r="C477" s="90"/>
      <c r="D477" s="90"/>
      <c r="E477" s="32" t="s">
        <v>443</v>
      </c>
      <c r="F477" s="99" t="s">
        <v>836</v>
      </c>
      <c r="G477" s="84" t="s">
        <v>837</v>
      </c>
      <c r="H477" s="84" t="s">
        <v>837</v>
      </c>
    </row>
    <row r="478" spans="1:8" s="100" customFormat="1">
      <c r="A478" s="24"/>
      <c r="B478" s="90"/>
      <c r="C478" s="90"/>
      <c r="D478" s="90"/>
      <c r="E478" s="107" t="s">
        <v>441</v>
      </c>
      <c r="F478" s="108" t="s">
        <v>838</v>
      </c>
      <c r="G478" s="109" t="s">
        <v>239</v>
      </c>
      <c r="H478" s="109" t="s">
        <v>239</v>
      </c>
    </row>
    <row r="479" spans="1:8" s="100" customFormat="1">
      <c r="A479" s="24"/>
      <c r="B479" s="90"/>
      <c r="C479" s="90"/>
      <c r="D479" s="90"/>
      <c r="E479" s="32" t="s">
        <v>443</v>
      </c>
      <c r="F479" s="99" t="s">
        <v>839</v>
      </c>
      <c r="G479" s="84" t="s">
        <v>806</v>
      </c>
      <c r="H479" s="84" t="s">
        <v>806</v>
      </c>
    </row>
    <row r="480" spans="1:8" s="100" customFormat="1">
      <c r="A480" s="24"/>
      <c r="B480" s="90"/>
      <c r="C480" s="90"/>
      <c r="D480" s="90"/>
      <c r="E480" s="107" t="s">
        <v>441</v>
      </c>
      <c r="F480" s="108" t="s">
        <v>840</v>
      </c>
      <c r="G480" s="109" t="s">
        <v>340</v>
      </c>
      <c r="H480" s="109" t="s">
        <v>340</v>
      </c>
    </row>
    <row r="481" spans="1:8" s="100" customFormat="1">
      <c r="A481" s="24"/>
      <c r="B481" s="90"/>
      <c r="C481" s="90"/>
      <c r="D481" s="90"/>
      <c r="E481" s="107" t="s">
        <v>443</v>
      </c>
      <c r="F481" s="108" t="s">
        <v>841</v>
      </c>
      <c r="G481" s="109" t="s">
        <v>842</v>
      </c>
      <c r="H481" s="109" t="s">
        <v>842</v>
      </c>
    </row>
    <row r="482" spans="1:8" s="100" customFormat="1">
      <c r="A482" s="24"/>
      <c r="B482" s="90"/>
      <c r="C482" s="99">
        <v>34</v>
      </c>
      <c r="D482" s="90" t="s">
        <v>681</v>
      </c>
      <c r="E482" s="90" t="s">
        <v>397</v>
      </c>
      <c r="F482" s="99">
        <v>34</v>
      </c>
      <c r="G482" s="90" t="s">
        <v>342</v>
      </c>
      <c r="H482" s="90" t="s">
        <v>343</v>
      </c>
    </row>
    <row r="483" spans="1:8" s="100" customFormat="1">
      <c r="A483" s="24"/>
      <c r="B483" s="90"/>
      <c r="C483" s="99" t="s">
        <v>688</v>
      </c>
      <c r="D483" s="90" t="s">
        <v>681</v>
      </c>
      <c r="E483" s="90" t="s">
        <v>397</v>
      </c>
      <c r="F483" s="99" t="s">
        <v>688</v>
      </c>
      <c r="G483" s="90" t="s">
        <v>342</v>
      </c>
      <c r="H483" s="90" t="s">
        <v>278</v>
      </c>
    </row>
    <row r="484" spans="1:8" s="100" customFormat="1">
      <c r="A484" s="24"/>
      <c r="B484" s="90"/>
      <c r="C484" s="90"/>
      <c r="D484" s="90"/>
      <c r="E484" s="32" t="s">
        <v>443</v>
      </c>
      <c r="F484" s="99" t="s">
        <v>843</v>
      </c>
      <c r="G484" s="90" t="s">
        <v>204</v>
      </c>
      <c r="H484" s="90" t="s">
        <v>204</v>
      </c>
    </row>
    <row r="485" spans="1:8">
      <c r="B485" s="90"/>
      <c r="C485" s="90"/>
      <c r="D485" s="90"/>
      <c r="E485" s="32" t="s">
        <v>441</v>
      </c>
      <c r="F485" s="99">
        <v>3405</v>
      </c>
      <c r="G485" s="90" t="s">
        <v>239</v>
      </c>
      <c r="H485" s="90" t="s">
        <v>239</v>
      </c>
    </row>
    <row r="486" spans="1:8">
      <c r="B486" s="90"/>
      <c r="C486" s="90"/>
      <c r="D486" s="90"/>
      <c r="E486" s="32" t="s">
        <v>443</v>
      </c>
      <c r="F486" s="99" t="s">
        <v>844</v>
      </c>
      <c r="G486" s="90" t="s">
        <v>806</v>
      </c>
      <c r="H486" s="90" t="s">
        <v>806</v>
      </c>
    </row>
    <row r="487" spans="1:8">
      <c r="B487" s="90"/>
      <c r="C487" s="90"/>
      <c r="D487" s="90"/>
      <c r="E487" s="32" t="s">
        <v>443</v>
      </c>
      <c r="F487" s="99" t="s">
        <v>843</v>
      </c>
      <c r="G487" s="90" t="s">
        <v>204</v>
      </c>
      <c r="H487" s="90" t="s">
        <v>204</v>
      </c>
    </row>
    <row r="488" spans="1:8">
      <c r="B488" s="90"/>
      <c r="C488" s="90"/>
      <c r="D488" s="90"/>
      <c r="E488" s="90" t="s">
        <v>463</v>
      </c>
      <c r="F488" s="99">
        <v>35</v>
      </c>
      <c r="G488" s="90" t="s">
        <v>350</v>
      </c>
      <c r="H488" s="90" t="s">
        <v>350</v>
      </c>
    </row>
    <row r="489" spans="1:8">
      <c r="B489" s="90"/>
      <c r="C489" s="90"/>
      <c r="D489" s="90"/>
      <c r="E489" s="32" t="s">
        <v>441</v>
      </c>
      <c r="F489" s="99" t="s">
        <v>845</v>
      </c>
      <c r="G489" s="90" t="s">
        <v>351</v>
      </c>
      <c r="H489" s="90" t="s">
        <v>351</v>
      </c>
    </row>
    <row r="490" spans="1:8">
      <c r="B490" s="90"/>
      <c r="C490" s="90"/>
      <c r="D490" s="90"/>
      <c r="E490" s="90" t="s">
        <v>463</v>
      </c>
      <c r="F490" s="99">
        <v>36</v>
      </c>
      <c r="G490" s="90" t="s">
        <v>353</v>
      </c>
      <c r="H490" s="90" t="s">
        <v>353</v>
      </c>
    </row>
    <row r="491" spans="1:8">
      <c r="B491" s="90"/>
      <c r="C491" s="90"/>
      <c r="D491" s="90"/>
      <c r="E491" s="32" t="s">
        <v>441</v>
      </c>
      <c r="F491" s="99" t="s">
        <v>846</v>
      </c>
      <c r="G491" s="90" t="s">
        <v>29</v>
      </c>
      <c r="H491" s="90" t="s">
        <v>29</v>
      </c>
    </row>
    <row r="492" spans="1:8">
      <c r="B492" s="90"/>
      <c r="C492" s="90"/>
      <c r="D492" s="90"/>
      <c r="E492" s="32" t="s">
        <v>443</v>
      </c>
      <c r="F492" s="99" t="s">
        <v>847</v>
      </c>
      <c r="G492" s="90" t="s">
        <v>638</v>
      </c>
      <c r="H492" s="90" t="s">
        <v>638</v>
      </c>
    </row>
    <row r="493" spans="1:8">
      <c r="B493" s="90"/>
      <c r="C493" s="90"/>
      <c r="D493" s="90"/>
      <c r="E493" s="32" t="s">
        <v>441</v>
      </c>
      <c r="F493" s="99">
        <v>3601</v>
      </c>
      <c r="G493" s="90" t="s">
        <v>143</v>
      </c>
      <c r="H493" s="90" t="s">
        <v>143</v>
      </c>
    </row>
    <row r="494" spans="1:8">
      <c r="B494" s="90"/>
      <c r="C494" s="90"/>
      <c r="D494" s="90"/>
      <c r="E494" s="32" t="s">
        <v>443</v>
      </c>
      <c r="F494" s="99" t="s">
        <v>848</v>
      </c>
      <c r="G494" s="90" t="s">
        <v>520</v>
      </c>
      <c r="H494" s="90" t="s">
        <v>520</v>
      </c>
    </row>
    <row r="495" spans="1:8">
      <c r="B495" s="90"/>
      <c r="C495" s="90"/>
      <c r="D495" s="90"/>
      <c r="E495" s="32" t="s">
        <v>443</v>
      </c>
      <c r="F495" s="99" t="s">
        <v>849</v>
      </c>
      <c r="G495" s="90" t="s">
        <v>850</v>
      </c>
      <c r="H495" s="90" t="s">
        <v>850</v>
      </c>
    </row>
    <row r="496" spans="1:8">
      <c r="B496" s="90"/>
      <c r="C496" s="90"/>
      <c r="D496" s="90"/>
      <c r="E496" s="32" t="s">
        <v>443</v>
      </c>
      <c r="F496" s="99" t="s">
        <v>851</v>
      </c>
      <c r="G496" s="90" t="s">
        <v>852</v>
      </c>
      <c r="H496" s="90" t="s">
        <v>852</v>
      </c>
    </row>
    <row r="497" spans="1:8">
      <c r="B497" s="90"/>
      <c r="C497" s="90"/>
      <c r="D497" s="90"/>
      <c r="E497" s="32" t="s">
        <v>441</v>
      </c>
      <c r="F497" s="99">
        <v>3602</v>
      </c>
      <c r="G497" s="90" t="s">
        <v>278</v>
      </c>
      <c r="H497" s="90" t="s">
        <v>278</v>
      </c>
    </row>
    <row r="498" spans="1:8">
      <c r="B498" s="90"/>
      <c r="C498" s="99">
        <v>12</v>
      </c>
      <c r="D498" s="90" t="s">
        <v>621</v>
      </c>
      <c r="E498" s="90" t="s">
        <v>397</v>
      </c>
      <c r="F498" s="99">
        <v>12</v>
      </c>
      <c r="G498" s="90" t="s">
        <v>113</v>
      </c>
      <c r="H498" s="90" t="s">
        <v>113</v>
      </c>
    </row>
    <row r="499" spans="1:8" s="100" customFormat="1">
      <c r="A499" s="24"/>
      <c r="B499" s="45"/>
      <c r="C499" s="46"/>
      <c r="D499" s="47" t="s">
        <v>853</v>
      </c>
      <c r="E499" s="47"/>
      <c r="F499" s="48"/>
      <c r="G499" s="50"/>
      <c r="H499" s="50"/>
    </row>
    <row r="500" spans="1:8">
      <c r="B500" s="112">
        <v>43816</v>
      </c>
      <c r="C500" s="99" t="s">
        <v>394</v>
      </c>
      <c r="D500" s="90" t="s">
        <v>394</v>
      </c>
      <c r="E500" s="90" t="s">
        <v>854</v>
      </c>
      <c r="F500" s="99">
        <v>120004</v>
      </c>
      <c r="G500" s="90" t="s">
        <v>855</v>
      </c>
      <c r="H500" s="90" t="s">
        <v>855</v>
      </c>
    </row>
    <row r="501" spans="1:8">
      <c r="B501" s="112">
        <v>43816</v>
      </c>
      <c r="C501" s="99" t="s">
        <v>394</v>
      </c>
      <c r="D501" s="90" t="s">
        <v>394</v>
      </c>
      <c r="E501" s="90" t="s">
        <v>854</v>
      </c>
      <c r="F501" s="99">
        <v>120800</v>
      </c>
      <c r="G501" s="90" t="s">
        <v>29</v>
      </c>
      <c r="H501" s="90" t="s">
        <v>29</v>
      </c>
    </row>
    <row r="502" spans="1:8">
      <c r="B502" s="112">
        <v>43816</v>
      </c>
      <c r="C502" s="99" t="s">
        <v>394</v>
      </c>
      <c r="D502" s="90" t="s">
        <v>394</v>
      </c>
      <c r="E502" s="90" t="s">
        <v>854</v>
      </c>
      <c r="F502" s="99">
        <v>120801</v>
      </c>
      <c r="G502" s="90" t="s">
        <v>856</v>
      </c>
      <c r="H502" s="90" t="s">
        <v>856</v>
      </c>
    </row>
    <row r="503" spans="1:8">
      <c r="B503" s="112">
        <v>43816</v>
      </c>
      <c r="C503" s="99" t="s">
        <v>394</v>
      </c>
      <c r="D503" s="90" t="s">
        <v>394</v>
      </c>
      <c r="E503" s="90" t="s">
        <v>854</v>
      </c>
      <c r="F503" s="99">
        <v>120802</v>
      </c>
      <c r="G503" s="90" t="s">
        <v>857</v>
      </c>
      <c r="H503" s="90" t="s">
        <v>857</v>
      </c>
    </row>
    <row r="504" spans="1:8">
      <c r="B504" s="112">
        <v>43816</v>
      </c>
      <c r="C504" s="99" t="s">
        <v>394</v>
      </c>
      <c r="D504" s="90" t="s">
        <v>394</v>
      </c>
      <c r="E504" s="90" t="s">
        <v>854</v>
      </c>
      <c r="F504" s="99">
        <v>120803</v>
      </c>
      <c r="G504" s="90" t="s">
        <v>858</v>
      </c>
      <c r="H504" s="90" t="s">
        <v>858</v>
      </c>
    </row>
    <row r="505" spans="1:8">
      <c r="B505" s="112">
        <v>43816</v>
      </c>
      <c r="C505" s="99" t="s">
        <v>394</v>
      </c>
      <c r="D505" s="90" t="s">
        <v>394</v>
      </c>
      <c r="E505" s="90" t="s">
        <v>854</v>
      </c>
      <c r="F505" s="99">
        <v>120804</v>
      </c>
      <c r="G505" s="90" t="s">
        <v>859</v>
      </c>
      <c r="H505" s="90" t="s">
        <v>859</v>
      </c>
    </row>
    <row r="506" spans="1:8">
      <c r="B506" s="112">
        <v>43816</v>
      </c>
      <c r="C506" s="99" t="s">
        <v>394</v>
      </c>
      <c r="D506" s="90" t="s">
        <v>394</v>
      </c>
      <c r="E506" s="90" t="s">
        <v>854</v>
      </c>
      <c r="F506" s="99">
        <v>120805</v>
      </c>
      <c r="G506" s="90" t="s">
        <v>860</v>
      </c>
      <c r="H506" s="90" t="s">
        <v>860</v>
      </c>
    </row>
    <row r="507" spans="1:8">
      <c r="B507" s="45"/>
      <c r="C507" s="46"/>
      <c r="D507" s="47" t="s">
        <v>861</v>
      </c>
      <c r="E507" s="47"/>
      <c r="F507" s="48"/>
      <c r="G507" s="50"/>
      <c r="H507" s="50"/>
    </row>
    <row r="508" spans="1:8" s="100" customFormat="1" ht="45">
      <c r="A508" s="24"/>
      <c r="B508" s="112">
        <v>43913</v>
      </c>
      <c r="C508" s="99" t="s">
        <v>579</v>
      </c>
      <c r="D508" s="91" t="s">
        <v>580</v>
      </c>
      <c r="E508" s="90" t="s">
        <v>569</v>
      </c>
      <c r="F508" s="99"/>
      <c r="G508" s="90"/>
      <c r="H508" s="90"/>
    </row>
    <row r="509" spans="1:8" s="100" customFormat="1" ht="45">
      <c r="A509" s="24"/>
      <c r="B509" s="112">
        <v>43913</v>
      </c>
      <c r="C509" s="99" t="s">
        <v>581</v>
      </c>
      <c r="D509" s="91" t="s">
        <v>582</v>
      </c>
      <c r="E509" s="90" t="s">
        <v>569</v>
      </c>
      <c r="F509" s="99"/>
      <c r="G509" s="90"/>
      <c r="H509" s="90"/>
    </row>
    <row r="510" spans="1:8" s="100" customFormat="1" ht="45">
      <c r="A510" s="24"/>
      <c r="B510" s="112">
        <v>43913</v>
      </c>
      <c r="C510" s="99" t="s">
        <v>595</v>
      </c>
      <c r="D510" s="91" t="s">
        <v>596</v>
      </c>
      <c r="E510" s="90" t="s">
        <v>569</v>
      </c>
      <c r="F510" s="99"/>
      <c r="G510" s="90"/>
      <c r="H510" s="90"/>
    </row>
    <row r="511" spans="1:8" s="100" customFormat="1">
      <c r="A511" s="24"/>
      <c r="B511" s="45"/>
      <c r="C511" s="46"/>
      <c r="D511" s="47"/>
      <c r="E511" s="47"/>
      <c r="F511" s="48"/>
      <c r="G511" s="50"/>
      <c r="H511" s="50"/>
    </row>
    <row r="512" spans="1:8" s="100" customFormat="1" ht="45">
      <c r="A512" s="24"/>
      <c r="B512" s="112">
        <v>43943</v>
      </c>
      <c r="C512" s="99" t="s">
        <v>862</v>
      </c>
      <c r="D512" s="91" t="s">
        <v>863</v>
      </c>
      <c r="E512" s="90" t="s">
        <v>397</v>
      </c>
      <c r="F512" s="99" t="s">
        <v>862</v>
      </c>
      <c r="G512" s="91" t="s">
        <v>864</v>
      </c>
      <c r="H512" s="90"/>
    </row>
    <row r="513" spans="1:8" s="100" customFormat="1" ht="45">
      <c r="A513" s="24"/>
      <c r="B513" s="112">
        <v>43943</v>
      </c>
      <c r="C513" s="99" t="s">
        <v>583</v>
      </c>
      <c r="D513" s="91" t="s">
        <v>584</v>
      </c>
      <c r="E513" s="90" t="s">
        <v>397</v>
      </c>
      <c r="F513" s="99" t="s">
        <v>583</v>
      </c>
      <c r="G513" s="91" t="s">
        <v>267</v>
      </c>
      <c r="H513" s="90"/>
    </row>
    <row r="514" spans="1:8" s="100" customFormat="1" ht="45">
      <c r="A514" s="24"/>
      <c r="B514" s="112">
        <v>43943</v>
      </c>
      <c r="C514" s="99" t="s">
        <v>585</v>
      </c>
      <c r="D514" s="91" t="s">
        <v>586</v>
      </c>
      <c r="E514" s="90" t="s">
        <v>569</v>
      </c>
      <c r="F514" s="99"/>
      <c r="G514" s="90"/>
      <c r="H514" s="90"/>
    </row>
    <row r="515" spans="1:8" s="100" customFormat="1" ht="45">
      <c r="A515" s="24"/>
      <c r="B515" s="112">
        <v>43943</v>
      </c>
      <c r="C515" s="99" t="s">
        <v>587</v>
      </c>
      <c r="D515" s="91" t="s">
        <v>588</v>
      </c>
      <c r="E515" s="90" t="s">
        <v>569</v>
      </c>
      <c r="F515" s="99"/>
      <c r="G515" s="90"/>
      <c r="H515" s="90"/>
    </row>
    <row r="516" spans="1:8" s="100" customFormat="1" ht="45">
      <c r="A516" s="24"/>
      <c r="B516" s="112">
        <v>43943</v>
      </c>
      <c r="C516" s="99" t="s">
        <v>589</v>
      </c>
      <c r="D516" s="91" t="s">
        <v>590</v>
      </c>
      <c r="E516" s="90" t="s">
        <v>569</v>
      </c>
      <c r="F516" s="99"/>
      <c r="G516" s="90"/>
      <c r="H516" s="90"/>
    </row>
    <row r="517" spans="1:8" s="100" customFormat="1" ht="45">
      <c r="A517" s="24"/>
      <c r="B517" s="112">
        <v>43943</v>
      </c>
      <c r="C517" s="99" t="s">
        <v>591</v>
      </c>
      <c r="D517" s="91" t="s">
        <v>592</v>
      </c>
      <c r="E517" s="90" t="s">
        <v>569</v>
      </c>
      <c r="F517" s="99"/>
      <c r="G517" s="90"/>
      <c r="H517" s="90"/>
    </row>
    <row r="518" spans="1:8" s="100" customFormat="1" ht="45">
      <c r="A518" s="24"/>
      <c r="B518" s="114">
        <v>43943</v>
      </c>
      <c r="C518" s="115" t="s">
        <v>593</v>
      </c>
      <c r="D518" s="116" t="s">
        <v>594</v>
      </c>
      <c r="E518" s="117" t="s">
        <v>569</v>
      </c>
      <c r="F518" s="115"/>
      <c r="G518" s="117"/>
      <c r="H518" s="117"/>
    </row>
    <row r="519" spans="1:8" s="84" customFormat="1">
      <c r="A519" s="90"/>
      <c r="B519" s="45"/>
      <c r="C519" s="46"/>
      <c r="D519" s="47"/>
      <c r="E519" s="47"/>
      <c r="F519" s="48"/>
      <c r="G519" s="50"/>
      <c r="H519" s="50"/>
    </row>
    <row r="520" spans="1:8" s="84" customFormat="1">
      <c r="A520" s="90"/>
      <c r="B520" s="90"/>
      <c r="C520" s="90"/>
      <c r="D520" s="90"/>
      <c r="E520" s="90" t="s">
        <v>865</v>
      </c>
      <c r="F520" s="99">
        <v>37</v>
      </c>
      <c r="G520" s="90" t="s">
        <v>356</v>
      </c>
      <c r="H520" s="90"/>
    </row>
    <row r="521" spans="1:8" s="84" customFormat="1">
      <c r="A521" s="90"/>
      <c r="B521" s="90"/>
      <c r="C521" s="90"/>
      <c r="D521" s="90"/>
      <c r="E521" s="90" t="s">
        <v>865</v>
      </c>
      <c r="F521" s="99">
        <v>3700</v>
      </c>
      <c r="G521" s="90" t="s">
        <v>29</v>
      </c>
      <c r="H521" s="90"/>
    </row>
    <row r="522" spans="1:8" s="84" customFormat="1">
      <c r="A522" s="90"/>
      <c r="B522" s="90"/>
      <c r="C522" s="90"/>
      <c r="D522" s="90"/>
      <c r="E522" s="90" t="s">
        <v>865</v>
      </c>
      <c r="F522" s="99" t="s">
        <v>866</v>
      </c>
      <c r="G522" s="90" t="s">
        <v>42</v>
      </c>
      <c r="H522" s="90"/>
    </row>
    <row r="523" spans="1:8" s="84" customFormat="1">
      <c r="A523" s="90"/>
      <c r="B523" s="90"/>
      <c r="C523" s="90"/>
      <c r="D523" s="90"/>
      <c r="E523" s="90" t="s">
        <v>865</v>
      </c>
      <c r="F523" s="99" t="s">
        <v>867</v>
      </c>
      <c r="G523" s="90" t="s">
        <v>357</v>
      </c>
      <c r="H523" s="90"/>
    </row>
    <row r="524" spans="1:8" s="84" customFormat="1">
      <c r="A524" s="90"/>
      <c r="B524" s="90"/>
      <c r="C524" s="90"/>
      <c r="D524" s="90"/>
      <c r="E524" s="90" t="s">
        <v>865</v>
      </c>
      <c r="F524" s="99" t="s">
        <v>868</v>
      </c>
      <c r="G524" s="90" t="s">
        <v>154</v>
      </c>
      <c r="H524" s="90"/>
    </row>
    <row r="525" spans="1:8" s="84" customFormat="1">
      <c r="A525" s="90"/>
      <c r="B525" s="90"/>
      <c r="C525" s="90"/>
      <c r="D525" s="90"/>
      <c r="E525" s="90" t="s">
        <v>865</v>
      </c>
      <c r="F525" s="99" t="s">
        <v>869</v>
      </c>
      <c r="G525" s="90" t="s">
        <v>141</v>
      </c>
      <c r="H525" s="90"/>
    </row>
    <row r="526" spans="1:8" s="84" customFormat="1">
      <c r="A526" s="90"/>
      <c r="B526" s="90"/>
      <c r="C526" s="90"/>
      <c r="D526" s="90"/>
      <c r="E526" s="90" t="s">
        <v>865</v>
      </c>
      <c r="F526" s="99" t="s">
        <v>870</v>
      </c>
      <c r="G526" s="90" t="s">
        <v>52</v>
      </c>
      <c r="H526" s="90"/>
    </row>
    <row r="527" spans="1:8" s="84" customFormat="1">
      <c r="A527" s="90"/>
      <c r="B527" s="90"/>
      <c r="C527" s="90"/>
      <c r="D527" s="90"/>
      <c r="E527" s="90" t="s">
        <v>865</v>
      </c>
      <c r="F527" s="99" t="s">
        <v>871</v>
      </c>
      <c r="G527" s="90" t="s">
        <v>358</v>
      </c>
      <c r="H527" s="90"/>
    </row>
    <row r="528" spans="1:8" s="84" customFormat="1">
      <c r="A528" s="90"/>
      <c r="B528" s="90"/>
      <c r="C528" s="90"/>
      <c r="D528" s="90"/>
      <c r="E528" s="90" t="s">
        <v>865</v>
      </c>
      <c r="F528" s="99" t="s">
        <v>872</v>
      </c>
      <c r="G528" s="90" t="s">
        <v>53</v>
      </c>
      <c r="H528" s="90"/>
    </row>
    <row r="529" spans="1:8" s="84" customFormat="1">
      <c r="A529" s="90"/>
      <c r="B529" s="90"/>
      <c r="C529" s="90"/>
      <c r="D529" s="90"/>
      <c r="E529" s="90" t="s">
        <v>865</v>
      </c>
      <c r="F529" s="99" t="s">
        <v>873</v>
      </c>
      <c r="G529" s="90" t="s">
        <v>54</v>
      </c>
      <c r="H529" s="90"/>
    </row>
    <row r="530" spans="1:8" s="84" customFormat="1">
      <c r="A530" s="90"/>
      <c r="B530" s="90"/>
      <c r="C530" s="90"/>
      <c r="D530" s="90"/>
      <c r="E530" s="90" t="s">
        <v>865</v>
      </c>
      <c r="F530" s="99" t="s">
        <v>874</v>
      </c>
      <c r="G530" s="90" t="s">
        <v>359</v>
      </c>
      <c r="H530" s="90"/>
    </row>
    <row r="531" spans="1:8" s="84" customFormat="1">
      <c r="A531" s="90"/>
      <c r="B531" s="90"/>
      <c r="C531" s="90"/>
      <c r="D531" s="90"/>
      <c r="E531" s="90" t="s">
        <v>865</v>
      </c>
      <c r="F531" s="99" t="s">
        <v>875</v>
      </c>
      <c r="G531" s="90" t="s">
        <v>360</v>
      </c>
      <c r="H531" s="90"/>
    </row>
    <row r="532" spans="1:8" s="84" customFormat="1">
      <c r="A532" s="90"/>
      <c r="B532" s="90"/>
      <c r="C532" s="90"/>
      <c r="D532" s="90"/>
      <c r="E532" s="90" t="s">
        <v>865</v>
      </c>
      <c r="F532" s="99" t="s">
        <v>876</v>
      </c>
      <c r="G532" s="90" t="s">
        <v>103</v>
      </c>
      <c r="H532" s="90"/>
    </row>
    <row r="533" spans="1:8" s="84" customFormat="1">
      <c r="A533" s="90"/>
      <c r="B533" s="90"/>
      <c r="C533" s="90"/>
      <c r="D533" s="90"/>
      <c r="E533" s="90" t="s">
        <v>865</v>
      </c>
      <c r="F533" s="99" t="s">
        <v>877</v>
      </c>
      <c r="G533" s="90" t="s">
        <v>132</v>
      </c>
      <c r="H533" s="90"/>
    </row>
    <row r="534" spans="1:8" s="84" customFormat="1">
      <c r="A534" s="90"/>
      <c r="B534" s="90"/>
      <c r="C534" s="90"/>
      <c r="D534" s="90"/>
      <c r="E534" s="90" t="s">
        <v>865</v>
      </c>
      <c r="F534" s="99" t="s">
        <v>878</v>
      </c>
      <c r="G534" s="90" t="s">
        <v>133</v>
      </c>
      <c r="H534" s="90"/>
    </row>
    <row r="535" spans="1:8" s="84" customFormat="1">
      <c r="A535" s="90"/>
      <c r="B535" s="90"/>
      <c r="C535" s="90"/>
      <c r="D535" s="90"/>
      <c r="E535" s="90" t="s">
        <v>865</v>
      </c>
      <c r="F535" s="99" t="s">
        <v>879</v>
      </c>
      <c r="G535" s="90" t="s">
        <v>134</v>
      </c>
      <c r="H535" s="90"/>
    </row>
    <row r="536" spans="1:8" s="84" customFormat="1">
      <c r="A536" s="90"/>
      <c r="B536" s="90"/>
      <c r="C536" s="90"/>
      <c r="D536" s="90"/>
      <c r="E536" s="90" t="s">
        <v>865</v>
      </c>
      <c r="F536" s="99" t="s">
        <v>880</v>
      </c>
      <c r="G536" s="90" t="s">
        <v>361</v>
      </c>
      <c r="H536" s="90"/>
    </row>
    <row r="537" spans="1:8" s="84" customFormat="1">
      <c r="A537" s="90"/>
      <c r="B537" s="90"/>
      <c r="C537" s="90"/>
      <c r="D537" s="90"/>
      <c r="E537" s="90" t="s">
        <v>865</v>
      </c>
      <c r="F537" s="99" t="s">
        <v>881</v>
      </c>
      <c r="G537" s="90" t="s">
        <v>136</v>
      </c>
      <c r="H537" s="90"/>
    </row>
    <row r="538" spans="1:8" s="84" customFormat="1">
      <c r="A538" s="90"/>
      <c r="B538" s="90"/>
      <c r="C538" s="90"/>
      <c r="D538" s="90"/>
      <c r="E538" s="90" t="s">
        <v>865</v>
      </c>
      <c r="F538" s="99" t="s">
        <v>882</v>
      </c>
      <c r="G538" s="90" t="s">
        <v>137</v>
      </c>
      <c r="H538" s="90"/>
    </row>
    <row r="539" spans="1:8" s="84" customFormat="1">
      <c r="A539" s="90"/>
      <c r="B539" s="90"/>
      <c r="C539" s="90"/>
      <c r="D539" s="90"/>
      <c r="E539" s="90" t="s">
        <v>865</v>
      </c>
      <c r="F539" s="99" t="s">
        <v>883</v>
      </c>
      <c r="G539" s="90" t="s">
        <v>188</v>
      </c>
      <c r="H539" s="90"/>
    </row>
    <row r="540" spans="1:8" s="84" customFormat="1">
      <c r="A540" s="90"/>
      <c r="B540" s="90"/>
      <c r="C540" s="90"/>
      <c r="D540" s="90"/>
      <c r="E540" s="90" t="s">
        <v>865</v>
      </c>
      <c r="F540" s="99" t="s">
        <v>884</v>
      </c>
      <c r="G540" s="90" t="s">
        <v>132</v>
      </c>
      <c r="H540" s="90"/>
    </row>
    <row r="541" spans="1:8" s="84" customFormat="1">
      <c r="A541" s="90"/>
      <c r="B541" s="90"/>
      <c r="C541" s="90"/>
      <c r="D541" s="90"/>
      <c r="E541" s="90" t="s">
        <v>865</v>
      </c>
      <c r="F541" s="99" t="s">
        <v>885</v>
      </c>
      <c r="G541" s="90" t="s">
        <v>362</v>
      </c>
      <c r="H541" s="90"/>
    </row>
    <row r="542" spans="1:8" s="84" customFormat="1">
      <c r="A542" s="90"/>
      <c r="B542" s="90"/>
      <c r="C542" s="90"/>
      <c r="D542" s="90"/>
      <c r="E542" s="90" t="s">
        <v>865</v>
      </c>
      <c r="F542" s="99" t="s">
        <v>886</v>
      </c>
      <c r="G542" s="90" t="s">
        <v>132</v>
      </c>
      <c r="H542" s="90"/>
    </row>
    <row r="543" spans="1:8" s="84" customFormat="1">
      <c r="A543" s="90"/>
      <c r="B543" s="90"/>
      <c r="C543" s="90"/>
      <c r="D543" s="90"/>
      <c r="E543" s="90" t="s">
        <v>865</v>
      </c>
      <c r="F543" s="99" t="s">
        <v>887</v>
      </c>
      <c r="G543" s="90" t="s">
        <v>104</v>
      </c>
      <c r="H543" s="90"/>
    </row>
    <row r="544" spans="1:8" s="84" customFormat="1">
      <c r="A544" s="90"/>
      <c r="B544" s="90"/>
      <c r="C544" s="90"/>
      <c r="D544" s="90"/>
      <c r="E544" s="90" t="s">
        <v>865</v>
      </c>
      <c r="F544" s="99" t="s">
        <v>888</v>
      </c>
      <c r="G544" s="90" t="s">
        <v>132</v>
      </c>
      <c r="H544" s="90"/>
    </row>
    <row r="545" spans="1:8" s="84" customFormat="1">
      <c r="A545" s="90"/>
      <c r="B545" s="90"/>
      <c r="C545" s="90"/>
      <c r="D545" s="90"/>
      <c r="E545" s="90" t="s">
        <v>865</v>
      </c>
      <c r="F545" s="99" t="s">
        <v>889</v>
      </c>
      <c r="G545" s="90" t="s">
        <v>363</v>
      </c>
      <c r="H545" s="90"/>
    </row>
    <row r="546" spans="1:8" s="84" customFormat="1">
      <c r="A546" s="90"/>
      <c r="B546" s="90"/>
      <c r="C546" s="90"/>
      <c r="D546" s="90"/>
      <c r="E546" s="90" t="s">
        <v>865</v>
      </c>
      <c r="F546" s="99" t="s">
        <v>890</v>
      </c>
      <c r="G546" s="90" t="s">
        <v>132</v>
      </c>
      <c r="H546" s="90"/>
    </row>
    <row r="547" spans="1:8" s="84" customFormat="1">
      <c r="A547" s="90"/>
      <c r="B547" s="90"/>
      <c r="C547" s="90"/>
      <c r="D547" s="90"/>
      <c r="E547" s="90" t="s">
        <v>865</v>
      </c>
      <c r="F547" s="99" t="s">
        <v>891</v>
      </c>
      <c r="G547" s="90" t="s">
        <v>364</v>
      </c>
      <c r="H547" s="90"/>
    </row>
    <row r="548" spans="1:8" s="84" customFormat="1">
      <c r="A548" s="90"/>
      <c r="B548" s="90"/>
      <c r="C548" s="90"/>
      <c r="D548" s="90"/>
      <c r="E548" s="90" t="s">
        <v>865</v>
      </c>
      <c r="F548" s="99" t="s">
        <v>892</v>
      </c>
      <c r="G548" s="90" t="s">
        <v>365</v>
      </c>
      <c r="H548" s="90"/>
    </row>
    <row r="549" spans="1:8" s="84" customFormat="1">
      <c r="A549" s="90"/>
      <c r="B549" s="90"/>
      <c r="C549" s="90"/>
      <c r="D549" s="90"/>
      <c r="E549" s="90" t="s">
        <v>865</v>
      </c>
      <c r="F549" s="99" t="s">
        <v>893</v>
      </c>
      <c r="G549" s="90" t="s">
        <v>366</v>
      </c>
      <c r="H549" s="90"/>
    </row>
    <row r="550" spans="1:8" s="84" customFormat="1">
      <c r="A550" s="90"/>
      <c r="B550" s="90"/>
      <c r="C550" s="90"/>
      <c r="D550" s="90"/>
      <c r="E550" s="90" t="s">
        <v>865</v>
      </c>
      <c r="F550" s="99" t="s">
        <v>894</v>
      </c>
      <c r="G550" s="90" t="s">
        <v>320</v>
      </c>
      <c r="H550" s="90"/>
    </row>
    <row r="551" spans="1:8" s="84" customFormat="1">
      <c r="A551" s="90"/>
      <c r="B551" s="90"/>
      <c r="C551" s="90"/>
      <c r="D551" s="90"/>
      <c r="E551" s="90" t="s">
        <v>865</v>
      </c>
      <c r="F551" s="99" t="s">
        <v>895</v>
      </c>
      <c r="G551" s="90" t="s">
        <v>367</v>
      </c>
      <c r="H551" s="90"/>
    </row>
    <row r="552" spans="1:8" s="84" customFormat="1">
      <c r="A552" s="90"/>
      <c r="B552" s="90"/>
      <c r="C552" s="90"/>
      <c r="D552" s="90"/>
      <c r="E552" s="90" t="s">
        <v>865</v>
      </c>
      <c r="F552" s="99" t="s">
        <v>896</v>
      </c>
      <c r="G552" s="90" t="s">
        <v>167</v>
      </c>
      <c r="H552" s="90"/>
    </row>
    <row r="553" spans="1:8" s="84" customFormat="1">
      <c r="A553" s="90"/>
      <c r="B553" s="90"/>
      <c r="C553" s="90"/>
      <c r="D553" s="90"/>
      <c r="E553" s="90" t="s">
        <v>865</v>
      </c>
      <c r="F553" s="99" t="s">
        <v>897</v>
      </c>
      <c r="G553" s="90" t="s">
        <v>368</v>
      </c>
      <c r="H553" s="90"/>
    </row>
    <row r="554" spans="1:8" s="84" customFormat="1">
      <c r="A554" s="90"/>
      <c r="B554" s="90"/>
      <c r="C554" s="90"/>
      <c r="D554" s="90"/>
      <c r="E554" s="90" t="s">
        <v>865</v>
      </c>
      <c r="F554" s="99" t="s">
        <v>898</v>
      </c>
      <c r="G554" s="90" t="s">
        <v>369</v>
      </c>
      <c r="H554" s="90"/>
    </row>
    <row r="555" spans="1:8" s="84" customFormat="1">
      <c r="A555" s="90"/>
      <c r="B555" s="90"/>
      <c r="C555" s="90"/>
      <c r="D555" s="90"/>
      <c r="E555" s="90" t="s">
        <v>865</v>
      </c>
      <c r="F555" s="99" t="s">
        <v>899</v>
      </c>
      <c r="G555" s="90" t="s">
        <v>370</v>
      </c>
      <c r="H555" s="90"/>
    </row>
    <row r="556" spans="1:8" s="84" customFormat="1">
      <c r="A556" s="90"/>
      <c r="B556" s="90"/>
      <c r="C556" s="90"/>
      <c r="D556" s="90"/>
      <c r="E556" s="90" t="s">
        <v>865</v>
      </c>
      <c r="F556" s="99" t="s">
        <v>900</v>
      </c>
      <c r="G556" s="90" t="s">
        <v>98</v>
      </c>
      <c r="H556" s="90"/>
    </row>
    <row r="557" spans="1:8" s="84" customFormat="1">
      <c r="A557" s="90"/>
      <c r="B557" s="90"/>
      <c r="C557" s="90"/>
      <c r="D557" s="90"/>
      <c r="E557" s="90" t="s">
        <v>865</v>
      </c>
      <c r="F557" s="99" t="s">
        <v>901</v>
      </c>
      <c r="G557" s="90" t="s">
        <v>371</v>
      </c>
      <c r="H557" s="90"/>
    </row>
    <row r="558" spans="1:8" s="84" customFormat="1">
      <c r="A558" s="90"/>
      <c r="B558" s="90"/>
      <c r="C558" s="90"/>
      <c r="D558" s="90"/>
      <c r="E558" s="90" t="s">
        <v>865</v>
      </c>
      <c r="F558" s="99" t="s">
        <v>902</v>
      </c>
      <c r="G558" s="90" t="s">
        <v>99</v>
      </c>
      <c r="H558" s="90"/>
    </row>
    <row r="559" spans="1:8" s="84" customFormat="1">
      <c r="A559" s="90"/>
      <c r="B559" s="90"/>
      <c r="C559" s="90"/>
      <c r="D559" s="90"/>
      <c r="E559" s="90" t="s">
        <v>865</v>
      </c>
      <c r="F559" s="99" t="s">
        <v>903</v>
      </c>
      <c r="G559" s="90" t="s">
        <v>100</v>
      </c>
      <c r="H559" s="90"/>
    </row>
    <row r="560" spans="1:8" s="84" customFormat="1">
      <c r="A560" s="90"/>
      <c r="B560" s="90"/>
      <c r="C560" s="90"/>
      <c r="D560" s="90"/>
      <c r="E560" s="90" t="s">
        <v>865</v>
      </c>
      <c r="F560" s="99" t="s">
        <v>904</v>
      </c>
      <c r="G560" s="90" t="s">
        <v>372</v>
      </c>
      <c r="H560" s="90"/>
    </row>
    <row r="561" spans="1:8" s="84" customFormat="1">
      <c r="A561" s="90"/>
      <c r="B561" s="90"/>
      <c r="C561" s="90"/>
      <c r="D561" s="90"/>
      <c r="E561" s="90" t="s">
        <v>865</v>
      </c>
      <c r="F561" s="99" t="s">
        <v>905</v>
      </c>
      <c r="G561" s="90" t="s">
        <v>373</v>
      </c>
      <c r="H561" s="90"/>
    </row>
    <row r="562" spans="1:8" s="84" customFormat="1">
      <c r="A562" s="90"/>
      <c r="B562" s="90"/>
      <c r="C562" s="90"/>
      <c r="D562" s="90"/>
      <c r="E562" s="90" t="s">
        <v>865</v>
      </c>
      <c r="F562" s="99" t="s">
        <v>906</v>
      </c>
      <c r="G562" s="90" t="s">
        <v>292</v>
      </c>
      <c r="H562" s="90"/>
    </row>
    <row r="563" spans="1:8" s="84" customFormat="1">
      <c r="A563" s="90"/>
      <c r="B563" s="90"/>
      <c r="C563" s="90"/>
      <c r="D563" s="90"/>
      <c r="E563" s="90" t="s">
        <v>865</v>
      </c>
      <c r="F563" s="99" t="s">
        <v>907</v>
      </c>
      <c r="G563" s="90" t="s">
        <v>371</v>
      </c>
      <c r="H563" s="90"/>
    </row>
    <row r="564" spans="1:8" s="84" customFormat="1">
      <c r="A564" s="90"/>
      <c r="B564" s="90"/>
      <c r="C564" s="90"/>
      <c r="D564" s="90"/>
      <c r="E564" s="90" t="s">
        <v>865</v>
      </c>
      <c r="F564" s="99" t="s">
        <v>908</v>
      </c>
      <c r="G564" s="90" t="s">
        <v>374</v>
      </c>
      <c r="H564" s="90"/>
    </row>
    <row r="565" spans="1:8" s="84" customFormat="1">
      <c r="A565" s="90"/>
      <c r="B565" s="90"/>
      <c r="C565" s="90"/>
      <c r="D565" s="90"/>
      <c r="E565" s="90" t="s">
        <v>865</v>
      </c>
      <c r="F565" s="99" t="s">
        <v>909</v>
      </c>
      <c r="G565" s="90" t="s">
        <v>173</v>
      </c>
      <c r="H565" s="90"/>
    </row>
    <row r="566" spans="1:8" s="84" customFormat="1">
      <c r="A566" s="90"/>
      <c r="B566" s="90"/>
      <c r="C566" s="90"/>
      <c r="D566" s="90"/>
      <c r="E566" s="90" t="s">
        <v>865</v>
      </c>
      <c r="F566" s="99" t="s">
        <v>910</v>
      </c>
      <c r="G566" s="90" t="s">
        <v>371</v>
      </c>
      <c r="H566" s="90"/>
    </row>
    <row r="567" spans="1:8" s="84" customFormat="1">
      <c r="A567" s="90"/>
      <c r="B567" s="90"/>
      <c r="C567" s="90"/>
      <c r="D567" s="90"/>
      <c r="E567" s="90" t="s">
        <v>865</v>
      </c>
      <c r="F567" s="99" t="s">
        <v>911</v>
      </c>
      <c r="G567" s="90" t="s">
        <v>294</v>
      </c>
      <c r="H567" s="90"/>
    </row>
    <row r="568" spans="1:8" s="84" customFormat="1">
      <c r="A568" s="90"/>
      <c r="B568" s="90"/>
      <c r="C568" s="90"/>
      <c r="D568" s="90"/>
      <c r="E568" s="90" t="s">
        <v>865</v>
      </c>
      <c r="F568" s="99" t="s">
        <v>912</v>
      </c>
      <c r="G568" s="90" t="s">
        <v>375</v>
      </c>
      <c r="H568" s="90"/>
    </row>
    <row r="569" spans="1:8" s="84" customFormat="1">
      <c r="A569" s="90"/>
      <c r="B569" s="90"/>
      <c r="C569" s="90"/>
      <c r="D569" s="90"/>
      <c r="E569" s="90" t="s">
        <v>865</v>
      </c>
      <c r="F569" s="99" t="s">
        <v>913</v>
      </c>
      <c r="G569" s="90" t="s">
        <v>132</v>
      </c>
      <c r="H569" s="90"/>
    </row>
    <row r="570" spans="1:8" s="84" customFormat="1">
      <c r="A570" s="90"/>
      <c r="B570" s="90"/>
      <c r="C570" s="90"/>
      <c r="D570" s="90"/>
      <c r="E570" s="90" t="s">
        <v>865</v>
      </c>
      <c r="F570" s="99" t="s">
        <v>914</v>
      </c>
      <c r="G570" s="90" t="s">
        <v>376</v>
      </c>
      <c r="H570" s="90"/>
    </row>
    <row r="571" spans="1:8" s="84" customFormat="1">
      <c r="A571" s="90"/>
      <c r="B571" s="90"/>
      <c r="C571" s="90"/>
      <c r="D571" s="90"/>
      <c r="E571" s="90" t="s">
        <v>865</v>
      </c>
      <c r="F571" s="99" t="s">
        <v>915</v>
      </c>
      <c r="G571" s="90" t="s">
        <v>377</v>
      </c>
      <c r="H571" s="90"/>
    </row>
    <row r="572" spans="1:8" s="84" customFormat="1">
      <c r="A572" s="90"/>
      <c r="B572" s="90"/>
      <c r="C572" s="90"/>
      <c r="D572" s="90"/>
      <c r="E572" s="90" t="s">
        <v>865</v>
      </c>
      <c r="F572" s="99" t="s">
        <v>916</v>
      </c>
      <c r="G572" s="90" t="s">
        <v>378</v>
      </c>
      <c r="H572" s="90"/>
    </row>
    <row r="573" spans="1:8" s="84" customFormat="1">
      <c r="A573" s="90"/>
      <c r="B573" s="90"/>
      <c r="C573" s="90"/>
      <c r="D573" s="90"/>
      <c r="E573" s="90" t="s">
        <v>865</v>
      </c>
      <c r="F573" s="99" t="s">
        <v>917</v>
      </c>
      <c r="G573" s="90" t="s">
        <v>379</v>
      </c>
      <c r="H573" s="90"/>
    </row>
    <row r="574" spans="1:8" s="84" customFormat="1">
      <c r="A574" s="90"/>
      <c r="B574" s="90"/>
      <c r="C574" s="90"/>
      <c r="D574" s="90"/>
      <c r="E574" s="90" t="s">
        <v>865</v>
      </c>
      <c r="F574" s="99" t="s">
        <v>918</v>
      </c>
      <c r="G574" s="90" t="s">
        <v>380</v>
      </c>
      <c r="H574" s="90"/>
    </row>
    <row r="575" spans="1:8" s="84" customFormat="1">
      <c r="A575" s="90"/>
      <c r="B575" s="90"/>
      <c r="C575" s="90"/>
      <c r="D575" s="90"/>
      <c r="E575" s="90" t="s">
        <v>865</v>
      </c>
      <c r="F575" s="99" t="s">
        <v>919</v>
      </c>
      <c r="G575" s="90" t="s">
        <v>279</v>
      </c>
      <c r="H575" s="90"/>
    </row>
    <row r="576" spans="1:8" s="84" customFormat="1">
      <c r="A576" s="90"/>
      <c r="B576" s="90"/>
      <c r="C576" s="90"/>
      <c r="D576" s="90"/>
      <c r="E576" s="90" t="s">
        <v>865</v>
      </c>
      <c r="F576" s="99" t="s">
        <v>920</v>
      </c>
      <c r="G576" s="90" t="s">
        <v>381</v>
      </c>
      <c r="H576" s="90"/>
    </row>
    <row r="577" spans="1:8" s="84" customFormat="1">
      <c r="A577" s="90"/>
      <c r="B577" s="90"/>
      <c r="C577" s="90"/>
      <c r="D577" s="90"/>
      <c r="E577" s="90" t="s">
        <v>865</v>
      </c>
      <c r="F577" s="99" t="s">
        <v>921</v>
      </c>
      <c r="G577" s="90" t="s">
        <v>382</v>
      </c>
      <c r="H577" s="90"/>
    </row>
    <row r="578" spans="1:8" s="84" customFormat="1">
      <c r="A578" s="90"/>
      <c r="B578" s="90"/>
      <c r="C578" s="90"/>
      <c r="D578" s="90"/>
      <c r="E578" s="90" t="s">
        <v>865</v>
      </c>
      <c r="F578" s="99" t="s">
        <v>922</v>
      </c>
      <c r="G578" s="90" t="s">
        <v>132</v>
      </c>
      <c r="H578" s="90"/>
    </row>
    <row r="579" spans="1:8" s="84" customFormat="1">
      <c r="A579" s="90"/>
      <c r="B579" s="90"/>
      <c r="C579" s="90"/>
      <c r="D579" s="90"/>
      <c r="E579" s="90" t="s">
        <v>865</v>
      </c>
      <c r="F579" s="99" t="s">
        <v>923</v>
      </c>
      <c r="G579" s="90" t="s">
        <v>376</v>
      </c>
      <c r="H579" s="90"/>
    </row>
    <row r="580" spans="1:8" s="84" customFormat="1">
      <c r="A580" s="90"/>
      <c r="B580" s="90"/>
      <c r="C580" s="90"/>
      <c r="D580" s="90"/>
      <c r="E580" s="90" t="s">
        <v>865</v>
      </c>
      <c r="F580" s="99" t="s">
        <v>924</v>
      </c>
      <c r="G580" s="90" t="s">
        <v>377</v>
      </c>
      <c r="H580" s="90"/>
    </row>
    <row r="581" spans="1:8" s="84" customFormat="1">
      <c r="A581" s="90"/>
      <c r="B581" s="90"/>
      <c r="C581" s="90"/>
      <c r="D581" s="90"/>
      <c r="E581" s="90" t="s">
        <v>865</v>
      </c>
      <c r="F581" s="99" t="s">
        <v>925</v>
      </c>
      <c r="G581" s="90" t="s">
        <v>378</v>
      </c>
      <c r="H581" s="90"/>
    </row>
    <row r="582" spans="1:8" s="84" customFormat="1">
      <c r="A582" s="90"/>
      <c r="B582" s="90"/>
      <c r="C582" s="90"/>
      <c r="D582" s="90"/>
      <c r="E582" s="90" t="s">
        <v>865</v>
      </c>
      <c r="F582" s="99" t="s">
        <v>926</v>
      </c>
      <c r="G582" s="90" t="s">
        <v>379</v>
      </c>
      <c r="H582" s="90"/>
    </row>
    <row r="583" spans="1:8" s="84" customFormat="1">
      <c r="A583" s="90"/>
      <c r="B583" s="90"/>
      <c r="C583" s="90"/>
      <c r="D583" s="90"/>
      <c r="E583" s="90" t="s">
        <v>865</v>
      </c>
      <c r="F583" s="99" t="s">
        <v>927</v>
      </c>
      <c r="G583" s="90" t="s">
        <v>380</v>
      </c>
      <c r="H583" s="90"/>
    </row>
    <row r="584" spans="1:8" s="84" customFormat="1">
      <c r="A584" s="90"/>
      <c r="B584" s="90"/>
      <c r="C584" s="90"/>
      <c r="D584" s="90"/>
      <c r="E584" s="90" t="s">
        <v>865</v>
      </c>
      <c r="F584" s="99" t="s">
        <v>928</v>
      </c>
      <c r="G584" s="90" t="s">
        <v>279</v>
      </c>
      <c r="H584" s="90"/>
    </row>
    <row r="585" spans="1:8" s="84" customFormat="1">
      <c r="A585" s="90"/>
      <c r="B585" s="90"/>
      <c r="C585" s="90"/>
      <c r="D585" s="90"/>
      <c r="E585" s="90" t="s">
        <v>865</v>
      </c>
      <c r="F585" s="99" t="s">
        <v>929</v>
      </c>
      <c r="G585" s="90" t="s">
        <v>381</v>
      </c>
      <c r="H585" s="90"/>
    </row>
    <row r="586" spans="1:8" s="84" customFormat="1">
      <c r="A586" s="90"/>
      <c r="B586" s="90"/>
      <c r="C586" s="90"/>
      <c r="D586" s="90"/>
      <c r="E586" s="90" t="s">
        <v>865</v>
      </c>
      <c r="F586" s="99" t="s">
        <v>930</v>
      </c>
      <c r="G586" s="90" t="s">
        <v>383</v>
      </c>
      <c r="H586" s="90"/>
    </row>
    <row r="587" spans="1:8" s="84" customFormat="1">
      <c r="A587" s="90"/>
      <c r="B587" s="90"/>
      <c r="C587" s="90"/>
      <c r="D587" s="90"/>
      <c r="E587" s="90" t="s">
        <v>865</v>
      </c>
      <c r="F587" s="99" t="s">
        <v>931</v>
      </c>
      <c r="G587" s="90" t="s">
        <v>132</v>
      </c>
      <c r="H587" s="90"/>
    </row>
    <row r="588" spans="1:8" s="84" customFormat="1">
      <c r="A588" s="90"/>
      <c r="B588" s="90"/>
      <c r="C588" s="90"/>
      <c r="D588" s="90"/>
      <c r="E588" s="90" t="s">
        <v>865</v>
      </c>
      <c r="F588" s="99" t="s">
        <v>932</v>
      </c>
      <c r="G588" s="90" t="s">
        <v>376</v>
      </c>
      <c r="H588" s="90"/>
    </row>
    <row r="589" spans="1:8" s="84" customFormat="1">
      <c r="A589" s="90"/>
      <c r="B589" s="90"/>
      <c r="C589" s="90"/>
      <c r="D589" s="90"/>
      <c r="E589" s="90" t="s">
        <v>865</v>
      </c>
      <c r="F589" s="99" t="s">
        <v>933</v>
      </c>
      <c r="G589" s="90" t="s">
        <v>377</v>
      </c>
      <c r="H589" s="90"/>
    </row>
    <row r="590" spans="1:8" s="84" customFormat="1">
      <c r="A590" s="90"/>
      <c r="B590" s="90"/>
      <c r="C590" s="90"/>
      <c r="D590" s="90"/>
      <c r="E590" s="90" t="s">
        <v>865</v>
      </c>
      <c r="F590" s="99" t="s">
        <v>934</v>
      </c>
      <c r="G590" s="90" t="s">
        <v>378</v>
      </c>
      <c r="H590" s="90"/>
    </row>
    <row r="591" spans="1:8" s="84" customFormat="1">
      <c r="A591" s="90"/>
      <c r="B591" s="90"/>
      <c r="C591" s="90"/>
      <c r="D591" s="90"/>
      <c r="E591" s="90" t="s">
        <v>865</v>
      </c>
      <c r="F591" s="99" t="s">
        <v>935</v>
      </c>
      <c r="G591" s="90" t="s">
        <v>379</v>
      </c>
      <c r="H591" s="90"/>
    </row>
    <row r="592" spans="1:8" s="84" customFormat="1">
      <c r="A592" s="90"/>
      <c r="B592" s="90"/>
      <c r="C592" s="90"/>
      <c r="D592" s="90"/>
      <c r="E592" s="90" t="s">
        <v>865</v>
      </c>
      <c r="F592" s="99" t="s">
        <v>936</v>
      </c>
      <c r="G592" s="90" t="s">
        <v>380</v>
      </c>
      <c r="H592" s="90"/>
    </row>
    <row r="593" spans="1:8" s="84" customFormat="1">
      <c r="A593" s="90"/>
      <c r="B593" s="90"/>
      <c r="C593" s="90"/>
      <c r="D593" s="90"/>
      <c r="E593" s="90" t="s">
        <v>865</v>
      </c>
      <c r="F593" s="99" t="s">
        <v>937</v>
      </c>
      <c r="G593" s="90" t="s">
        <v>279</v>
      </c>
      <c r="H593" s="90"/>
    </row>
    <row r="594" spans="1:8" s="84" customFormat="1">
      <c r="A594" s="90"/>
      <c r="B594" s="90"/>
      <c r="C594" s="90"/>
      <c r="D594" s="90"/>
      <c r="E594" s="90" t="s">
        <v>865</v>
      </c>
      <c r="F594" s="99" t="s">
        <v>938</v>
      </c>
      <c r="G594" s="90" t="s">
        <v>381</v>
      </c>
      <c r="H594" s="90"/>
    </row>
    <row r="595" spans="1:8" s="84" customFormat="1">
      <c r="A595" s="90"/>
      <c r="B595" s="90"/>
      <c r="C595" s="90"/>
      <c r="D595" s="90"/>
      <c r="E595" s="90" t="s">
        <v>865</v>
      </c>
      <c r="F595" s="99" t="s">
        <v>939</v>
      </c>
      <c r="G595" s="90" t="s">
        <v>384</v>
      </c>
      <c r="H595" s="90"/>
    </row>
    <row r="596" spans="1:8" s="84" customFormat="1">
      <c r="A596" s="90"/>
      <c r="B596" s="90"/>
      <c r="C596" s="90"/>
      <c r="D596" s="90"/>
      <c r="E596" s="90" t="s">
        <v>865</v>
      </c>
      <c r="F596" s="99" t="s">
        <v>940</v>
      </c>
      <c r="G596" s="90" t="s">
        <v>132</v>
      </c>
      <c r="H596" s="90"/>
    </row>
    <row r="597" spans="1:8" s="84" customFormat="1">
      <c r="A597" s="90"/>
      <c r="B597" s="90"/>
      <c r="C597" s="90"/>
      <c r="D597" s="90"/>
      <c r="E597" s="90" t="s">
        <v>865</v>
      </c>
      <c r="F597" s="99" t="s">
        <v>941</v>
      </c>
      <c r="G597" s="90" t="s">
        <v>376</v>
      </c>
      <c r="H597" s="90"/>
    </row>
    <row r="598" spans="1:8" s="84" customFormat="1">
      <c r="A598" s="90"/>
      <c r="B598" s="90"/>
      <c r="C598" s="90"/>
      <c r="D598" s="90"/>
      <c r="E598" s="90" t="s">
        <v>865</v>
      </c>
      <c r="F598" s="99" t="s">
        <v>942</v>
      </c>
      <c r="G598" s="90" t="s">
        <v>377</v>
      </c>
      <c r="H598" s="90"/>
    </row>
    <row r="599" spans="1:8" s="84" customFormat="1">
      <c r="A599" s="90"/>
      <c r="B599" s="90"/>
      <c r="C599" s="90"/>
      <c r="D599" s="90"/>
      <c r="E599" s="90" t="s">
        <v>865</v>
      </c>
      <c r="F599" s="99" t="s">
        <v>943</v>
      </c>
      <c r="G599" s="90" t="s">
        <v>378</v>
      </c>
      <c r="H599" s="90"/>
    </row>
    <row r="600" spans="1:8" s="84" customFormat="1">
      <c r="A600" s="90"/>
      <c r="B600" s="90"/>
      <c r="C600" s="90"/>
      <c r="D600" s="90"/>
      <c r="E600" s="90" t="s">
        <v>865</v>
      </c>
      <c r="F600" s="99" t="s">
        <v>944</v>
      </c>
      <c r="G600" s="90" t="s">
        <v>379</v>
      </c>
      <c r="H600" s="90"/>
    </row>
    <row r="601" spans="1:8" s="84" customFormat="1">
      <c r="A601" s="90"/>
      <c r="B601" s="90"/>
      <c r="C601" s="90"/>
      <c r="D601" s="90"/>
      <c r="E601" s="90" t="s">
        <v>865</v>
      </c>
      <c r="F601" s="99" t="s">
        <v>945</v>
      </c>
      <c r="G601" s="90" t="s">
        <v>380</v>
      </c>
      <c r="H601" s="90"/>
    </row>
    <row r="602" spans="1:8" s="84" customFormat="1">
      <c r="A602" s="90"/>
      <c r="B602" s="90"/>
      <c r="C602" s="90"/>
      <c r="D602" s="90"/>
      <c r="E602" s="90" t="s">
        <v>865</v>
      </c>
      <c r="F602" s="99" t="s">
        <v>946</v>
      </c>
      <c r="G602" s="90" t="s">
        <v>279</v>
      </c>
      <c r="H602" s="90"/>
    </row>
    <row r="603" spans="1:8" s="84" customFormat="1">
      <c r="A603" s="90"/>
      <c r="B603" s="90"/>
      <c r="C603" s="90"/>
      <c r="D603" s="90"/>
      <c r="E603" s="90" t="s">
        <v>865</v>
      </c>
      <c r="F603" s="99" t="s">
        <v>947</v>
      </c>
      <c r="G603" s="90" t="s">
        <v>381</v>
      </c>
      <c r="H603" s="90"/>
    </row>
    <row r="604" spans="1:8" s="84" customFormat="1">
      <c r="A604" s="90"/>
      <c r="B604" s="90"/>
      <c r="C604" s="90"/>
      <c r="D604" s="90"/>
      <c r="E604" s="90" t="s">
        <v>865</v>
      </c>
      <c r="F604" s="99" t="s">
        <v>948</v>
      </c>
      <c r="G604" s="90" t="s">
        <v>385</v>
      </c>
      <c r="H604" s="90"/>
    </row>
    <row r="605" spans="1:8" s="84" customFormat="1">
      <c r="A605" s="90"/>
      <c r="B605" s="90"/>
      <c r="C605" s="90"/>
      <c r="D605" s="90"/>
      <c r="E605" s="90" t="s">
        <v>865</v>
      </c>
      <c r="F605" s="99" t="s">
        <v>949</v>
      </c>
      <c r="G605" s="90" t="s">
        <v>132</v>
      </c>
      <c r="H605" s="90"/>
    </row>
    <row r="606" spans="1:8" s="84" customFormat="1">
      <c r="A606" s="90"/>
      <c r="B606" s="90"/>
      <c r="C606" s="90"/>
      <c r="D606" s="90"/>
      <c r="E606" s="90" t="s">
        <v>865</v>
      </c>
      <c r="F606" s="99" t="s">
        <v>950</v>
      </c>
      <c r="G606" s="90" t="s">
        <v>376</v>
      </c>
      <c r="H606" s="90"/>
    </row>
    <row r="607" spans="1:8" s="84" customFormat="1">
      <c r="A607" s="90"/>
      <c r="B607" s="90"/>
      <c r="C607" s="90"/>
      <c r="D607" s="90"/>
      <c r="E607" s="90" t="s">
        <v>865</v>
      </c>
      <c r="F607" s="99" t="s">
        <v>951</v>
      </c>
      <c r="G607" s="90" t="s">
        <v>377</v>
      </c>
      <c r="H607" s="90"/>
    </row>
    <row r="608" spans="1:8" s="84" customFormat="1">
      <c r="A608" s="90"/>
      <c r="B608" s="90"/>
      <c r="C608" s="90"/>
      <c r="D608" s="90"/>
      <c r="E608" s="90" t="s">
        <v>865</v>
      </c>
      <c r="F608" s="99" t="s">
        <v>952</v>
      </c>
      <c r="G608" s="90" t="s">
        <v>378</v>
      </c>
      <c r="H608" s="90"/>
    </row>
    <row r="609" spans="1:8" s="84" customFormat="1">
      <c r="A609" s="90"/>
      <c r="B609" s="90"/>
      <c r="C609" s="90"/>
      <c r="D609" s="90"/>
      <c r="E609" s="90" t="s">
        <v>865</v>
      </c>
      <c r="F609" s="99" t="s">
        <v>953</v>
      </c>
      <c r="G609" s="90" t="s">
        <v>379</v>
      </c>
      <c r="H609" s="90"/>
    </row>
    <row r="610" spans="1:8" s="84" customFormat="1">
      <c r="A610" s="90"/>
      <c r="B610" s="90"/>
      <c r="C610" s="90"/>
      <c r="D610" s="90"/>
      <c r="E610" s="90" t="s">
        <v>865</v>
      </c>
      <c r="F610" s="99" t="s">
        <v>954</v>
      </c>
      <c r="G610" s="90" t="s">
        <v>380</v>
      </c>
      <c r="H610" s="90"/>
    </row>
    <row r="611" spans="1:8" s="84" customFormat="1">
      <c r="A611" s="90"/>
      <c r="B611" s="90"/>
      <c r="C611" s="90"/>
      <c r="D611" s="90"/>
      <c r="E611" s="90" t="s">
        <v>865</v>
      </c>
      <c r="F611" s="99" t="s">
        <v>955</v>
      </c>
      <c r="G611" s="90" t="s">
        <v>279</v>
      </c>
      <c r="H611" s="90"/>
    </row>
    <row r="612" spans="1:8" s="84" customFormat="1">
      <c r="A612" s="90"/>
      <c r="B612" s="90"/>
      <c r="C612" s="90"/>
      <c r="D612" s="90"/>
      <c r="E612" s="90" t="s">
        <v>865</v>
      </c>
      <c r="F612" s="99" t="s">
        <v>956</v>
      </c>
      <c r="G612" s="90" t="s">
        <v>381</v>
      </c>
      <c r="H612" s="90"/>
    </row>
  </sheetData>
  <pageMargins left="0.7" right="0.7" top="0.75" bottom="0.75" header="0.3" footer="0.3"/>
  <pageSetup paperSize="9" orientation="portrait" r:id="rId1"/>
  <ignoredErrors>
    <ignoredError sqref="F99 F100:F101 F104:F108 F110:F112 F124:F132 F138:F159 F161:F165 C166:C175 F1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RI SPb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Писоцкий  Виктор  Степанович</dc:creator>
  <cp:keywords/>
  <dc:description/>
  <cp:lastModifiedBy>Лебединский Владимир Евгеньевич</cp:lastModifiedBy>
  <cp:revision/>
  <dcterms:created xsi:type="dcterms:W3CDTF">2017-09-01T11:42:39Z</dcterms:created>
  <dcterms:modified xsi:type="dcterms:W3CDTF">2021-10-13T10:48:13Z</dcterms:modified>
  <cp:category/>
  <cp:contentStatus/>
</cp:coreProperties>
</file>