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abdulaziz/Desktop/UK_courses/CE599/ce599/19-Discrete Choice/"/>
    </mc:Choice>
  </mc:AlternateContent>
  <bookViews>
    <workbookView xWindow="28940" yWindow="460" windowWidth="25600" windowHeight="20860"/>
  </bookViews>
  <sheets>
    <sheet name="model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C19" i="1"/>
  <c r="C18" i="1"/>
  <c r="C17" i="1"/>
  <c r="B19" i="1"/>
  <c r="B17" i="1"/>
  <c r="F16" i="1"/>
  <c r="G16" i="1"/>
  <c r="F17" i="1"/>
  <c r="G17" i="1"/>
  <c r="F18" i="1"/>
  <c r="G18" i="1"/>
  <c r="F19" i="1"/>
  <c r="G19" i="1"/>
  <c r="G21" i="1"/>
  <c r="H19" i="1"/>
  <c r="H18" i="1"/>
  <c r="H17" i="1"/>
  <c r="H16" i="1"/>
  <c r="C9" i="1"/>
  <c r="D9" i="1"/>
  <c r="F9" i="1"/>
  <c r="G9" i="1"/>
  <c r="F6" i="1"/>
  <c r="G6" i="1"/>
  <c r="C7" i="1"/>
  <c r="D7" i="1"/>
  <c r="F7" i="1"/>
  <c r="G7" i="1"/>
  <c r="C8" i="1"/>
  <c r="D8" i="1"/>
  <c r="F8" i="1"/>
  <c r="G8" i="1"/>
  <c r="G11" i="1"/>
  <c r="H9" i="1"/>
  <c r="H8" i="1"/>
  <c r="H7" i="1"/>
  <c r="H6" i="1"/>
</calcChain>
</file>

<file path=xl/sharedStrings.xml><?xml version="1.0" encoding="utf-8"?>
<sst xmlns="http://schemas.openxmlformats.org/spreadsheetml/2006/main" count="12" uniqueCount="6">
  <si>
    <t>NP</t>
  </si>
  <si>
    <t>Total Util</t>
  </si>
  <si>
    <t>Exp(Util)</t>
  </si>
  <si>
    <t>HINCP</t>
  </si>
  <si>
    <t>constant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</si>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</sst>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abSelected="1" topLeftCell="A4" workbookViewId="0">
      <selection activeCell="K24" sqref="K24"/>
    </sheetView>
  </sheetViews>
  <sheetFormatPr baseColWidth="10" defaultColWidth="8.83203125" defaultRowHeight="15" x14ac:dyDescent="0.2"/>
  <cols>
    <col min="2" max="2" width="12.6640625" bestFit="1" customWidth="1"/>
    <col min="4" max="4" width="11.6640625" bestFit="1" customWidth="1"/>
  </cols>
  <sheetData>
    <row r="3" spans="1:8" x14ac:dyDescent="0.2">
      <c r="C3" s="2"/>
    </row>
    <row r="4" spans="1:8" x14ac:dyDescent="0.2">
      <c r="A4" s="1"/>
      <c r="B4" s="1" t="s">
        <v>4</v>
      </c>
      <c r="C4" s="1" t="s">
        <v>0</v>
      </c>
      <c r="D4" s="1" t="s">
        <v>3</v>
      </c>
      <c r="E4" s="1"/>
      <c r="F4" s="1" t="s">
        <v>1</v>
      </c>
      <c r="G4" s="1" t="s">
        <v>2</v>
      </c>
      <c r="H4" s="1" t="s">
        <v>5</v>
      </c>
    </row>
    <row r="5" spans="1:8" x14ac:dyDescent="0.2">
      <c r="A5" s="1"/>
      <c r="B5" s="1"/>
      <c r="C5" s="1">
        <v>1</v>
      </c>
      <c r="D5" s="1">
        <v>1</v>
      </c>
      <c r="E5" s="1"/>
      <c r="F5" s="1"/>
      <c r="G5" s="1"/>
      <c r="H5" s="1"/>
    </row>
    <row r="6" spans="1:8" x14ac:dyDescent="0.2">
      <c r="A6" s="1">
        <v>0</v>
      </c>
      <c r="B6" s="1">
        <v>0</v>
      </c>
      <c r="C6" s="1">
        <v>0</v>
      </c>
      <c r="D6" s="1">
        <v>0</v>
      </c>
      <c r="E6" s="1"/>
      <c r="F6" s="1">
        <f>SUM(B6,C6,D6)</f>
        <v>0</v>
      </c>
      <c r="G6" s="1">
        <f>EXP(F6)</f>
        <v>1</v>
      </c>
      <c r="H6" s="1">
        <f>G6/G11</f>
        <v>0.25103695080112692</v>
      </c>
    </row>
    <row r="7" spans="1:8" x14ac:dyDescent="0.2">
      <c r="A7" s="1">
        <v>1</v>
      </c>
      <c r="B7" s="1">
        <v>1.6932</v>
      </c>
      <c r="C7" s="1">
        <f>C5*-0.2857</f>
        <v>-0.28570000000000001</v>
      </c>
      <c r="D7" s="1">
        <f>D5*-0.3958</f>
        <v>-0.39579999999999999</v>
      </c>
      <c r="E7" s="1"/>
      <c r="F7" s="1">
        <f>SUM(B7,C7,D7)</f>
        <v>1.0117</v>
      </c>
      <c r="G7" s="1">
        <f t="shared" ref="G7:G9" si="0">EXP(F7)</f>
        <v>2.7502725063850577</v>
      </c>
      <c r="H7" s="1">
        <f>G7/G11</f>
        <v>0.69042002387507773</v>
      </c>
    </row>
    <row r="8" spans="1:8" x14ac:dyDescent="0.2">
      <c r="A8" s="1">
        <v>2</v>
      </c>
      <c r="B8" s="1">
        <v>2.7088999999999999</v>
      </c>
      <c r="C8" s="1">
        <f>C5*-2.7185</f>
        <v>-2.7185000000000001</v>
      </c>
      <c r="D8" s="1">
        <f>D5*-1.5776</f>
        <v>-1.5775999999999999</v>
      </c>
      <c r="E8" s="1"/>
      <c r="F8" s="1">
        <f>SUM(B8,C8,D8)</f>
        <v>-1.5872000000000002</v>
      </c>
      <c r="G8" s="1">
        <f t="shared" si="0"/>
        <v>0.2044974035820856</v>
      </c>
      <c r="H8" s="1">
        <f>G8/G11</f>
        <v>5.1336404641994217E-2</v>
      </c>
    </row>
    <row r="9" spans="1:8" x14ac:dyDescent="0.2">
      <c r="A9" s="1">
        <v>3</v>
      </c>
      <c r="B9" s="1">
        <v>2.2915000000000001</v>
      </c>
      <c r="C9" s="1">
        <f>C5*-3.6793</f>
        <v>-3.6793</v>
      </c>
      <c r="D9" s="1">
        <f>D5*-2.1628</f>
        <v>-2.1627999999999998</v>
      </c>
      <c r="E9" s="1"/>
      <c r="F9" s="1">
        <f>SUM(B9,C9,D9)</f>
        <v>-3.5505999999999998</v>
      </c>
      <c r="G9" s="1">
        <f t="shared" si="0"/>
        <v>2.87074100398481E-2</v>
      </c>
      <c r="H9" s="1">
        <f>G9/G11</f>
        <v>7.2066206818011246E-3</v>
      </c>
    </row>
    <row r="11" spans="1:8" x14ac:dyDescent="0.2">
      <c r="G11" s="1">
        <f>SUM(G6,G7,G8,G9)</f>
        <v>3.9834773200069913</v>
      </c>
    </row>
    <row r="14" spans="1:8" x14ac:dyDescent="0.2">
      <c r="A14" s="1"/>
      <c r="B14" s="1" t="s">
        <v>4</v>
      </c>
      <c r="C14" s="1" t="s">
        <v>0</v>
      </c>
      <c r="D14" s="1" t="s">
        <v>3</v>
      </c>
      <c r="E14" s="1"/>
      <c r="F14" s="1" t="s">
        <v>1</v>
      </c>
      <c r="G14" s="1" t="s">
        <v>2</v>
      </c>
      <c r="H14" s="1" t="s">
        <v>5</v>
      </c>
    </row>
    <row r="15" spans="1:8" x14ac:dyDescent="0.2">
      <c r="A15" s="1"/>
      <c r="B15" s="1"/>
      <c r="C15" s="1">
        <v>1</v>
      </c>
      <c r="D15" s="1">
        <v>16000</v>
      </c>
      <c r="E15" s="1"/>
      <c r="F15" s="1"/>
      <c r="G15" s="1"/>
      <c r="H15" s="1"/>
    </row>
    <row r="16" spans="1:8" x14ac:dyDescent="0.2">
      <c r="A16" s="1">
        <v>0</v>
      </c>
      <c r="B16" s="1">
        <v>0</v>
      </c>
      <c r="C16" s="1">
        <v>0</v>
      </c>
      <c r="D16" s="1">
        <v>0</v>
      </c>
      <c r="E16" s="1"/>
      <c r="F16" s="1">
        <f>SUM(B16,C16,D16)</f>
        <v>0</v>
      </c>
      <c r="G16" s="1">
        <f>EXP(F16)</f>
        <v>1</v>
      </c>
      <c r="H16" s="1">
        <f>G16/G21</f>
        <v>0.19231561315762943</v>
      </c>
    </row>
    <row r="17" spans="1:10" x14ac:dyDescent="0.2">
      <c r="A17" s="1">
        <v>1</v>
      </c>
      <c r="B17" s="1">
        <f>0.0000001777</f>
        <v>1.7770000000000001E-7</v>
      </c>
      <c r="C17" s="1">
        <f>0.47*C15</f>
        <v>0.47</v>
      </c>
      <c r="D17" s="1">
        <f>0.00005068*D15</f>
        <v>0.81088000000000005</v>
      </c>
      <c r="E17" s="1"/>
      <c r="F17" s="1">
        <f>SUM(B17,C17,D17)</f>
        <v>1.2808801777000001</v>
      </c>
      <c r="G17" s="1">
        <f t="shared" ref="G17:G19" si="1">EXP(F17)</f>
        <v>3.5998068012408875</v>
      </c>
      <c r="H17" s="1">
        <f>G17/G21</f>
        <v>0.69229905222964594</v>
      </c>
    </row>
    <row r="18" spans="1:10" x14ac:dyDescent="0.2">
      <c r="A18" s="1">
        <v>2</v>
      </c>
      <c r="B18" s="1">
        <v>-5.7820000000000003E-7</v>
      </c>
      <c r="C18" s="1">
        <f>-0.9163*C15</f>
        <v>-0.9163</v>
      </c>
      <c r="D18" s="1">
        <f>0.00002534*D15</f>
        <v>0.40544000000000002</v>
      </c>
      <c r="E18" s="1"/>
      <c r="F18" s="1">
        <f>SUM(B18,C18,D18)</f>
        <v>-0.51086057819999997</v>
      </c>
      <c r="G18" s="1">
        <f t="shared" si="1"/>
        <v>0.59997902770613387</v>
      </c>
      <c r="H18" s="1">
        <f>G18/G21</f>
        <v>0.11538533459502348</v>
      </c>
      <c r="J18" s="1"/>
    </row>
    <row r="19" spans="1:10" x14ac:dyDescent="0.2">
      <c r="A19" s="1">
        <v>3</v>
      </c>
      <c r="B19" s="1">
        <f>-0.0000000227</f>
        <v>-2.2700000000000001E-8</v>
      </c>
      <c r="C19" s="1">
        <f>-22.8211*C15</f>
        <v>-22.821100000000001</v>
      </c>
      <c r="D19" s="1">
        <f>-0.00001798*D15</f>
        <v>-0.28767999999999999</v>
      </c>
      <c r="E19" s="1"/>
      <c r="F19" s="1">
        <f>SUM(B19,C19,D19)</f>
        <v>-23.108780022700003</v>
      </c>
      <c r="G19" s="1">
        <f t="shared" si="1"/>
        <v>9.2041640909396488E-11</v>
      </c>
      <c r="H19" s="1">
        <f>G19/G21</f>
        <v>1.7701044607524936E-11</v>
      </c>
    </row>
    <row r="21" spans="1:10" x14ac:dyDescent="0.2">
      <c r="G21" s="1">
        <f>SUM(G16,G17,G18,G19)</f>
        <v>5.1997858290390635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</dc:creator>
  <cp:lastModifiedBy>Microsoft Office User</cp:lastModifiedBy>
  <dcterms:created xsi:type="dcterms:W3CDTF">2021-04-20T17:13:08Z</dcterms:created>
  <dcterms:modified xsi:type="dcterms:W3CDTF">2021-04-27T14:44:32Z</dcterms:modified>
</cp:coreProperties>
</file>