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filterPrivacy="1" autoCompressPictures="0"/>
  <bookViews>
    <workbookView xWindow="1960" yWindow="1760" windowWidth="22260" windowHeight="12640"/>
  </bookViews>
  <sheets>
    <sheet name="CI, indep, var unkwn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1" i="1"/>
  <c r="B30" i="1"/>
  <c r="B24" i="1"/>
  <c r="B26" i="1"/>
  <c r="B25" i="1"/>
  <c r="C23" i="1"/>
  <c r="B23" i="1"/>
  <c r="C20" i="1"/>
  <c r="B20" i="1"/>
  <c r="C22" i="1"/>
  <c r="B22" i="1"/>
  <c r="C21" i="1"/>
  <c r="B21" i="1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<sst xmlns="http://schemas.openxmlformats.org/spreadsheetml/2006/main" count="21" uniqueCount="21">
  <si>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</si>
  <si>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</si>
  <si>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</si>
  <si>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</si>
  <si>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</si>
  <si>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</si>
  <si>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</si>
  <si>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</si>
  <si>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</si>
  <si>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</si>
  <si>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</si>
  <si>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Std Dev</t>
  </si>
  <si>
    <t>Pooled  Variance population variance (assumed to be same for both populations)</t>
  </si>
  <si>
    <t>samples</t>
  </si>
  <si>
    <t>Variance</t>
  </si>
  <si>
    <t>degrees of freedom</t>
  </si>
  <si>
    <t>Margin of error</t>
  </si>
  <si>
    <t>CI upper</t>
  </si>
  <si>
    <t>CI lower</t>
  </si>
  <si>
    <t>Difference in Average</t>
  </si>
  <si>
    <t>T value  @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</si>
</sst>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/>
    <xf numFmtId="44" fontId="2" fillId="2" borderId="0" xfId="0" applyNumberFormat="1" applyFont="1" applyFill="1"/>
    <xf numFmtId="0" fontId="2" fillId="2" borderId="0" xfId="1" applyNumberFormat="1" applyFont="1" applyFill="1" applyBorder="1"/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vertical="center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20" zoomScale="160" zoomScaleNormal="160" zoomScalePageLayoutView="160" workbookViewId="0">
      <selection activeCell="B28" sqref="B28"/>
    </sheetView>
  </sheetViews>
  <sheetFormatPr baseColWidth="10" defaultColWidth="8.83203125" defaultRowHeight="11" x14ac:dyDescent="0"/>
  <cols>
    <col min="1" max="1" width="20.6640625" style="13" customWidth="1"/>
    <col min="2" max="2" width="10.83203125" style="1" customWidth="1"/>
    <col min="3" max="4" width="8.83203125" style="1"/>
    <col min="5" max="5" width="13.6640625" style="1" bestFit="1" customWidth="1"/>
    <col min="6" max="7" width="6" style="1" bestFit="1" customWidth="1"/>
    <col min="8" max="9" width="8.83203125" style="1"/>
    <col min="10" max="10" width="5.83203125" style="1" bestFit="1" customWidth="1"/>
    <col min="11" max="11" width="6.5" style="1" bestFit="1" customWidth="1"/>
    <col min="12" max="16384" width="8.83203125" style="1"/>
  </cols>
  <sheetData>
    <row r="1" spans="2:14" ht="15">
      <c r="B1" s="3" t="s">
        <v>2</v>
      </c>
    </row>
    <row r="2" spans="2:14">
      <c r="B2" s="2" t="s">
        <v>3</v>
      </c>
    </row>
    <row r="3" spans="2:14">
      <c r="B3" s="2"/>
    </row>
    <row r="4" spans="2:14">
      <c r="B4" s="2" t="s">
        <v>4</v>
      </c>
      <c r="C4" s="1" t="s">
        <v>5</v>
      </c>
    </row>
    <row r="5" spans="2:14">
      <c r="B5" s="2" t="s">
        <v>6</v>
      </c>
      <c r="C5" s="1" t="s">
        <v>7</v>
      </c>
    </row>
    <row r="6" spans="2:14">
      <c r="B6" s="2" t="s">
        <v>8</v>
      </c>
      <c r="C6" s="1" t="s">
        <v>9</v>
      </c>
    </row>
    <row r="7" spans="2:14">
      <c r="B7" s="2"/>
    </row>
    <row r="9" spans="2:14" ht="12" thickBot="1">
      <c r="B9" s="4" t="s">
        <v>1</v>
      </c>
      <c r="C9" s="4" t="s">
        <v>0</v>
      </c>
      <c r="E9" s="9"/>
      <c r="F9" s="9"/>
      <c r="G9" s="9"/>
      <c r="H9" s="10"/>
      <c r="I9" s="11"/>
      <c r="J9" s="10"/>
      <c r="K9" s="10"/>
      <c r="L9" s="10"/>
      <c r="M9" s="10"/>
      <c r="N9" s="10"/>
    </row>
    <row r="10" spans="2:14">
      <c r="B10" s="5">
        <v>3.8</v>
      </c>
      <c r="C10" s="5">
        <v>3.02</v>
      </c>
      <c r="E10" s="11"/>
      <c r="F10" s="8"/>
      <c r="G10" s="8"/>
      <c r="H10" s="10"/>
      <c r="I10" s="10"/>
      <c r="J10" s="10"/>
      <c r="K10" s="10"/>
      <c r="L10" s="10"/>
      <c r="M10" s="10"/>
      <c r="N10" s="10"/>
    </row>
    <row r="11" spans="2:14">
      <c r="B11" s="5">
        <v>3.76</v>
      </c>
      <c r="C11" s="5">
        <v>3.22</v>
      </c>
      <c r="E11" s="11"/>
      <c r="F11" s="8"/>
      <c r="G11" s="8"/>
      <c r="H11" s="10"/>
      <c r="I11" s="9"/>
      <c r="J11" s="9"/>
      <c r="K11" s="9"/>
      <c r="L11" s="10"/>
      <c r="M11" s="10"/>
      <c r="N11" s="10"/>
    </row>
    <row r="12" spans="2:14">
      <c r="B12" s="5">
        <v>3.87</v>
      </c>
      <c r="C12" s="5">
        <v>3.24</v>
      </c>
      <c r="E12" s="11"/>
      <c r="F12" s="10"/>
      <c r="G12" s="10"/>
      <c r="H12" s="10"/>
      <c r="I12" s="7"/>
      <c r="J12" s="8"/>
      <c r="K12" s="8"/>
      <c r="L12" s="10"/>
      <c r="M12" s="10"/>
      <c r="N12" s="10"/>
    </row>
    <row r="13" spans="2:14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1:14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B19" s="6">
        <v>3.62</v>
      </c>
      <c r="C19" s="6"/>
    </row>
    <row r="20" spans="1:14">
      <c r="A20" s="13" t="s">
        <v>13</v>
      </c>
      <c r="B20" s="16">
        <f>COUNT(B10:B19)</f>
        <v>10</v>
      </c>
      <c r="C20" s="16">
        <f>COUNT(C10:C19)</f>
        <v>8</v>
      </c>
    </row>
    <row r="21" spans="1:14">
      <c r="A21" s="13" t="s">
        <v>10</v>
      </c>
      <c r="B21" s="14">
        <f>AVERAGE(B10:B19)</f>
        <v>3.9409999999999998</v>
      </c>
      <c r="C21" s="14">
        <f>AVERAGE(C10:C19)</f>
        <v>3.2450000000000001</v>
      </c>
    </row>
    <row r="22" spans="1:14">
      <c r="A22" s="13" t="s">
        <v>11</v>
      </c>
      <c r="B22" s="1">
        <f>_xlfn.STDEV.S(B10:B19)</f>
        <v>0.18393537512458616</v>
      </c>
      <c r="C22" s="1">
        <f>_xlfn.STDEV.S(C10:C19)</f>
        <v>0.26790190102242384</v>
      </c>
    </row>
    <row r="23" spans="1:14">
      <c r="A23" s="13" t="s">
        <v>14</v>
      </c>
      <c r="B23" s="1">
        <f>_xlfn.VAR.S(B10:B19)</f>
        <v>3.3832222222222229E-2</v>
      </c>
      <c r="C23" s="1">
        <f>_xlfn.VAR.S(C10:C19)</f>
        <v>7.1771428571428583E-2</v>
      </c>
    </row>
    <row r="24" spans="1:14">
      <c r="A24" s="13" t="s">
        <v>19</v>
      </c>
      <c r="B24" s="15">
        <f>B21-C21</f>
        <v>0.69599999999999973</v>
      </c>
    </row>
    <row r="25" spans="1:14" ht="88" customHeight="1">
      <c r="A25" s="17" t="s">
        <v>12</v>
      </c>
      <c r="B25" s="18">
        <f>((B20-1)*B23+(C20-1)*C23)/(B20+C20-2)</f>
        <v>5.0430625000000007E-2</v>
      </c>
    </row>
    <row r="26" spans="1:14">
      <c r="A26" s="13" t="s">
        <v>15</v>
      </c>
      <c r="B26" s="1">
        <f>B20+C20 - 2</f>
        <v>16</v>
      </c>
    </row>
    <row r="27" spans="1:14">
      <c r="A27" s="13" t="s">
        <v>20</v>
      </c>
      <c r="B27" s="1">
        <v>1.76</v>
      </c>
    </row>
    <row r="29" spans="1:14">
      <c r="A29" s="13" t="s">
        <v>16</v>
      </c>
      <c r="B29" s="1">
        <f>B27*SQRT((B25/B20)+(B25/C20))</f>
        <v>0.18747834114905115</v>
      </c>
    </row>
    <row r="30" spans="1:14">
      <c r="A30" s="13" t="s">
        <v>17</v>
      </c>
      <c r="B30" s="15">
        <f>B29+B24</f>
        <v>0.88347834114905088</v>
      </c>
    </row>
    <row r="31" spans="1:14">
      <c r="A31" s="13" t="s">
        <v>18</v>
      </c>
      <c r="B31" s="15">
        <f>B24-B29</f>
        <v>0.50852165885094858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2020-02-28T20:57:34Z</dcterms:modified>
</cp:coreProperties>
</file>