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SP_2022_Semester/EECE4632 Hardware Software FPGA/project/hardware implementation/"/>
    </mc:Choice>
  </mc:AlternateContent>
  <xr:revisionPtr revIDLastSave="0" documentId="13_ncr:1_{24F535CD-532F-5F40-BC37-10AD57D72670}" xr6:coauthVersionLast="47" xr6:coauthVersionMax="47" xr10:uidLastSave="{00000000-0000-0000-0000-000000000000}"/>
  <bookViews>
    <workbookView xWindow="380" yWindow="500" windowWidth="28040" windowHeight="16320" xr2:uid="{04B09CE6-2437-CF4A-80F6-7E0B971428E9}"/>
  </bookViews>
  <sheets>
    <sheet name="HLS Optimization" sheetId="1" r:id="rId1"/>
    <sheet name="On-Board v Software Tim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6" i="1"/>
</calcChain>
</file>

<file path=xl/sharedStrings.xml><?xml version="1.0" encoding="utf-8"?>
<sst xmlns="http://schemas.openxmlformats.org/spreadsheetml/2006/main" count="67" uniqueCount="61">
  <si>
    <t>Andrew Briasco-Stewart</t>
  </si>
  <si>
    <t>EECE4632</t>
  </si>
  <si>
    <t>Leeser</t>
  </si>
  <si>
    <t>Project: AES Encryption</t>
  </si>
  <si>
    <t>Project HLS Optimization Exploration</t>
  </si>
  <si>
    <t>Description</t>
  </si>
  <si>
    <t>latency (ns)</t>
  </si>
  <si>
    <t>BRAM</t>
  </si>
  <si>
    <t>DSP48E</t>
  </si>
  <si>
    <t>FF</t>
  </si>
  <si>
    <t>LUT</t>
  </si>
  <si>
    <t>base design</t>
  </si>
  <si>
    <t>high level unrolling (around the actual AES algo)</t>
  </si>
  <si>
    <t>3 + key_expand unrolling</t>
  </si>
  <si>
    <t>Max board values:</t>
  </si>
  <si>
    <t>4 +  addRoundKey &amp; mixcolumn unrolling</t>
  </si>
  <si>
    <t>5 + forward_subst unrolling</t>
  </si>
  <si>
    <t>6 + aes_encrypt loop unrolling</t>
  </si>
  <si>
    <t>3 + aes_encrypt unrolling</t>
  </si>
  <si>
    <t>2.3x speedup</t>
  </si>
  <si>
    <t>3 + aes_encrypt inline and unroll</t>
  </si>
  <si>
    <t>7 + aes_encrypt inline</t>
  </si>
  <si>
    <t>6 + pipelining aes_encrypt loop</t>
  </si>
  <si>
    <t>3 + pipelining aes_encrypt loop, + keyexpand unrolling</t>
  </si>
  <si>
    <t>3 + pipelining everything</t>
  </si>
  <si>
    <t>3 + pipelining and unrolling intelligently?</t>
  </si>
  <si>
    <t>14 but forward subst is unrolled</t>
  </si>
  <si>
    <t>14 but mix cols is unrolled</t>
  </si>
  <si>
    <t>remove?</t>
  </si>
  <si>
    <t>14 but key expand is unrolled</t>
  </si>
  <si>
    <t>Area</t>
  </si>
  <si>
    <t>Speed (ns)</t>
  </si>
  <si>
    <t>Timing:</t>
  </si>
  <si>
    <t>SW</t>
  </si>
  <si>
    <t>HW write key</t>
  </si>
  <si>
    <t>HW stream data</t>
  </si>
  <si>
    <t>70ms</t>
  </si>
  <si>
    <t>0.97ms</t>
  </si>
  <si>
    <t>1.1ms</t>
  </si>
  <si>
    <t>26.24ms</t>
  </si>
  <si>
    <t>68 ms</t>
  </si>
  <si>
    <t>155ms</t>
  </si>
  <si>
    <t>78 ms</t>
  </si>
  <si>
    <t>14.4ms</t>
  </si>
  <si>
    <t>difference is probably due to higher level optimization in software? 1 big thing is that the HW is doing the key expand for each block, where it should only need to do it once for ECB. Bad code design really.</t>
  </si>
  <si>
    <t># blocks</t>
  </si>
  <si>
    <t>69ms</t>
  </si>
  <si>
    <t>1.00ms</t>
  </si>
  <si>
    <t>1.10ms</t>
  </si>
  <si>
    <t>0.96ms</t>
  </si>
  <si>
    <t>1.48ms</t>
  </si>
  <si>
    <t>1.18ms</t>
  </si>
  <si>
    <t>1.30ms</t>
  </si>
  <si>
    <t>2.32ms</t>
  </si>
  <si>
    <t>8.46ms</t>
  </si>
  <si>
    <t>2.24ms</t>
  </si>
  <si>
    <t>3.87ms</t>
  </si>
  <si>
    <t>16.2ms</t>
  </si>
  <si>
    <t>68ms</t>
  </si>
  <si>
    <t>Solution#</t>
  </si>
  <si>
    <t># on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</si>
</sst>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6881374622597"/>
          <c:y val="0.12425847009988916"/>
          <c:w val="0.81915972435214424"/>
          <c:h val="0.75921971099791996"/>
        </c:manualLayout>
      </c:layout>
      <c:scatterChart>
        <c:scatterStyle val="lineMarker"/>
        <c:varyColors val="0"/>
        <c:ser>
          <c:idx val="0"/>
          <c:order val="0"/>
          <c:tx>
            <c:v>Area vs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179908548265004E-16"/>
                  <c:y val="2.3166152755057519E-2"/>
                </c:manualLayout>
              </c:layout>
              <c:tx>
                <c:rich>
                  <a:bodyPr/>
                  <a:lstStyle/>
                  <a:p>
                    <a:fld id="{1068DF78-98DE-5746-8D07-87FD18DA2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655-AF48-95F0-84EDF5735E7E}"/>
                </c:ext>
              </c:extLst>
            </c:dLbl>
            <c:dLbl>
              <c:idx val="1"/>
              <c:layout>
                <c:manualLayout>
                  <c:x val="-5.8303786117140599E-2"/>
                  <c:y val="5.096553606112654E-2"/>
                </c:manualLayout>
              </c:layout>
              <c:tx>
                <c:rich>
                  <a:bodyPr/>
                  <a:lstStyle/>
                  <a:p>
                    <a:fld id="{CDE4D963-175E-7141-9F83-59F5BE630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655-AF48-95F0-84EDF5735E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D2E721-425D-D947-AA64-A82FCCEEB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55-AF48-95F0-84EDF5735E7E}"/>
                </c:ext>
              </c:extLst>
            </c:dLbl>
            <c:dLbl>
              <c:idx val="3"/>
              <c:layout>
                <c:manualLayout>
                  <c:x val="-5.5527415349657765E-2"/>
                  <c:y val="0"/>
                </c:manualLayout>
              </c:layout>
              <c:tx>
                <c:rich>
                  <a:bodyPr/>
                  <a:lstStyle/>
                  <a:p>
                    <a:fld id="{B4C96A9B-12C1-6E49-94DF-19CDC32E7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655-AF48-95F0-84EDF5735E7E}"/>
                </c:ext>
              </c:extLst>
            </c:dLbl>
            <c:dLbl>
              <c:idx val="4"/>
              <c:layout>
                <c:manualLayout>
                  <c:x val="-5.8303786117140648E-2"/>
                  <c:y val="-8.4941578849510346E-17"/>
                </c:manualLayout>
              </c:layout>
              <c:tx>
                <c:rich>
                  <a:bodyPr/>
                  <a:lstStyle/>
                  <a:p>
                    <a:fld id="{DDFAB74D-0329-9241-9370-64A884D16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655-AF48-95F0-84EDF5735E7E}"/>
                </c:ext>
              </c:extLst>
            </c:dLbl>
            <c:dLbl>
              <c:idx val="5"/>
              <c:layout>
                <c:manualLayout>
                  <c:x val="2.2210966139863064E-2"/>
                  <c:y val="-4.6332305510115883E-3"/>
                </c:manualLayout>
              </c:layout>
              <c:tx>
                <c:rich>
                  <a:bodyPr/>
                  <a:lstStyle/>
                  <a:p>
                    <a:fld id="{5496DA37-ECD6-2A4D-9ECE-9DE0E0E63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655-AF48-95F0-84EDF5735E7E}"/>
                </c:ext>
              </c:extLst>
            </c:dLbl>
            <c:dLbl>
              <c:idx val="6"/>
              <c:layout>
                <c:manualLayout>
                  <c:x val="2.7763707674827815E-3"/>
                  <c:y val="-4.6332305510115458E-3"/>
                </c:manualLayout>
              </c:layout>
              <c:tx>
                <c:rich>
                  <a:bodyPr/>
                  <a:lstStyle/>
                  <a:p>
                    <a:fld id="{BAB80ED4-137F-E748-AE1F-3671E7E99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55-AF48-95F0-84EDF5735E7E}"/>
                </c:ext>
              </c:extLst>
            </c:dLbl>
            <c:dLbl>
              <c:idx val="7"/>
              <c:layout>
                <c:manualLayout>
                  <c:x val="-7.773838148952078E-2"/>
                  <c:y val="-1.8532922204045992E-2"/>
                </c:manualLayout>
              </c:layout>
              <c:tx>
                <c:rich>
                  <a:bodyPr/>
                  <a:lstStyle/>
                  <a:p>
                    <a:fld id="{7448CBB9-E97E-3143-9BD3-22BB7F19F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655-AF48-95F0-84EDF5735E7E}"/>
                </c:ext>
              </c:extLst>
            </c:dLbl>
            <c:dLbl>
              <c:idx val="8"/>
              <c:layout>
                <c:manualLayout>
                  <c:x val="-3.33164492097947E-2"/>
                  <c:y val="-9.7297841571241578E-2"/>
                </c:manualLayout>
              </c:layout>
              <c:tx>
                <c:rich>
                  <a:bodyPr/>
                  <a:lstStyle/>
                  <a:p>
                    <a:fld id="{2F8EADE2-DC4B-CC4F-9EB1-77D516981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655-AF48-95F0-84EDF5735E7E}"/>
                </c:ext>
              </c:extLst>
            </c:dLbl>
            <c:dLbl>
              <c:idx val="9"/>
              <c:layout>
                <c:manualLayout>
                  <c:x val="3.3316449209794499E-2"/>
                  <c:y val="6.949845826517255E-2"/>
                </c:manualLayout>
              </c:layout>
              <c:tx>
                <c:rich>
                  <a:bodyPr/>
                  <a:lstStyle/>
                  <a:p>
                    <a:fld id="{AF55CBC1-C718-F840-9173-80EC8B484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655-AF48-95F0-84EDF5735E7E}"/>
                </c:ext>
              </c:extLst>
            </c:dLbl>
            <c:dLbl>
              <c:idx val="10"/>
              <c:layout>
                <c:manualLayout>
                  <c:x val="-1.1105483069931634E-2"/>
                  <c:y val="6.949845826517255E-2"/>
                </c:manualLayout>
              </c:layout>
              <c:tx>
                <c:rich>
                  <a:bodyPr/>
                  <a:lstStyle/>
                  <a:p>
                    <a:fld id="{B5D292DE-289C-964A-9F3E-96BDB46A4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655-AF48-95F0-84EDF5735E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DD37605-DACF-EA4D-BF6D-C29DFEC9F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55-AF48-95F0-84EDF5735E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C2F488-D515-CB4C-AC07-151D72F6B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55-AF48-95F0-84EDF5735E7E}"/>
                </c:ext>
              </c:extLst>
            </c:dLbl>
            <c:dLbl>
              <c:idx val="13"/>
              <c:layout>
                <c:manualLayout>
                  <c:x val="-6.191794033539412E-2"/>
                  <c:y val="4.6080123538271275E-2"/>
                </c:manualLayout>
              </c:layout>
              <c:tx>
                <c:rich>
                  <a:bodyPr/>
                  <a:lstStyle/>
                  <a:p>
                    <a:fld id="{B546161A-6034-1C41-9916-72A41977A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655-AF48-95F0-84EDF5735E7E}"/>
                </c:ext>
              </c:extLst>
            </c:dLbl>
            <c:dLbl>
              <c:idx val="14"/>
              <c:layout>
                <c:manualLayout>
                  <c:x val="-2.2515614667416004E-2"/>
                  <c:y val="-8.2944222368888446E-2"/>
                </c:manualLayout>
              </c:layout>
              <c:tx>
                <c:rich>
                  <a:bodyPr/>
                  <a:lstStyle/>
                  <a:p>
                    <a:fld id="{51AA0612-3B99-F749-86D2-A4ADA0238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655-AF48-95F0-84EDF5735E7E}"/>
                </c:ext>
              </c:extLst>
            </c:dLbl>
            <c:dLbl>
              <c:idx val="15"/>
              <c:layout>
                <c:manualLayout>
                  <c:x val="-5.5527415349657765E-2"/>
                  <c:y val="6.949845826517255E-2"/>
                </c:manualLayout>
              </c:layout>
              <c:tx>
                <c:rich>
                  <a:bodyPr/>
                  <a:lstStyle/>
                  <a:p>
                    <a:fld id="{C63EFD71-0FE8-F24B-9216-BD63D2581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655-AF48-95F0-84EDF5735E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'HLS Optimization'!$N$6:$N$21</c:f>
              <c:numCache>
                <c:formatCode>General</c:formatCode>
                <c:ptCount val="16"/>
                <c:pt idx="0">
                  <c:v>4992</c:v>
                </c:pt>
                <c:pt idx="1">
                  <c:v>3631</c:v>
                </c:pt>
                <c:pt idx="2">
                  <c:v>7584</c:v>
                </c:pt>
                <c:pt idx="3">
                  <c:v>8277</c:v>
                </c:pt>
                <c:pt idx="4">
                  <c:v>8437</c:v>
                </c:pt>
                <c:pt idx="5">
                  <c:v>8983</c:v>
                </c:pt>
                <c:pt idx="6">
                  <c:v>3878</c:v>
                </c:pt>
                <c:pt idx="7">
                  <c:v>3717</c:v>
                </c:pt>
                <c:pt idx="8">
                  <c:v>8822</c:v>
                </c:pt>
                <c:pt idx="9">
                  <c:v>8761</c:v>
                </c:pt>
                <c:pt idx="10">
                  <c:v>8761</c:v>
                </c:pt>
                <c:pt idx="11">
                  <c:v>3270</c:v>
                </c:pt>
                <c:pt idx="12">
                  <c:v>6016</c:v>
                </c:pt>
                <c:pt idx="13">
                  <c:v>6016</c:v>
                </c:pt>
                <c:pt idx="14">
                  <c:v>6016</c:v>
                </c:pt>
                <c:pt idx="15">
                  <c:v>8761</c:v>
                </c:pt>
              </c:numCache>
            </c:numRef>
          </c:xVal>
          <c:yVal>
            <c:numRef>
              <c:f>'HLS Optimization'!$M$6:$M$21</c:f>
              <c:numCache>
                <c:formatCode>General</c:formatCode>
                <c:ptCount val="16"/>
                <c:pt idx="0">
                  <c:v>18540</c:v>
                </c:pt>
                <c:pt idx="1">
                  <c:v>17290</c:v>
                </c:pt>
                <c:pt idx="2">
                  <c:v>15680</c:v>
                </c:pt>
                <c:pt idx="3">
                  <c:v>11180</c:v>
                </c:pt>
                <c:pt idx="4">
                  <c:v>7980</c:v>
                </c:pt>
                <c:pt idx="5">
                  <c:v>8080</c:v>
                </c:pt>
                <c:pt idx="6">
                  <c:v>17860</c:v>
                </c:pt>
                <c:pt idx="7">
                  <c:v>17850</c:v>
                </c:pt>
                <c:pt idx="8">
                  <c:v>8070</c:v>
                </c:pt>
                <c:pt idx="9">
                  <c:v>7710</c:v>
                </c:pt>
                <c:pt idx="10">
                  <c:v>7710</c:v>
                </c:pt>
                <c:pt idx="11">
                  <c:v>10570</c:v>
                </c:pt>
                <c:pt idx="12">
                  <c:v>10120</c:v>
                </c:pt>
                <c:pt idx="13">
                  <c:v>10120</c:v>
                </c:pt>
                <c:pt idx="14">
                  <c:v>10120</c:v>
                </c:pt>
                <c:pt idx="15">
                  <c:v>7710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'HLS Optimization'!$D$6:$D$21</c15:f>
                <c15:dlblRangeCache>
                  <c:ptCount val="1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655-AF48-95F0-84EDF573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61167"/>
        <c:axId val="1589013039"/>
      </c:scatterChart>
      <c:valAx>
        <c:axId val="15895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13039"/>
        <c:crosses val="autoZero"/>
        <c:crossBetween val="midCat"/>
      </c:valAx>
      <c:valAx>
        <c:axId val="15890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6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107749</xdr:colOff>
      <xdr:row>4</xdr:row>
      <xdr:rowOff>125517</xdr:rowOff>
    </xdr:from>
    <xdr:to>
      <xdr:col>19</xdr:col>
      <xdr:colOff>492673</xdr:colOff>
      <xdr:row>14</xdr:row>
      <xdr:rowOff>87586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C765-438D-654D-844A-D0535CA82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DE32-BB02-2D46-9825-13769FCC3332}">
  <dimension ref="A1:N34"/>
  <sheetViews>
    <sheetView tabSelected="1" topLeftCell="L4" zoomScale="208" workbookViewId="0">
      <selection activeCell="U10" sqref="U10"/>
    </sheetView>
  </sheetViews>
  <sheetFormatPr baseColWidth="10" defaultRowHeight="16" x14ac:dyDescent="0.2"/>
  <cols>
    <col min="5" max="5" width="26" style="1" customWidth="1"/>
  </cols>
  <sheetData>
    <row r="1" spans="1:14" x14ac:dyDescent="0.2">
      <c r="A1" t="s">
        <v>0</v>
      </c>
    </row>
    <row r="2" spans="1:14" ht="17" x14ac:dyDescent="0.2">
      <c r="A2" t="s">
        <v>1</v>
      </c>
      <c r="B2" t="s">
        <v>2</v>
      </c>
      <c r="E2" s="1" t="s">
        <v>14</v>
      </c>
      <c r="H2">
        <v>280</v>
      </c>
      <c r="I2">
        <v>220</v>
      </c>
      <c r="J2">
        <v>106400</v>
      </c>
      <c r="K2">
        <v>53200</v>
      </c>
    </row>
    <row r="3" spans="1:14" x14ac:dyDescent="0.2">
      <c r="A3" t="s">
        <v>3</v>
      </c>
    </row>
    <row r="4" spans="1:14" x14ac:dyDescent="0.2">
      <c r="A4" t="s">
        <v>4</v>
      </c>
    </row>
    <row r="5" spans="1:14" ht="17" x14ac:dyDescent="0.2">
      <c r="C5" t="s">
        <v>59</v>
      </c>
      <c r="D5" t="s">
        <v>60</v>
      </c>
      <c r="E5" s="1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M5" t="s">
        <v>31</v>
      </c>
      <c r="N5" t="s">
        <v>30</v>
      </c>
    </row>
    <row r="6" spans="1:14" ht="17" x14ac:dyDescent="0.2">
      <c r="C6">
        <v>2</v>
      </c>
      <c r="D6">
        <f>C6-1</f>
        <v>1</v>
      </c>
      <c r="E6" s="1" t="s">
        <v>11</v>
      </c>
      <c r="G6">
        <v>18540</v>
      </c>
      <c r="H6">
        <v>12</v>
      </c>
      <c r="I6">
        <v>0</v>
      </c>
      <c r="J6">
        <v>1083</v>
      </c>
      <c r="K6">
        <v>3792</v>
      </c>
      <c r="M6">
        <f>G6</f>
        <v>18540</v>
      </c>
      <c r="N6">
        <f>MAX(J6:K6) + 100 *I6 + 100*H6</f>
        <v>4992</v>
      </c>
    </row>
    <row r="7" spans="1:14" ht="34" x14ac:dyDescent="0.2">
      <c r="C7">
        <v>3</v>
      </c>
      <c r="D7">
        <f t="shared" ref="D7:D21" si="0">C7-1</f>
        <v>2</v>
      </c>
      <c r="E7" s="1" t="s">
        <v>12</v>
      </c>
      <c r="G7">
        <v>17290</v>
      </c>
      <c r="H7">
        <v>12</v>
      </c>
      <c r="I7">
        <v>0</v>
      </c>
      <c r="J7">
        <v>1013</v>
      </c>
      <c r="K7">
        <v>2431</v>
      </c>
      <c r="M7">
        <f t="shared" ref="M7:M21" si="1">G7</f>
        <v>17290</v>
      </c>
      <c r="N7">
        <f t="shared" ref="N7:N21" si="2">MAX(J7:K7) + 100 *I7 + 100*H7</f>
        <v>3631</v>
      </c>
    </row>
    <row r="8" spans="1:14" ht="17" x14ac:dyDescent="0.2">
      <c r="C8">
        <v>4</v>
      </c>
      <c r="D8">
        <f t="shared" si="0"/>
        <v>3</v>
      </c>
      <c r="E8" s="1" t="s">
        <v>13</v>
      </c>
      <c r="G8">
        <v>15680</v>
      </c>
      <c r="H8">
        <v>10</v>
      </c>
      <c r="I8">
        <v>0</v>
      </c>
      <c r="J8">
        <v>3615</v>
      </c>
      <c r="K8">
        <v>6584</v>
      </c>
      <c r="M8">
        <f t="shared" si="1"/>
        <v>15680</v>
      </c>
      <c r="N8">
        <f t="shared" si="2"/>
        <v>7584</v>
      </c>
    </row>
    <row r="9" spans="1:14" ht="34" x14ac:dyDescent="0.2">
      <c r="C9">
        <v>5</v>
      </c>
      <c r="D9">
        <f t="shared" si="0"/>
        <v>4</v>
      </c>
      <c r="E9" s="1" t="s">
        <v>15</v>
      </c>
      <c r="G9">
        <v>11180</v>
      </c>
      <c r="H9">
        <v>10</v>
      </c>
      <c r="I9">
        <v>0</v>
      </c>
      <c r="J9">
        <v>3729</v>
      </c>
      <c r="K9">
        <v>7277</v>
      </c>
      <c r="M9">
        <f t="shared" si="1"/>
        <v>11180</v>
      </c>
      <c r="N9">
        <f t="shared" si="2"/>
        <v>8277</v>
      </c>
    </row>
    <row r="10" spans="1:14" ht="17" x14ac:dyDescent="0.2">
      <c r="C10">
        <v>6</v>
      </c>
      <c r="D10">
        <f t="shared" si="0"/>
        <v>5</v>
      </c>
      <c r="E10" s="1" t="s">
        <v>16</v>
      </c>
      <c r="G10">
        <v>7980</v>
      </c>
      <c r="H10">
        <v>9</v>
      </c>
      <c r="I10">
        <v>0</v>
      </c>
      <c r="J10">
        <v>3812</v>
      </c>
      <c r="K10">
        <v>7537</v>
      </c>
      <c r="L10" t="s">
        <v>19</v>
      </c>
      <c r="M10">
        <f t="shared" si="1"/>
        <v>7980</v>
      </c>
      <c r="N10">
        <f t="shared" si="2"/>
        <v>8437</v>
      </c>
    </row>
    <row r="11" spans="1:14" ht="17" x14ac:dyDescent="0.2">
      <c r="C11">
        <v>7</v>
      </c>
      <c r="D11">
        <f t="shared" si="0"/>
        <v>6</v>
      </c>
      <c r="E11" s="1" t="s">
        <v>17</v>
      </c>
      <c r="G11">
        <v>8080</v>
      </c>
      <c r="H11">
        <v>9</v>
      </c>
      <c r="I11">
        <v>0</v>
      </c>
      <c r="J11">
        <v>3967</v>
      </c>
      <c r="K11">
        <v>8083</v>
      </c>
      <c r="M11">
        <f t="shared" si="1"/>
        <v>8080</v>
      </c>
      <c r="N11">
        <f t="shared" si="2"/>
        <v>8983</v>
      </c>
    </row>
    <row r="12" spans="1:14" ht="17" x14ac:dyDescent="0.2">
      <c r="C12">
        <v>8</v>
      </c>
      <c r="D12">
        <f t="shared" si="0"/>
        <v>7</v>
      </c>
      <c r="E12" s="1" t="s">
        <v>18</v>
      </c>
      <c r="G12">
        <v>17860</v>
      </c>
      <c r="H12">
        <v>11</v>
      </c>
      <c r="I12">
        <v>0</v>
      </c>
      <c r="J12">
        <v>1118</v>
      </c>
      <c r="K12">
        <v>2778</v>
      </c>
      <c r="M12">
        <f t="shared" si="1"/>
        <v>17860</v>
      </c>
      <c r="N12">
        <f t="shared" si="2"/>
        <v>3878</v>
      </c>
    </row>
    <row r="13" spans="1:14" ht="34" x14ac:dyDescent="0.2">
      <c r="C13">
        <v>9</v>
      </c>
      <c r="D13">
        <f t="shared" si="0"/>
        <v>8</v>
      </c>
      <c r="E13" s="1" t="s">
        <v>20</v>
      </c>
      <c r="G13">
        <v>17850</v>
      </c>
      <c r="H13">
        <v>11</v>
      </c>
      <c r="I13">
        <v>0</v>
      </c>
      <c r="J13">
        <v>971</v>
      </c>
      <c r="K13">
        <v>2617</v>
      </c>
      <c r="M13">
        <f t="shared" si="1"/>
        <v>17850</v>
      </c>
      <c r="N13">
        <f t="shared" si="2"/>
        <v>3717</v>
      </c>
    </row>
    <row r="14" spans="1:14" ht="17" x14ac:dyDescent="0.2">
      <c r="C14">
        <v>10</v>
      </c>
      <c r="D14">
        <f t="shared" si="0"/>
        <v>9</v>
      </c>
      <c r="E14" s="1" t="s">
        <v>21</v>
      </c>
      <c r="G14">
        <v>8070</v>
      </c>
      <c r="H14">
        <v>9</v>
      </c>
      <c r="I14">
        <v>0</v>
      </c>
      <c r="J14">
        <v>3820</v>
      </c>
      <c r="K14">
        <v>7922</v>
      </c>
      <c r="M14">
        <f t="shared" si="1"/>
        <v>8070</v>
      </c>
      <c r="N14">
        <f t="shared" si="2"/>
        <v>8822</v>
      </c>
    </row>
    <row r="15" spans="1:14" ht="34" x14ac:dyDescent="0.2">
      <c r="C15">
        <v>11</v>
      </c>
      <c r="D15">
        <f t="shared" si="0"/>
        <v>10</v>
      </c>
      <c r="E15" s="1" t="s">
        <v>22</v>
      </c>
      <c r="G15">
        <v>7710</v>
      </c>
      <c r="H15">
        <v>7</v>
      </c>
      <c r="I15">
        <v>0</v>
      </c>
      <c r="J15">
        <v>3938</v>
      </c>
      <c r="K15">
        <v>8061</v>
      </c>
      <c r="M15">
        <f t="shared" si="1"/>
        <v>7710</v>
      </c>
      <c r="N15">
        <f t="shared" si="2"/>
        <v>8761</v>
      </c>
    </row>
    <row r="16" spans="1:14" ht="34" x14ac:dyDescent="0.2">
      <c r="C16">
        <v>12</v>
      </c>
      <c r="D16">
        <f t="shared" si="0"/>
        <v>11</v>
      </c>
      <c r="E16" s="1" t="s">
        <v>23</v>
      </c>
      <c r="G16">
        <v>7710</v>
      </c>
      <c r="H16">
        <v>7</v>
      </c>
      <c r="I16">
        <v>0</v>
      </c>
      <c r="J16">
        <v>3938</v>
      </c>
      <c r="K16">
        <v>8061</v>
      </c>
      <c r="M16">
        <f t="shared" si="1"/>
        <v>7710</v>
      </c>
      <c r="N16">
        <f t="shared" si="2"/>
        <v>8761</v>
      </c>
    </row>
    <row r="17" spans="3:14" ht="17" x14ac:dyDescent="0.2">
      <c r="C17">
        <v>13</v>
      </c>
      <c r="D17">
        <f t="shared" si="0"/>
        <v>12</v>
      </c>
      <c r="E17" s="1" t="s">
        <v>24</v>
      </c>
      <c r="G17">
        <v>10570</v>
      </c>
      <c r="H17">
        <v>8</v>
      </c>
      <c r="I17">
        <v>0</v>
      </c>
      <c r="J17">
        <v>1115</v>
      </c>
      <c r="K17">
        <v>2470</v>
      </c>
      <c r="M17">
        <f t="shared" si="1"/>
        <v>10570</v>
      </c>
      <c r="N17">
        <f t="shared" si="2"/>
        <v>3270</v>
      </c>
    </row>
    <row r="18" spans="3:14" ht="34" x14ac:dyDescent="0.2">
      <c r="C18">
        <v>14</v>
      </c>
      <c r="D18">
        <f t="shared" si="0"/>
        <v>13</v>
      </c>
      <c r="E18" s="1" t="s">
        <v>25</v>
      </c>
      <c r="G18">
        <v>10120</v>
      </c>
      <c r="H18">
        <v>8</v>
      </c>
      <c r="I18">
        <v>0</v>
      </c>
      <c r="J18">
        <v>1489</v>
      </c>
      <c r="K18">
        <v>5216</v>
      </c>
      <c r="M18">
        <f t="shared" si="1"/>
        <v>10120</v>
      </c>
      <c r="N18">
        <f t="shared" si="2"/>
        <v>6016</v>
      </c>
    </row>
    <row r="19" spans="3:14" ht="34" x14ac:dyDescent="0.2">
      <c r="C19">
        <v>15</v>
      </c>
      <c r="D19">
        <f t="shared" si="0"/>
        <v>14</v>
      </c>
      <c r="E19" s="1" t="s">
        <v>26</v>
      </c>
      <c r="G19">
        <v>10120</v>
      </c>
      <c r="H19">
        <v>8</v>
      </c>
      <c r="I19">
        <v>0</v>
      </c>
      <c r="J19">
        <v>1489</v>
      </c>
      <c r="K19">
        <v>5216</v>
      </c>
      <c r="L19" t="s">
        <v>28</v>
      </c>
      <c r="M19">
        <f t="shared" si="1"/>
        <v>10120</v>
      </c>
      <c r="N19">
        <f t="shared" si="2"/>
        <v>6016</v>
      </c>
    </row>
    <row r="20" spans="3:14" ht="17" x14ac:dyDescent="0.2">
      <c r="C20">
        <v>16</v>
      </c>
      <c r="D20">
        <f t="shared" si="0"/>
        <v>15</v>
      </c>
      <c r="E20" s="1" t="s">
        <v>27</v>
      </c>
      <c r="G20">
        <v>10120</v>
      </c>
      <c r="H20">
        <v>8</v>
      </c>
      <c r="I20">
        <v>0</v>
      </c>
      <c r="J20">
        <v>1489</v>
      </c>
      <c r="K20">
        <v>5216</v>
      </c>
      <c r="M20">
        <f t="shared" si="1"/>
        <v>10120</v>
      </c>
      <c r="N20">
        <f t="shared" si="2"/>
        <v>6016</v>
      </c>
    </row>
    <row r="21" spans="3:14" ht="17" x14ac:dyDescent="0.2">
      <c r="C21">
        <v>17</v>
      </c>
      <c r="D21">
        <f t="shared" si="0"/>
        <v>16</v>
      </c>
      <c r="E21" s="1" t="s">
        <v>29</v>
      </c>
      <c r="G21">
        <v>7710</v>
      </c>
      <c r="H21">
        <v>7</v>
      </c>
      <c r="I21">
        <v>0</v>
      </c>
      <c r="J21">
        <v>3938</v>
      </c>
      <c r="K21">
        <v>8061</v>
      </c>
      <c r="M21">
        <f t="shared" si="1"/>
        <v>7710</v>
      </c>
      <c r="N21">
        <f t="shared" si="2"/>
        <v>8761</v>
      </c>
    </row>
    <row r="33" spans="3:3" x14ac:dyDescent="0.2">
      <c r="C33" s="2"/>
    </row>
    <row r="34" spans="3:3" x14ac:dyDescent="0.2">
      <c r="C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9C11-6D46-8D4C-8F41-3250F502DB0B}">
  <dimension ref="D9:I18"/>
  <sheetViews>
    <sheetView workbookViewId="0">
      <selection activeCell="B5" sqref="B5"/>
    </sheetView>
  </sheetViews>
  <sheetFormatPr baseColWidth="10" defaultRowHeight="16" x14ac:dyDescent="0.2"/>
  <sheetData>
    <row r="9" spans="4:9" ht="34" x14ac:dyDescent="0.2">
      <c r="D9" t="s">
        <v>32</v>
      </c>
      <c r="E9" t="s">
        <v>45</v>
      </c>
      <c r="F9" t="s">
        <v>34</v>
      </c>
      <c r="G9" s="1" t="s">
        <v>35</v>
      </c>
      <c r="H9" t="s">
        <v>33</v>
      </c>
      <c r="I9" t="s">
        <v>44</v>
      </c>
    </row>
    <row r="10" spans="4:9" ht="17" x14ac:dyDescent="0.2">
      <c r="E10">
        <v>1</v>
      </c>
      <c r="F10" t="s">
        <v>36</v>
      </c>
      <c r="G10" s="1" t="s">
        <v>37</v>
      </c>
      <c r="H10" t="s">
        <v>38</v>
      </c>
    </row>
    <row r="11" spans="4:9" ht="17" x14ac:dyDescent="0.2">
      <c r="E11">
        <v>10</v>
      </c>
      <c r="F11" t="s">
        <v>46</v>
      </c>
      <c r="G11" s="1" t="s">
        <v>47</v>
      </c>
      <c r="H11" t="s">
        <v>48</v>
      </c>
    </row>
    <row r="12" spans="4:9" ht="17" x14ac:dyDescent="0.2">
      <c r="E12">
        <v>20</v>
      </c>
      <c r="F12" t="s">
        <v>36</v>
      </c>
      <c r="G12" s="1" t="s">
        <v>49</v>
      </c>
      <c r="H12" t="s">
        <v>48</v>
      </c>
    </row>
    <row r="13" spans="4:9" ht="17" x14ac:dyDescent="0.2">
      <c r="E13">
        <v>100</v>
      </c>
      <c r="F13" t="s">
        <v>36</v>
      </c>
      <c r="G13" s="1" t="s">
        <v>50</v>
      </c>
      <c r="H13" t="s">
        <v>51</v>
      </c>
    </row>
    <row r="14" spans="4:9" ht="17" x14ac:dyDescent="0.2">
      <c r="E14">
        <v>200</v>
      </c>
      <c r="F14" t="s">
        <v>36</v>
      </c>
      <c r="G14" s="1" t="s">
        <v>53</v>
      </c>
      <c r="H14" t="s">
        <v>52</v>
      </c>
    </row>
    <row r="15" spans="4:9" ht="17" x14ac:dyDescent="0.2">
      <c r="E15">
        <v>1000</v>
      </c>
      <c r="F15" t="s">
        <v>46</v>
      </c>
      <c r="G15" s="1" t="s">
        <v>54</v>
      </c>
      <c r="H15" t="s">
        <v>55</v>
      </c>
    </row>
    <row r="16" spans="4:9" ht="17" x14ac:dyDescent="0.2">
      <c r="E16">
        <v>2000</v>
      </c>
      <c r="F16" t="s">
        <v>58</v>
      </c>
      <c r="G16" s="1" t="s">
        <v>57</v>
      </c>
      <c r="H16" t="s">
        <v>56</v>
      </c>
    </row>
    <row r="17" spans="5:8" ht="17" x14ac:dyDescent="0.2">
      <c r="E17" s="2">
        <v>10000</v>
      </c>
      <c r="F17" t="s">
        <v>40</v>
      </c>
      <c r="G17" s="1" t="s">
        <v>42</v>
      </c>
      <c r="H17" t="s">
        <v>43</v>
      </c>
    </row>
    <row r="18" spans="5:8" ht="17" x14ac:dyDescent="0.2">
      <c r="E18" s="2">
        <v>20000</v>
      </c>
      <c r="F18" t="s">
        <v>40</v>
      </c>
      <c r="G18" s="1" t="s">
        <v>41</v>
      </c>
      <c r="H1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HLS Optimization</vt:lpstr>
      <vt:lpstr>On-Board v Software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2022-03-30T19:34:09Z</dcterms:created>
  <dcterms:modified xsi:type="dcterms:W3CDTF">2022-04-20T21:44:23Z</dcterms:modified>
</cp:coreProperties>
</file>