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G" sheetId="2" state="visible" r:id="rId3"/>
    <sheet name="LU" sheetId="3" state="visible" r:id="rId4"/>
    <sheet name="SP" sheetId="4" state="visible" r:id="rId5"/>
    <sheet name="B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<sst xmlns="http://schemas.openxmlformats.org/spreadsheetml/2006/main" count="333" uniqueCount="43">
  <si>
    <t xml:space="preserve">Class D, 64 Ranks 8 Nodes, PSC Bridges 100 Gb/s</t>
  </si>
  <si>
    <t xml:space="preserve">CG Time in seconds</t>
  </si>
  <si>
    <t xml:space="preserve">Inter comm time</t>
  </si>
  <si>
    <t xml:space="preserve">Intra comm time</t>
  </si>
  <si>
    <t xml:space="preserve">Total comm time</t>
  </si>
  <si>
    <t xml:space="preserve">Total time</t>
  </si>
  <si>
    <t xml:space="preserve">CG, 512 ranks, 128 nodes</t>
  </si>
  <si>
    <t xml:space="preserve">Unencrypted</t>
  </si>
  <si>
    <t xml:space="preserve">Inter-node comm overhead %</t>
  </si>
  <si>
    <t xml:space="preserve">Total time overhead %</t>
  </si>
  <si>
    <t xml:space="preserve">CryptMPI</t>
  </si>
  <si>
    <t xml:space="preserve">Naive</t>
  </si>
  <si>
    <t xml:space="preserve">LU Time in seconds</t>
  </si>
  <si>
    <t xml:space="preserve">LU, 784 ranks, 112 nodes</t>
  </si>
  <si>
    <t xml:space="preserve">SP Time in seconds</t>
  </si>
  <si>
    <t xml:space="preserve">SP, 784 ranks, 112 nodes</t>
  </si>
  <si>
    <t xml:space="preserve">BT Time in seconds</t>
  </si>
  <si>
    <t xml:space="preserve">BT, 784 ranks, 112 nodes</t>
  </si>
  <si>
    <t xml:space="preserve">Inter-node comm time</t>
  </si>
  <si>
    <t xml:space="preserve">Ranks 512, Nodes 128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</si>
  <si>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</si>
  <si>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</si>
  <si>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</si>
  <si>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</si>
  <si>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</si>
  <si>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</si>
  <si>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</si>
  <si>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</si>
  <si>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</si>
  <si>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</si>
  <si>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Mean</t>
  </si>
  <si>
    <t xml:space="preserve">STDEV</t>
  </si>
  <si>
    <t xml:space="preserve">CoV</t>
  </si>
  <si>
    <t xml:space="preserve">Inter Comm time</t>
  </si>
  <si>
    <t xml:space="preserve">Intra Comm time</t>
  </si>
  <si>
    <t xml:space="preserve">Total Comm time</t>
  </si>
  <si>
    <t xml:space="preserve">Total Program execution time</t>
  </si>
  <si>
    <t xml:space="preserve">Base</t>
  </si>
  <si>
    <t xml:space="preserve">Total time (s)</t>
  </si>
  <si>
    <t xml:space="preserve">Inter communication time (s)</t>
  </si>
  <si>
    <t xml:space="preserve">Unencrypted  </t>
  </si>
  <si>
    <t xml:space="preserve">Inter communication overhead %</t>
  </si>
  <si>
    <t xml:space="preserve">784 ranks, 112 nodes, class 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</si>
</sst>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M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0.56"/>
    <col collapsed="false" customWidth="true" hidden="false" outlineLevel="0" max="7" min="7" style="0" width="18.77"/>
    <col collapsed="false" customWidth="true" hidden="false" outlineLevel="0" max="9" min="8" style="0" width="16.39"/>
    <col collapsed="false" customWidth="false" hidden="false" outlineLevel="0" max="11" min="10" style="0" width="11.52"/>
    <col collapsed="false" customWidth="true" hidden="false" outlineLevel="0" max="12" min="12" style="0" width="16.94"/>
    <col collapsed="false" customWidth="false" hidden="false" outlineLevel="0" max="1025" min="13" style="0" width="11.52"/>
  </cols>
  <sheetData>
    <row r="7" customFormat="false" ht="12.8" hidden="false" customHeight="false" outlineLevel="0" collapsed="false">
      <c r="E7" s="1" t="s">
        <v>0</v>
      </c>
      <c r="F7" s="1"/>
      <c r="G7" s="1"/>
      <c r="H7" s="1"/>
      <c r="I7" s="1"/>
    </row>
    <row r="8" customFormat="false" ht="12.8" hidden="false" customHeight="false" outlineLevel="0" collapsed="false">
      <c r="E8" s="1"/>
      <c r="F8" s="1"/>
      <c r="G8" s="1"/>
      <c r="H8" s="1"/>
      <c r="I8" s="1"/>
    </row>
    <row r="9" customFormat="false" ht="12.8" hidden="false" customHeight="false" outlineLevel="0" collapsed="false">
      <c r="E9" s="1" t="s">
        <v>1</v>
      </c>
      <c r="F9" s="1"/>
      <c r="G9" s="1"/>
      <c r="H9" s="1"/>
      <c r="I9" s="1"/>
    </row>
    <row r="10" customFormat="false" ht="12.8" hidden="false" customHeight="true" outlineLevel="0" collapsed="false">
      <c r="E10" s="2"/>
      <c r="F10" s="3" t="s">
        <v>2</v>
      </c>
      <c r="G10" s="3" t="s">
        <v>3</v>
      </c>
      <c r="H10" s="3" t="s">
        <v>4</v>
      </c>
      <c r="I10" s="4" t="s">
        <v>5</v>
      </c>
      <c r="K10" s="5" t="s">
        <v>6</v>
      </c>
      <c r="L10" s="5"/>
      <c r="M10" s="5"/>
    </row>
    <row r="11" customFormat="false" ht="24" hidden="false" customHeight="false" outlineLevel="0" collapsed="false">
      <c r="E11" s="6" t="s">
        <v>7</v>
      </c>
      <c r="F11" s="7" t="n">
        <v>7.7734248</v>
      </c>
      <c r="G11" s="7" t="n">
        <v>5.397208</v>
      </c>
      <c r="H11" s="7" t="n">
        <v>13.1706328</v>
      </c>
      <c r="I11" s="7" t="n">
        <v>27.0903285</v>
      </c>
      <c r="K11" s="8"/>
      <c r="L11" s="5" t="s">
        <v>8</v>
      </c>
      <c r="M11" s="5" t="s">
        <v>9</v>
      </c>
    </row>
    <row r="12" customFormat="false" ht="12.8" hidden="false" customHeight="false" outlineLevel="0" collapsed="false">
      <c r="E12" s="6" t="s">
        <v>10</v>
      </c>
      <c r="F12" s="9" t="n">
        <v>8.7339507</v>
      </c>
      <c r="G12" s="9" t="n">
        <v>6.0653021</v>
      </c>
      <c r="H12" s="9" t="n">
        <v>14.8037147</v>
      </c>
      <c r="I12" s="10" t="n">
        <v>32.5615246</v>
      </c>
      <c r="K12" s="5" t="s">
        <v>10</v>
      </c>
      <c r="L12" s="8" t="n">
        <f aca="false">ROUND((F12-F11)/F11*100,2)</f>
        <v>12.36</v>
      </c>
      <c r="M12" s="8" t="n">
        <f aca="false">ROUND((I12-I11)/I11*100,2)</f>
        <v>20.2</v>
      </c>
    </row>
    <row r="13" customFormat="false" ht="12.8" hidden="false" customHeight="false" outlineLevel="0" collapsed="false">
      <c r="E13" s="6" t="s">
        <v>11</v>
      </c>
      <c r="F13" s="9" t="n">
        <v>13.9138719</v>
      </c>
      <c r="G13" s="9" t="n">
        <v>7.0146828</v>
      </c>
      <c r="H13" s="9" t="n">
        <v>20.9323713</v>
      </c>
      <c r="I13" s="10" t="n">
        <v>37.8415816</v>
      </c>
      <c r="K13" s="5" t="s">
        <v>11</v>
      </c>
      <c r="L13" s="8" t="n">
        <f aca="false">ROUND((F13-F11)/F11*100,2)</f>
        <v>78.99</v>
      </c>
      <c r="M13" s="8" t="n">
        <f aca="false">ROUND((I13-I11)/I11*100,2)</f>
        <v>39.69</v>
      </c>
    </row>
    <row r="16" customFormat="false" ht="12.8" hidden="false" customHeight="false" outlineLevel="0" collapsed="false">
      <c r="E16" s="1" t="s">
        <v>12</v>
      </c>
      <c r="F16" s="1"/>
      <c r="G16" s="1"/>
      <c r="H16" s="1"/>
      <c r="I16" s="1"/>
    </row>
    <row r="17" customFormat="false" ht="12.8" hidden="false" customHeight="true" outlineLevel="0" collapsed="false">
      <c r="E17" s="2"/>
      <c r="F17" s="3" t="s">
        <v>2</v>
      </c>
      <c r="G17" s="3" t="s">
        <v>3</v>
      </c>
      <c r="H17" s="3" t="s">
        <v>4</v>
      </c>
      <c r="I17" s="4" t="s">
        <v>5</v>
      </c>
      <c r="K17" s="5" t="s">
        <v>13</v>
      </c>
      <c r="L17" s="5"/>
      <c r="M17" s="5"/>
    </row>
    <row r="18" customFormat="false" ht="24" hidden="false" customHeight="false" outlineLevel="0" collapsed="false">
      <c r="E18" s="6" t="s">
        <v>7</v>
      </c>
      <c r="F18" s="7" t="n">
        <v>6.305129</v>
      </c>
      <c r="G18" s="7" t="n">
        <v>25.8107248</v>
      </c>
      <c r="H18" s="7" t="n">
        <v>32.1158538</v>
      </c>
      <c r="I18" s="7" t="n">
        <v>52.1769507</v>
      </c>
      <c r="K18" s="8"/>
      <c r="L18" s="5" t="s">
        <v>8</v>
      </c>
      <c r="M18" s="5" t="s">
        <v>9</v>
      </c>
    </row>
    <row r="19" customFormat="false" ht="12.8" hidden="false" customHeight="false" outlineLevel="0" collapsed="false">
      <c r="E19" s="6" t="s">
        <v>10</v>
      </c>
      <c r="F19" s="7" t="n">
        <v>8.8091915</v>
      </c>
      <c r="G19" s="7" t="n">
        <v>25.451347</v>
      </c>
      <c r="H19" s="7" t="n">
        <v>34.2608635</v>
      </c>
      <c r="I19" s="7" t="n">
        <v>56.2450171</v>
      </c>
      <c r="K19" s="5" t="s">
        <v>10</v>
      </c>
      <c r="L19" s="8" t="n">
        <f aca="false">ROUND((F19-F18)/F18*100,2)</f>
        <v>39.71</v>
      </c>
      <c r="M19" s="8" t="n">
        <f aca="false">ROUND((I19-I18)/I18*100,2)</f>
        <v>7.8</v>
      </c>
    </row>
    <row r="20" customFormat="false" ht="12.8" hidden="false" customHeight="false" outlineLevel="0" collapsed="false">
      <c r="E20" s="6" t="s">
        <v>11</v>
      </c>
      <c r="F20" s="7" t="n">
        <v>9.7147095</v>
      </c>
      <c r="G20" s="7" t="n">
        <v>26.3449917</v>
      </c>
      <c r="H20" s="7" t="n">
        <v>36.0600181</v>
      </c>
      <c r="I20" s="7" t="n">
        <v>57.871741</v>
      </c>
      <c r="K20" s="5" t="s">
        <v>11</v>
      </c>
      <c r="L20" s="8" t="n">
        <f aca="false">ROUND((F20-F18)/F18*100,2)</f>
        <v>54.08</v>
      </c>
      <c r="M20" s="8" t="n">
        <f aca="false">ROUND((I20-I18)/I18*100,2)</f>
        <v>10.91</v>
      </c>
    </row>
    <row r="23" customFormat="false" ht="12.8" hidden="false" customHeight="false" outlineLevel="0" collapsed="false">
      <c r="E23" s="1" t="s">
        <v>14</v>
      </c>
      <c r="F23" s="1"/>
      <c r="G23" s="1"/>
      <c r="H23" s="1"/>
      <c r="I23" s="1"/>
    </row>
    <row r="24" customFormat="false" ht="12.8" hidden="false" customHeight="true" outlineLevel="0" collapsed="false">
      <c r="E24" s="2"/>
      <c r="F24" s="3" t="s">
        <v>2</v>
      </c>
      <c r="G24" s="3" t="s">
        <v>3</v>
      </c>
      <c r="H24" s="3" t="s">
        <v>4</v>
      </c>
      <c r="I24" s="4" t="s">
        <v>5</v>
      </c>
      <c r="K24" s="5" t="s">
        <v>15</v>
      </c>
      <c r="L24" s="5"/>
      <c r="M24" s="5"/>
    </row>
    <row r="25" customFormat="false" ht="24" hidden="false" customHeight="false" outlineLevel="0" collapsed="false">
      <c r="E25" s="6" t="s">
        <v>7</v>
      </c>
      <c r="F25" s="7" t="n">
        <v>24.6765903</v>
      </c>
      <c r="G25" s="7" t="n">
        <v>11.2695119</v>
      </c>
      <c r="H25" s="7" t="n">
        <v>35.9461024</v>
      </c>
      <c r="I25" s="7" t="n">
        <v>62.4042165</v>
      </c>
      <c r="K25" s="8"/>
      <c r="L25" s="5" t="s">
        <v>8</v>
      </c>
      <c r="M25" s="5" t="s">
        <v>9</v>
      </c>
    </row>
    <row r="26" customFormat="false" ht="12.8" hidden="false" customHeight="false" outlineLevel="0" collapsed="false">
      <c r="E26" s="6" t="s">
        <v>10</v>
      </c>
      <c r="F26" s="7" t="n">
        <v>30.01077</v>
      </c>
      <c r="G26" s="7" t="n">
        <v>9.5158779</v>
      </c>
      <c r="H26" s="7" t="n">
        <v>39.5452849</v>
      </c>
      <c r="I26" s="7" t="n">
        <v>67.641215</v>
      </c>
      <c r="K26" s="5" t="s">
        <v>10</v>
      </c>
      <c r="L26" s="8" t="n">
        <f aca="false">ROUND((F26-F25)/F25*100,2)</f>
        <v>21.62</v>
      </c>
      <c r="M26" s="8" t="n">
        <f aca="false">ROUND((I26-I25)/I25*100,2)</f>
        <v>8.39</v>
      </c>
    </row>
    <row r="27" customFormat="false" ht="12.8" hidden="false" customHeight="false" outlineLevel="0" collapsed="false">
      <c r="E27" s="6" t="s">
        <v>11</v>
      </c>
      <c r="F27" s="7" t="n">
        <v>31.6243323</v>
      </c>
      <c r="G27" s="7" t="n">
        <v>8.4751778</v>
      </c>
      <c r="H27" s="7" t="n">
        <v>40.1183777</v>
      </c>
      <c r="I27" s="7" t="n">
        <v>68.1807102</v>
      </c>
      <c r="K27" s="5" t="s">
        <v>11</v>
      </c>
      <c r="L27" s="8" t="n">
        <f aca="false">ROUND((F27-F25)/F25*100,2)</f>
        <v>28.16</v>
      </c>
      <c r="M27" s="8" t="n">
        <f aca="false">ROUND((I27-I25)/I25*100,2)</f>
        <v>9.26</v>
      </c>
    </row>
    <row r="30" customFormat="false" ht="12.8" hidden="false" customHeight="false" outlineLevel="0" collapsed="false">
      <c r="E30" s="1" t="s">
        <v>16</v>
      </c>
      <c r="F30" s="1"/>
      <c r="G30" s="1"/>
      <c r="H30" s="1"/>
      <c r="I30" s="1"/>
    </row>
    <row r="31" customFormat="false" ht="12.8" hidden="false" customHeight="true" outlineLevel="0" collapsed="false">
      <c r="E31" s="2"/>
      <c r="F31" s="3" t="s">
        <v>2</v>
      </c>
      <c r="G31" s="3" t="s">
        <v>3</v>
      </c>
      <c r="H31" s="3" t="s">
        <v>4</v>
      </c>
      <c r="I31" s="4" t="s">
        <v>5</v>
      </c>
      <c r="K31" s="5" t="s">
        <v>17</v>
      </c>
      <c r="L31" s="5"/>
      <c r="M31" s="5"/>
    </row>
    <row r="32" customFormat="false" ht="24" hidden="false" customHeight="false" outlineLevel="0" collapsed="false">
      <c r="E32" s="6" t="s">
        <v>7</v>
      </c>
      <c r="F32" s="11" t="n">
        <v>26.4970209</v>
      </c>
      <c r="G32" s="7" t="n">
        <v>14.0449812</v>
      </c>
      <c r="H32" s="7" t="n">
        <v>40.542002</v>
      </c>
      <c r="I32" s="7" t="n">
        <v>69.8995254</v>
      </c>
      <c r="K32" s="8"/>
      <c r="L32" s="5" t="s">
        <v>8</v>
      </c>
      <c r="M32" s="5" t="s">
        <v>9</v>
      </c>
    </row>
    <row r="33" customFormat="false" ht="12.8" hidden="false" customHeight="false" outlineLevel="0" collapsed="false">
      <c r="E33" s="6" t="s">
        <v>10</v>
      </c>
      <c r="F33" s="7" t="n">
        <v>28.5490295</v>
      </c>
      <c r="G33" s="7" t="n">
        <v>13.6922714</v>
      </c>
      <c r="H33" s="7" t="n">
        <v>42.2508042</v>
      </c>
      <c r="I33" s="7" t="n">
        <v>73.0631344</v>
      </c>
      <c r="K33" s="5" t="s">
        <v>10</v>
      </c>
      <c r="L33" s="8" t="n">
        <f aca="false">ROUND((F33-F32)/F32*100,2)</f>
        <v>7.74</v>
      </c>
      <c r="M33" s="8" t="n">
        <f aca="false">ROUND((I33-I32)/I32*100,2)</f>
        <v>4.53</v>
      </c>
    </row>
    <row r="34" customFormat="false" ht="12.8" hidden="false" customHeight="false" outlineLevel="0" collapsed="false">
      <c r="E34" s="6" t="s">
        <v>11</v>
      </c>
      <c r="F34" s="12" t="n">
        <v>29.0331985</v>
      </c>
      <c r="G34" s="7" t="n">
        <v>13.6296138</v>
      </c>
      <c r="H34" s="7" t="n">
        <v>42.6721761</v>
      </c>
      <c r="I34" s="7" t="n">
        <v>73.4928215</v>
      </c>
      <c r="K34" s="5" t="s">
        <v>11</v>
      </c>
      <c r="L34" s="8" t="n">
        <f aca="false">ROUND((F34-F32)/F32*100,2)</f>
        <v>9.57</v>
      </c>
      <c r="M34" s="8" t="n">
        <f aca="false">ROUND((I34-I32)/I32*100,2)</f>
        <v>5.14</v>
      </c>
    </row>
    <row r="40" customFormat="false" ht="12.8" hidden="false" customHeight="false" outlineLevel="0" collapsed="false">
      <c r="E40" s="1" t="s">
        <v>1</v>
      </c>
      <c r="F40" s="1"/>
      <c r="G40" s="1"/>
    </row>
    <row r="41" customFormat="false" ht="12.8" hidden="false" customHeight="false" outlineLevel="0" collapsed="false">
      <c r="E41" s="2"/>
      <c r="F41" s="3" t="s">
        <v>18</v>
      </c>
      <c r="G41" s="3" t="s">
        <v>5</v>
      </c>
      <c r="H41" s="3"/>
      <c r="I41" s="4"/>
    </row>
    <row r="42" customFormat="false" ht="12.8" hidden="false" customHeight="false" outlineLevel="0" collapsed="false">
      <c r="E42" s="6" t="s">
        <v>7</v>
      </c>
      <c r="F42" s="7" t="n">
        <v>7.7734248</v>
      </c>
      <c r="G42" s="7" t="n">
        <v>27.0903285</v>
      </c>
      <c r="H42" s="7"/>
    </row>
    <row r="43" customFormat="false" ht="12.8" hidden="false" customHeight="false" outlineLevel="0" collapsed="false">
      <c r="E43" s="6" t="s">
        <v>10</v>
      </c>
      <c r="F43" s="9" t="n">
        <v>8.7339507</v>
      </c>
      <c r="G43" s="10" t="n">
        <v>32.5615246</v>
      </c>
      <c r="H43" s="9"/>
    </row>
    <row r="44" customFormat="false" ht="12.8" hidden="false" customHeight="false" outlineLevel="0" collapsed="false">
      <c r="E44" s="6" t="s">
        <v>11</v>
      </c>
      <c r="F44" s="9" t="n">
        <v>13.9138719</v>
      </c>
      <c r="G44" s="10" t="n">
        <v>37.8415816</v>
      </c>
      <c r="H44" s="9"/>
    </row>
    <row r="47" customFormat="false" ht="12.8" hidden="false" customHeight="false" outlineLevel="0" collapsed="false">
      <c r="E47" s="1" t="s">
        <v>12</v>
      </c>
      <c r="F47" s="1"/>
      <c r="G47" s="1"/>
      <c r="H47" s="1"/>
      <c r="I47" s="1"/>
    </row>
    <row r="48" customFormat="false" ht="12.8" hidden="false" customHeight="false" outlineLevel="0" collapsed="false">
      <c r="E48" s="2"/>
      <c r="F48" s="3" t="s">
        <v>2</v>
      </c>
      <c r="G48" s="4" t="s">
        <v>5</v>
      </c>
      <c r="H48" s="3"/>
    </row>
    <row r="49" customFormat="false" ht="12.8" hidden="false" customHeight="false" outlineLevel="0" collapsed="false">
      <c r="E49" s="6" t="s">
        <v>7</v>
      </c>
      <c r="F49" s="7" t="n">
        <v>6.305129</v>
      </c>
      <c r="G49" s="7" t="n">
        <v>52.1769507</v>
      </c>
      <c r="H49" s="7"/>
    </row>
    <row r="50" customFormat="false" ht="12.8" hidden="false" customHeight="false" outlineLevel="0" collapsed="false">
      <c r="E50" s="6" t="s">
        <v>10</v>
      </c>
      <c r="F50" s="7" t="n">
        <v>8.8091915</v>
      </c>
      <c r="G50" s="7" t="n">
        <v>56.2450171</v>
      </c>
      <c r="H50" s="7"/>
    </row>
    <row r="51" customFormat="false" ht="12.8" hidden="false" customHeight="false" outlineLevel="0" collapsed="false">
      <c r="E51" s="6" t="s">
        <v>11</v>
      </c>
      <c r="F51" s="7" t="n">
        <v>9.7147095</v>
      </c>
      <c r="G51" s="7" t="n">
        <v>57.871741</v>
      </c>
      <c r="H51" s="7"/>
    </row>
    <row r="54" customFormat="false" ht="12.8" hidden="false" customHeight="false" outlineLevel="0" collapsed="false">
      <c r="E54" s="1" t="s">
        <v>14</v>
      </c>
      <c r="F54" s="1"/>
      <c r="G54" s="1"/>
      <c r="H54" s="1"/>
      <c r="I54" s="1"/>
    </row>
    <row r="55" customFormat="false" ht="12.8" hidden="false" customHeight="false" outlineLevel="0" collapsed="false">
      <c r="E55" s="2"/>
      <c r="F55" s="3" t="s">
        <v>2</v>
      </c>
      <c r="G55" s="4" t="s">
        <v>5</v>
      </c>
      <c r="H55" s="3"/>
    </row>
    <row r="56" customFormat="false" ht="12.8" hidden="false" customHeight="false" outlineLevel="0" collapsed="false">
      <c r="E56" s="6" t="s">
        <v>7</v>
      </c>
      <c r="F56" s="7" t="n">
        <v>24.6765903</v>
      </c>
      <c r="G56" s="7" t="n">
        <v>62.4042165</v>
      </c>
      <c r="H56" s="7"/>
    </row>
    <row r="57" customFormat="false" ht="12.8" hidden="false" customHeight="false" outlineLevel="0" collapsed="false">
      <c r="E57" s="6" t="s">
        <v>10</v>
      </c>
      <c r="F57" s="7" t="n">
        <v>30.01077</v>
      </c>
      <c r="G57" s="7" t="n">
        <v>67.641215</v>
      </c>
      <c r="H57" s="7"/>
    </row>
    <row r="58" customFormat="false" ht="12.8" hidden="false" customHeight="false" outlineLevel="0" collapsed="false">
      <c r="E58" s="6" t="s">
        <v>11</v>
      </c>
      <c r="F58" s="7" t="n">
        <v>31.6243323</v>
      </c>
      <c r="G58" s="7" t="n">
        <v>68.1807102</v>
      </c>
      <c r="H58" s="7"/>
    </row>
    <row r="61" customFormat="false" ht="12.8" hidden="false" customHeight="false" outlineLevel="0" collapsed="false">
      <c r="E61" s="1" t="s">
        <v>16</v>
      </c>
      <c r="F61" s="1"/>
      <c r="G61" s="1"/>
      <c r="H61" s="1"/>
      <c r="I61" s="1"/>
    </row>
    <row r="62" customFormat="false" ht="12.8" hidden="false" customHeight="false" outlineLevel="0" collapsed="false">
      <c r="E62" s="2"/>
      <c r="F62" s="3" t="s">
        <v>2</v>
      </c>
      <c r="G62" s="4" t="s">
        <v>5</v>
      </c>
      <c r="H62" s="3"/>
    </row>
    <row r="63" customFormat="false" ht="12.8" hidden="false" customHeight="false" outlineLevel="0" collapsed="false">
      <c r="E63" s="6" t="s">
        <v>7</v>
      </c>
      <c r="F63" s="12" t="n">
        <v>26.4970209</v>
      </c>
      <c r="G63" s="7" t="n">
        <v>69.8995254</v>
      </c>
      <c r="H63" s="7"/>
    </row>
    <row r="64" customFormat="false" ht="12.8" hidden="false" customHeight="false" outlineLevel="0" collapsed="false">
      <c r="E64" s="6" t="s">
        <v>10</v>
      </c>
      <c r="F64" s="7" t="n">
        <v>28.5490295</v>
      </c>
      <c r="G64" s="7" t="n">
        <v>73.0631344</v>
      </c>
      <c r="H64" s="7"/>
    </row>
    <row r="65" customFormat="false" ht="12.8" hidden="false" customHeight="false" outlineLevel="0" collapsed="false">
      <c r="E65" s="6" t="s">
        <v>11</v>
      </c>
      <c r="F65" s="12" t="n">
        <v>29.0331985</v>
      </c>
      <c r="G65" s="7" t="n">
        <v>73.4928215</v>
      </c>
      <c r="H65" s="7"/>
    </row>
  </sheetData>
  <mergeCells count="13">
    <mergeCell ref="E7:I8"/>
    <mergeCell ref="E9:I9"/>
    <mergeCell ref="K10:M10"/>
    <mergeCell ref="E16:I16"/>
    <mergeCell ref="K17:M17"/>
    <mergeCell ref="E23:I23"/>
    <mergeCell ref="K24:M24"/>
    <mergeCell ref="E30:I30"/>
    <mergeCell ref="K31:M31"/>
    <mergeCell ref="E40:G40"/>
    <mergeCell ref="E47:G47"/>
    <mergeCell ref="E54:G54"/>
    <mergeCell ref="E61:G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9.59"/>
    <col collapsed="false" customWidth="false" hidden="false" outlineLevel="0" max="8" min="5" style="0" width="11.52"/>
    <col collapsed="false" customWidth="true" hidden="false" outlineLevel="0" max="9" min="9" style="0" width="17.09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E2" s="1" t="s">
        <v>19</v>
      </c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D5" s="13" t="s">
        <v>10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customFormat="false" ht="12.8" hidden="false" customHeight="false" outlineLevel="0" collapsed="false">
      <c r="D6" s="7"/>
      <c r="E6" s="13" t="s">
        <v>20</v>
      </c>
      <c r="F6" s="13" t="s">
        <v>21</v>
      </c>
      <c r="G6" s="13" t="s">
        <v>22</v>
      </c>
      <c r="H6" s="13" t="s">
        <v>23</v>
      </c>
      <c r="I6" s="13" t="s">
        <v>24</v>
      </c>
      <c r="J6" s="13" t="s">
        <v>25</v>
      </c>
      <c r="K6" s="13" t="s">
        <v>26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31</v>
      </c>
      <c r="Q6" s="13" t="s">
        <v>32</v>
      </c>
    </row>
    <row r="7" customFormat="false" ht="12.8" hidden="false" customHeight="false" outlineLevel="0" collapsed="false">
      <c r="D7" s="13" t="s">
        <v>33</v>
      </c>
      <c r="E7" s="7" t="n">
        <v>9.280914</v>
      </c>
      <c r="F7" s="7" t="n">
        <v>7.939089</v>
      </c>
      <c r="G7" s="7" t="n">
        <v>9.346968</v>
      </c>
      <c r="H7" s="0" t="n">
        <v>8.985449</v>
      </c>
      <c r="I7" s="7" t="n">
        <v>8.381922</v>
      </c>
      <c r="J7" s="7" t="n">
        <v>7.954229</v>
      </c>
      <c r="K7" s="7" t="n">
        <v>10.373162</v>
      </c>
      <c r="L7" s="7" t="n">
        <v>8.048667</v>
      </c>
      <c r="M7" s="7" t="n">
        <v>8.449586</v>
      </c>
      <c r="N7" s="7" t="n">
        <v>8.579521</v>
      </c>
      <c r="O7" s="7" t="n">
        <f aca="false">AVERAGE(E7:N7)</f>
        <v>8.7339507</v>
      </c>
      <c r="P7" s="7" t="n">
        <f aca="false">STDEV(E7:N7)</f>
        <v>0.771956026678845</v>
      </c>
      <c r="Q7" s="7" t="n">
        <f aca="false">(P7/O7)*100</f>
        <v>8.83856633950138</v>
      </c>
    </row>
    <row r="8" customFormat="false" ht="12.8" hidden="false" customHeight="false" outlineLevel="0" collapsed="false">
      <c r="D8" s="13" t="s">
        <v>34</v>
      </c>
      <c r="E8" s="7" t="n">
        <v>6.769964</v>
      </c>
      <c r="F8" s="7" t="n">
        <v>5.632289</v>
      </c>
      <c r="G8" s="7" t="n">
        <v>6.925145</v>
      </c>
      <c r="H8" s="7" t="n">
        <v>6.677803</v>
      </c>
      <c r="I8" s="7" t="n">
        <v>6.035003</v>
      </c>
      <c r="J8" s="7" t="n">
        <v>5.750699</v>
      </c>
      <c r="K8" s="7" t="n">
        <v>5.139061</v>
      </c>
      <c r="L8" s="7" t="n">
        <v>5.593453</v>
      </c>
      <c r="M8" s="7" t="n">
        <v>5.930541</v>
      </c>
      <c r="N8" s="7" t="n">
        <v>6.199063</v>
      </c>
      <c r="O8" s="7" t="n">
        <f aca="false">AVERAGE(E8:N8)</f>
        <v>6.0653021</v>
      </c>
      <c r="P8" s="7" t="n">
        <f aca="false">STDEV(E8:N8)</f>
        <v>0.578796234553222</v>
      </c>
      <c r="Q8" s="7" t="n">
        <f aca="false">(P8/O8)*100</f>
        <v>9.54274370856519</v>
      </c>
    </row>
    <row r="9" customFormat="false" ht="12.8" hidden="false" customHeight="false" outlineLevel="0" collapsed="false">
      <c r="D9" s="13" t="s">
        <v>35</v>
      </c>
      <c r="E9" s="7" t="n">
        <v>16.055327</v>
      </c>
      <c r="F9" s="7" t="n">
        <v>13.575875</v>
      </c>
      <c r="G9" s="7" t="n">
        <v>16.276544</v>
      </c>
      <c r="H9" s="7" t="n">
        <v>15.667697</v>
      </c>
      <c r="I9" s="7" t="n">
        <v>14.421403</v>
      </c>
      <c r="J9" s="7" t="n">
        <v>13.709385</v>
      </c>
      <c r="K9" s="7" t="n">
        <v>15.516702</v>
      </c>
      <c r="L9" s="7" t="n">
        <v>13.646573</v>
      </c>
      <c r="M9" s="7" t="n">
        <v>14.384607</v>
      </c>
      <c r="N9" s="7" t="n">
        <v>14.783034</v>
      </c>
      <c r="O9" s="7" t="n">
        <f aca="false">AVERAGE(E9:N9)</f>
        <v>14.8037147</v>
      </c>
      <c r="P9" s="7" t="n">
        <f aca="false">STDEV(E9:N9)</f>
        <v>1.01963728451238</v>
      </c>
      <c r="Q9" s="7" t="n">
        <f aca="false">(P9/O9)*100</f>
        <v>6.88771234231084</v>
      </c>
    </row>
    <row r="10" customFormat="false" ht="12.8" hidden="false" customHeight="false" outlineLevel="0" collapsed="false">
      <c r="D10" s="13" t="s">
        <v>36</v>
      </c>
      <c r="E10" s="7" t="n">
        <v>33.791347</v>
      </c>
      <c r="F10" s="7" t="n">
        <v>31.162216</v>
      </c>
      <c r="G10" s="7" t="n">
        <v>33.618841</v>
      </c>
      <c r="H10" s="7" t="n">
        <v>33.211586</v>
      </c>
      <c r="I10" s="7" t="n">
        <v>31.927955</v>
      </c>
      <c r="J10" s="7" t="n">
        <v>31.694181</v>
      </c>
      <c r="K10" s="7" t="n">
        <v>33.807704</v>
      </c>
      <c r="L10" s="7" t="n">
        <v>31.350362</v>
      </c>
      <c r="M10" s="7" t="n">
        <v>32.796183</v>
      </c>
      <c r="N10" s="7" t="n">
        <v>32.254871</v>
      </c>
      <c r="O10" s="7" t="n">
        <f aca="false">AVERAGE(E10:N10)</f>
        <v>32.5615246</v>
      </c>
      <c r="P10" s="7" t="n">
        <f aca="false">STDEV(E10:N10)</f>
        <v>1.01837014561212</v>
      </c>
      <c r="Q10" s="7" t="n">
        <f aca="false">(P10/O10)*100</f>
        <v>3.12752599309222</v>
      </c>
    </row>
    <row r="11" customFormat="false" ht="12.8" hidden="false" customHeight="false" outlineLevel="0" collapsed="false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4" customFormat="false" ht="12.8" hidden="false" customHeight="false" outlineLevel="0" collapsed="false">
      <c r="D14" s="13" t="s">
        <v>11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customFormat="false" ht="12.8" hidden="false" customHeight="false" outlineLevel="0" collapsed="false">
      <c r="D15" s="7"/>
      <c r="E15" s="13" t="s">
        <v>20</v>
      </c>
      <c r="F15" s="13" t="s">
        <v>21</v>
      </c>
      <c r="G15" s="13" t="s">
        <v>22</v>
      </c>
      <c r="H15" s="13" t="s">
        <v>23</v>
      </c>
      <c r="I15" s="13" t="s">
        <v>24</v>
      </c>
      <c r="J15" s="13" t="s">
        <v>25</v>
      </c>
      <c r="K15" s="13" t="s">
        <v>26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31</v>
      </c>
      <c r="Q15" s="13" t="s">
        <v>32</v>
      </c>
    </row>
    <row r="16" customFormat="false" ht="12.8" hidden="false" customHeight="false" outlineLevel="0" collapsed="false">
      <c r="D16" s="13" t="s">
        <v>33</v>
      </c>
      <c r="E16" s="7" t="n">
        <v>13.474583</v>
      </c>
      <c r="F16" s="7" t="n">
        <v>13.404816</v>
      </c>
      <c r="G16" s="7" t="n">
        <v>13.032018</v>
      </c>
      <c r="H16" s="7" t="n">
        <v>13.367776</v>
      </c>
      <c r="I16" s="7" t="n">
        <v>13.412257</v>
      </c>
      <c r="J16" s="7" t="n">
        <v>15.475213</v>
      </c>
      <c r="K16" s="7" t="n">
        <v>14.81799</v>
      </c>
      <c r="L16" s="7" t="n">
        <v>14.659032</v>
      </c>
      <c r="M16" s="7" t="n">
        <v>13.181455</v>
      </c>
      <c r="N16" s="7" t="n">
        <v>14.313579</v>
      </c>
      <c r="O16" s="7" t="n">
        <f aca="false">AVERAGE(E16:N16)</f>
        <v>13.9138719</v>
      </c>
      <c r="P16" s="7" t="n">
        <f aca="false">STDEV(E16:N16)</f>
        <v>0.835749604510619</v>
      </c>
      <c r="Q16" s="7" t="n">
        <f aca="false">(P16/O16)*100</f>
        <v>6.00659263300116</v>
      </c>
    </row>
    <row r="17" customFormat="false" ht="12.8" hidden="false" customHeight="false" outlineLevel="0" collapsed="false">
      <c r="D17" s="13" t="s">
        <v>34</v>
      </c>
      <c r="E17" s="7" t="n">
        <v>7.563935</v>
      </c>
      <c r="F17" s="7" t="n">
        <v>7.547324</v>
      </c>
      <c r="G17" s="7" t="n">
        <v>7.059862</v>
      </c>
      <c r="H17" s="7" t="n">
        <v>7.261883</v>
      </c>
      <c r="I17" s="7" t="n">
        <v>7.71578</v>
      </c>
      <c r="J17" s="7" t="n">
        <v>5.614891</v>
      </c>
      <c r="K17" s="7" t="n">
        <v>6.223217</v>
      </c>
      <c r="L17" s="7" t="n">
        <v>6.591715</v>
      </c>
      <c r="M17" s="7" t="n">
        <v>7.668413</v>
      </c>
      <c r="N17" s="7" t="n">
        <v>6.899808</v>
      </c>
      <c r="O17" s="7" t="n">
        <f aca="false">AVERAGE(E17:N17)</f>
        <v>7.0146828</v>
      </c>
      <c r="P17" s="7" t="n">
        <f aca="false">STDEV(E17:N17)</f>
        <v>0.694851491711526</v>
      </c>
      <c r="Q17" s="7" t="n">
        <f aca="false">(P17/O17)*100</f>
        <v>9.90567230939546</v>
      </c>
    </row>
    <row r="18" customFormat="false" ht="12.8" hidden="false" customHeight="false" outlineLevel="0" collapsed="false">
      <c r="D18" s="13" t="s">
        <v>35</v>
      </c>
      <c r="E18" s="7" t="n">
        <v>21.042341</v>
      </c>
      <c r="F18" s="7" t="n">
        <v>20.955969</v>
      </c>
      <c r="G18" s="7" t="n">
        <v>20.095677</v>
      </c>
      <c r="H18" s="7" t="n">
        <v>20.633504</v>
      </c>
      <c r="I18" s="7" t="n">
        <v>21.131869</v>
      </c>
      <c r="J18" s="7" t="n">
        <v>21.093914</v>
      </c>
      <c r="K18" s="7" t="n">
        <v>21.045019</v>
      </c>
      <c r="L18" s="7" t="n">
        <v>21.254559</v>
      </c>
      <c r="M18" s="7" t="n">
        <v>20.85366</v>
      </c>
      <c r="N18" s="7" t="n">
        <v>21.217201</v>
      </c>
      <c r="O18" s="7" t="n">
        <f aca="false">AVERAGE(E18:N18)</f>
        <v>20.9323713</v>
      </c>
      <c r="P18" s="7" t="n">
        <f aca="false">STDEV(E18:N18)</f>
        <v>0.345083310770361</v>
      </c>
      <c r="Q18" s="7" t="n">
        <f aca="false">(P18/O18)*100</f>
        <v>1.64856291637805</v>
      </c>
    </row>
    <row r="19" customFormat="false" ht="12.8" hidden="false" customHeight="false" outlineLevel="0" collapsed="false">
      <c r="D19" s="13" t="s">
        <v>36</v>
      </c>
      <c r="E19" s="7" t="n">
        <v>37.491178</v>
      </c>
      <c r="F19" s="7" t="n">
        <v>38.580294</v>
      </c>
      <c r="G19" s="7" t="n">
        <v>36.741247</v>
      </c>
      <c r="H19" s="7" t="n">
        <v>37.963086</v>
      </c>
      <c r="I19" s="7" t="n">
        <v>37.635125</v>
      </c>
      <c r="J19" s="7" t="n">
        <v>38.011592</v>
      </c>
      <c r="K19" s="7" t="n">
        <v>37.760064</v>
      </c>
      <c r="L19" s="7" t="n">
        <v>38.18494</v>
      </c>
      <c r="M19" s="7" t="n">
        <v>37.971939</v>
      </c>
      <c r="N19" s="7" t="n">
        <v>38.076351</v>
      </c>
      <c r="O19" s="7" t="n">
        <f aca="false">AVERAGE(E19:N19)</f>
        <v>37.8415816</v>
      </c>
      <c r="P19" s="7" t="n">
        <f aca="false">STDEV(E19:N19)</f>
        <v>0.490142376214005</v>
      </c>
      <c r="Q19" s="7" t="n">
        <f aca="false">(P19/O19)*100</f>
        <v>1.29524812518408</v>
      </c>
    </row>
    <row r="22" customFormat="false" ht="12.8" hidden="false" customHeight="true" outlineLevel="0" collapsed="false">
      <c r="S22" s="15"/>
      <c r="T22" s="15"/>
      <c r="U22" s="15"/>
      <c r="V22" s="15"/>
    </row>
    <row r="23" customFormat="false" ht="12.8" hidden="false" customHeight="false" outlineLevel="0" collapsed="false">
      <c r="D23" s="13" t="s">
        <v>37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S23" s="15"/>
      <c r="T23" s="15"/>
      <c r="U23" s="15"/>
      <c r="V23" s="15"/>
    </row>
    <row r="24" customFormat="false" ht="12.8" hidden="false" customHeight="false" outlineLevel="0" collapsed="false">
      <c r="D24" s="7"/>
      <c r="E24" s="13" t="s">
        <v>20</v>
      </c>
      <c r="F24" s="13" t="s">
        <v>21</v>
      </c>
      <c r="G24" s="13" t="s">
        <v>22</v>
      </c>
      <c r="H24" s="13" t="s">
        <v>23</v>
      </c>
      <c r="I24" s="13" t="s">
        <v>24</v>
      </c>
      <c r="J24" s="13" t="s">
        <v>25</v>
      </c>
      <c r="K24" s="13" t="s">
        <v>26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31</v>
      </c>
      <c r="Q24" s="13" t="s">
        <v>32</v>
      </c>
      <c r="S24" s="15"/>
      <c r="T24" s="15"/>
      <c r="U24" s="15"/>
      <c r="V24" s="15"/>
    </row>
    <row r="25" customFormat="false" ht="12.8" hidden="false" customHeight="false" outlineLevel="0" collapsed="false">
      <c r="D25" s="13" t="s">
        <v>33</v>
      </c>
      <c r="E25" s="7" t="n">
        <v>7.902728</v>
      </c>
      <c r="F25" s="7" t="n">
        <v>7.848113</v>
      </c>
      <c r="G25" s="7" t="n">
        <v>7.817195</v>
      </c>
      <c r="H25" s="7" t="n">
        <v>8.001063</v>
      </c>
      <c r="I25" s="7" t="n">
        <v>7.964784</v>
      </c>
      <c r="J25" s="7" t="n">
        <v>8.541658</v>
      </c>
      <c r="K25" s="7" t="n">
        <v>8.349003</v>
      </c>
      <c r="L25" s="7" t="n">
        <v>8.125221</v>
      </c>
      <c r="M25" s="7" t="n">
        <v>6.443333</v>
      </c>
      <c r="N25" s="7" t="n">
        <v>6.74115</v>
      </c>
      <c r="O25" s="7" t="n">
        <f aca="false">AVERAGE(E25:N25)</f>
        <v>7.7734248</v>
      </c>
      <c r="P25" s="7" t="n">
        <f aca="false">STDEV(E25:N25)</f>
        <v>0.666051341702691</v>
      </c>
      <c r="Q25" s="7" t="n">
        <f aca="false">(P25/O25)*100</f>
        <v>8.56831266577238</v>
      </c>
      <c r="S25" s="15"/>
      <c r="T25" s="15"/>
      <c r="U25" s="15"/>
      <c r="V25" s="15"/>
    </row>
    <row r="26" customFormat="false" ht="12.8" hidden="false" customHeight="false" outlineLevel="0" collapsed="false">
      <c r="D26" s="13" t="s">
        <v>34</v>
      </c>
      <c r="E26" s="7" t="n">
        <v>5.950474</v>
      </c>
      <c r="F26" s="7" t="n">
        <v>6.612014</v>
      </c>
      <c r="G26" s="7" t="n">
        <v>6.154824</v>
      </c>
      <c r="H26" s="7" t="n">
        <v>6.017702</v>
      </c>
      <c r="I26" s="7" t="n">
        <v>5.95987</v>
      </c>
      <c r="J26" s="7" t="n">
        <v>3.603789</v>
      </c>
      <c r="K26" s="7" t="n">
        <v>3.765496</v>
      </c>
      <c r="L26" s="7" t="n">
        <v>5.849629</v>
      </c>
      <c r="M26" s="7" t="n">
        <v>5.323897</v>
      </c>
      <c r="N26" s="7" t="n">
        <v>4.734385</v>
      </c>
      <c r="O26" s="7" t="n">
        <f aca="false">AVERAGE(E26:N26)</f>
        <v>5.397208</v>
      </c>
      <c r="P26" s="7" t="n">
        <f aca="false">STDEV(E26:N26)</f>
        <v>1.03202441680439</v>
      </c>
      <c r="Q26" s="7" t="n">
        <f aca="false">(P26/O26)*100</f>
        <v>19.1214497718893</v>
      </c>
      <c r="S26" s="15"/>
      <c r="T26" s="15"/>
      <c r="U26" s="15"/>
      <c r="V26" s="15"/>
    </row>
    <row r="27" customFormat="false" ht="12.8" hidden="false" customHeight="false" outlineLevel="0" collapsed="false">
      <c r="D27" s="13" t="s">
        <v>35</v>
      </c>
      <c r="E27" s="7" t="n">
        <v>13.853202</v>
      </c>
      <c r="F27" s="7" t="n">
        <v>14.460127</v>
      </c>
      <c r="G27" s="7" t="n">
        <v>13.972019</v>
      </c>
      <c r="H27" s="7" t="n">
        <v>14.018765</v>
      </c>
      <c r="I27" s="7" t="n">
        <v>13.924654</v>
      </c>
      <c r="J27" s="7" t="n">
        <v>12.145447</v>
      </c>
      <c r="K27" s="7" t="n">
        <v>12.114499</v>
      </c>
      <c r="L27" s="7" t="n">
        <v>13.97485</v>
      </c>
      <c r="M27" s="7" t="n">
        <v>11.76723</v>
      </c>
      <c r="N27" s="7" t="n">
        <v>11.475535</v>
      </c>
      <c r="O27" s="7" t="n">
        <f aca="false">AVERAGE(E27:N27)</f>
        <v>13.1706328</v>
      </c>
      <c r="P27" s="7" t="n">
        <f aca="false">STDEV(E27:N27)</f>
        <v>1.1409001245757</v>
      </c>
      <c r="Q27" s="7" t="n">
        <f aca="false">(P27/O27)*100</f>
        <v>8.66245488656929</v>
      </c>
      <c r="S27" s="15"/>
      <c r="T27" s="15"/>
      <c r="U27" s="15"/>
      <c r="V27" s="15"/>
    </row>
    <row r="28" customFormat="false" ht="12.8" hidden="false" customHeight="false" outlineLevel="0" collapsed="false">
      <c r="D28" s="13" t="s">
        <v>36</v>
      </c>
      <c r="E28" s="7" t="n">
        <v>27.706753</v>
      </c>
      <c r="F28" s="7" t="n">
        <v>28.414159</v>
      </c>
      <c r="G28" s="7" t="n">
        <v>27.827413</v>
      </c>
      <c r="H28" s="7" t="n">
        <v>27.886731</v>
      </c>
      <c r="I28" s="7" t="n">
        <v>27.876949</v>
      </c>
      <c r="J28" s="7" t="n">
        <v>26.227776</v>
      </c>
      <c r="K28" s="7" t="n">
        <v>26.012586</v>
      </c>
      <c r="L28" s="7" t="n">
        <v>27.862554</v>
      </c>
      <c r="M28" s="7" t="n">
        <v>25.705973</v>
      </c>
      <c r="N28" s="7" t="n">
        <v>25.382391</v>
      </c>
      <c r="O28" s="7" t="n">
        <f aca="false">AVERAGE(E28:N28)</f>
        <v>27.0903285</v>
      </c>
      <c r="P28" s="7" t="n">
        <f aca="false">STDEV(E28:N28)</f>
        <v>1.11873824059848</v>
      </c>
      <c r="Q28" s="7" t="n">
        <f aca="false">(P28/O28)*100</f>
        <v>4.12965919035823</v>
      </c>
      <c r="S28" s="15"/>
      <c r="T28" s="15"/>
      <c r="U28" s="15"/>
      <c r="V28" s="15"/>
    </row>
    <row r="33" customFormat="false" ht="35.25" hidden="false" customHeight="false" outlineLevel="0" collapsed="false">
      <c r="G33" s="8"/>
      <c r="H33" s="5" t="s">
        <v>38</v>
      </c>
      <c r="I33" s="5" t="s">
        <v>39</v>
      </c>
    </row>
    <row r="34" customFormat="false" ht="23.85" hidden="false" customHeight="false" outlineLevel="0" collapsed="false">
      <c r="G34" s="5" t="s">
        <v>40</v>
      </c>
      <c r="H34" s="8" t="n">
        <f aca="false">O28</f>
        <v>27.0903285</v>
      </c>
      <c r="I34" s="8" t="n">
        <f aca="false">O25</f>
        <v>7.7734248</v>
      </c>
    </row>
    <row r="35" customFormat="false" ht="12.8" hidden="false" customHeight="false" outlineLevel="0" collapsed="false">
      <c r="G35" s="5" t="s">
        <v>10</v>
      </c>
      <c r="H35" s="8" t="n">
        <f aca="false">O10</f>
        <v>32.5615246</v>
      </c>
      <c r="I35" s="8" t="n">
        <f aca="false">O7</f>
        <v>8.7339507</v>
      </c>
    </row>
    <row r="36" customFormat="false" ht="12.8" hidden="false" customHeight="false" outlineLevel="0" collapsed="false">
      <c r="G36" s="5" t="s">
        <v>11</v>
      </c>
      <c r="H36" s="8" t="n">
        <f aca="false">O19</f>
        <v>37.8415816</v>
      </c>
      <c r="I36" s="8" t="n">
        <f aca="false">O16</f>
        <v>13.9138719</v>
      </c>
    </row>
    <row r="38" customFormat="false" ht="35.25" hidden="false" customHeight="false" outlineLevel="0" collapsed="false">
      <c r="G38" s="8"/>
      <c r="H38" s="5" t="s">
        <v>9</v>
      </c>
      <c r="I38" s="5" t="s">
        <v>41</v>
      </c>
    </row>
    <row r="39" customFormat="false" ht="12.8" hidden="false" customHeight="false" outlineLevel="0" collapsed="false">
      <c r="G39" s="5" t="s">
        <v>10</v>
      </c>
      <c r="H39" s="8" t="n">
        <f aca="false">(H35-H34)/H34*100</f>
        <v>20.1961231293301</v>
      </c>
      <c r="I39" s="8" t="n">
        <f aca="false">(I35-I34)/I34*100</f>
        <v>12.356534278173</v>
      </c>
    </row>
    <row r="40" customFormat="false" ht="12.8" hidden="false" customHeight="false" outlineLevel="0" collapsed="false">
      <c r="G40" s="5" t="s">
        <v>11</v>
      </c>
      <c r="H40" s="8" t="n">
        <f aca="false">(H36-H34)/H34*100</f>
        <v>39.6866841241885</v>
      </c>
      <c r="I40" s="8" t="n">
        <f aca="false">(I36-I34)/I34*100</f>
        <v>78.9928153675585</v>
      </c>
    </row>
  </sheetData>
  <mergeCells count="5">
    <mergeCell ref="E2:N4"/>
    <mergeCell ref="D5:Q5"/>
    <mergeCell ref="D14:Q14"/>
    <mergeCell ref="S22:V28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T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39" activeCellId="0" sqref="P39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8.62"/>
    <col collapsed="false" customWidth="false" hidden="false" outlineLevel="0" max="7" min="5" style="0" width="11.52"/>
    <col collapsed="false" customWidth="true" hidden="false" outlineLevel="0" max="8" min="8" style="0" width="15"/>
    <col collapsed="false" customWidth="false" hidden="false" outlineLevel="0" max="19" min="9" style="0" width="11.52"/>
    <col collapsed="false" customWidth="true" hidden="false" outlineLevel="0" max="20" min="20" style="0" width="21.56"/>
    <col collapsed="false" customWidth="false" hidden="false" outlineLevel="0" max="1025" min="21" style="0" width="11.52"/>
  </cols>
  <sheetData>
    <row r="3" customFormat="false" ht="12.8" hidden="false" customHeight="false" outlineLevel="0" collapsed="false">
      <c r="D3" s="1" t="s">
        <v>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2.8" hidden="false" customHeight="false" outlineLevel="0" collapsed="false">
      <c r="D5" s="13" t="s">
        <v>10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customFormat="false" ht="12.8" hidden="false" customHeight="false" outlineLevel="0" collapsed="false">
      <c r="D6" s="7"/>
      <c r="E6" s="13" t="s">
        <v>20</v>
      </c>
      <c r="F6" s="13" t="s">
        <v>21</v>
      </c>
      <c r="G6" s="13" t="s">
        <v>22</v>
      </c>
      <c r="H6" s="13" t="s">
        <v>23</v>
      </c>
      <c r="I6" s="13" t="s">
        <v>24</v>
      </c>
      <c r="J6" s="13" t="s">
        <v>25</v>
      </c>
      <c r="K6" s="13" t="s">
        <v>26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31</v>
      </c>
      <c r="Q6" s="13" t="s">
        <v>32</v>
      </c>
    </row>
    <row r="7" customFormat="false" ht="12.8" hidden="false" customHeight="false" outlineLevel="0" collapsed="false">
      <c r="D7" s="13" t="s">
        <v>33</v>
      </c>
      <c r="E7" s="7" t="n">
        <v>8.91805</v>
      </c>
      <c r="F7" s="7" t="n">
        <v>8.980398</v>
      </c>
      <c r="G7" s="7" t="n">
        <v>8.966306</v>
      </c>
      <c r="H7" s="7" t="n">
        <v>8.982287</v>
      </c>
      <c r="I7" s="7" t="n">
        <v>8.987648</v>
      </c>
      <c r="J7" s="7" t="n">
        <v>8.264041</v>
      </c>
      <c r="K7" s="7" t="n">
        <v>8.953564</v>
      </c>
      <c r="L7" s="7" t="n">
        <v>8.910153</v>
      </c>
      <c r="M7" s="7" t="n">
        <v>8.966273</v>
      </c>
      <c r="N7" s="7" t="n">
        <v>8.163195</v>
      </c>
      <c r="O7" s="7" t="n">
        <f aca="false">AVERAGE(E7:N7)</f>
        <v>8.8091915</v>
      </c>
      <c r="P7" s="7" t="n">
        <f aca="false">STDEV(E7:N7)</f>
        <v>0.315852878169304</v>
      </c>
      <c r="Q7" s="7" t="n">
        <f aca="false">(P7/O7)*100</f>
        <v>3.58549224601717</v>
      </c>
    </row>
    <row r="8" customFormat="false" ht="12.8" hidden="false" customHeight="false" outlineLevel="0" collapsed="false">
      <c r="D8" s="13" t="s">
        <v>34</v>
      </c>
      <c r="E8" s="7" t="n">
        <v>25.944991</v>
      </c>
      <c r="F8" s="7" t="n">
        <v>25.943824</v>
      </c>
      <c r="G8" s="7" t="n">
        <v>26.211705</v>
      </c>
      <c r="H8" s="7" t="n">
        <v>25.885853</v>
      </c>
      <c r="I8" s="7" t="n">
        <v>26.208517</v>
      </c>
      <c r="J8" s="7" t="n">
        <v>23.111099</v>
      </c>
      <c r="K8" s="7" t="n">
        <v>26.019137</v>
      </c>
      <c r="L8" s="7" t="n">
        <v>26.263518</v>
      </c>
      <c r="M8" s="7" t="n">
        <v>25.950487</v>
      </c>
      <c r="N8" s="7" t="n">
        <v>22.974339</v>
      </c>
      <c r="O8" s="7" t="n">
        <f aca="false">AVERAGE(E8:N8)</f>
        <v>25.451347</v>
      </c>
      <c r="P8" s="7" t="n">
        <f aca="false">STDEV(E8:N8)</f>
        <v>1.2767119855261</v>
      </c>
      <c r="Q8" s="7" t="n">
        <f aca="false">(P8/O8)*100</f>
        <v>5.01628454292066</v>
      </c>
    </row>
    <row r="9" customFormat="false" ht="12.8" hidden="false" customHeight="false" outlineLevel="0" collapsed="false">
      <c r="D9" s="13" t="s">
        <v>35</v>
      </c>
      <c r="E9" s="7" t="n">
        <v>34.863364</v>
      </c>
      <c r="F9" s="7" t="n">
        <v>34.924545</v>
      </c>
      <c r="G9" s="7" t="n">
        <v>35.178336</v>
      </c>
      <c r="H9" s="7" t="n">
        <v>34.868468</v>
      </c>
      <c r="I9" s="7" t="n">
        <v>35.196491</v>
      </c>
      <c r="J9" s="7" t="n">
        <v>31.375464</v>
      </c>
      <c r="K9" s="7" t="n">
        <v>34.973029</v>
      </c>
      <c r="L9" s="7" t="n">
        <v>35.173997</v>
      </c>
      <c r="M9" s="7" t="n">
        <v>34.91708</v>
      </c>
      <c r="N9" s="7" t="n">
        <v>31.137861</v>
      </c>
      <c r="O9" s="7" t="n">
        <f aca="false">AVERAGE(E9:N9)</f>
        <v>34.2608635</v>
      </c>
      <c r="P9" s="7" t="n">
        <f aca="false">STDEV(E9:N9)</f>
        <v>1.58955288241926</v>
      </c>
      <c r="Q9" s="7" t="n">
        <f aca="false">(P9/O9)*100</f>
        <v>4.63955872688166</v>
      </c>
    </row>
    <row r="10" customFormat="false" ht="12.8" hidden="false" customHeight="false" outlineLevel="0" collapsed="false">
      <c r="D10" s="13" t="s">
        <v>36</v>
      </c>
      <c r="E10" s="7" t="n">
        <v>57.105179</v>
      </c>
      <c r="F10" s="7" t="n">
        <v>58.141466</v>
      </c>
      <c r="G10" s="7" t="n">
        <v>56.774172</v>
      </c>
      <c r="H10" s="7" t="n">
        <v>56.282247</v>
      </c>
      <c r="I10" s="7" t="n">
        <v>56.988627</v>
      </c>
      <c r="J10" s="7" t="n">
        <v>53.403841</v>
      </c>
      <c r="K10" s="7" t="n">
        <v>56.687165</v>
      </c>
      <c r="L10" s="7" t="n">
        <v>56.864183</v>
      </c>
      <c r="M10" s="7" t="n">
        <v>57.642543</v>
      </c>
      <c r="N10" s="7" t="n">
        <v>52.560748</v>
      </c>
      <c r="O10" s="7" t="n">
        <f aca="false">AVERAGE(E10:N10)</f>
        <v>56.2450171</v>
      </c>
      <c r="P10" s="7" t="n">
        <f aca="false">STDEV(E10:N10)</f>
        <v>1.80581787664029</v>
      </c>
      <c r="Q10" s="7" t="n">
        <f aca="false">(P10/O10)*100</f>
        <v>3.21062730486803</v>
      </c>
    </row>
    <row r="11" customFormat="false" ht="12.8" hidden="false" customHeight="false" outlineLevel="0" collapsed="false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4" customFormat="false" ht="12.8" hidden="false" customHeight="false" outlineLevel="0" collapsed="false">
      <c r="D14" s="13" t="s">
        <v>11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customFormat="false" ht="12.8" hidden="false" customHeight="false" outlineLevel="0" collapsed="false">
      <c r="D15" s="7"/>
      <c r="E15" s="13" t="s">
        <v>20</v>
      </c>
      <c r="F15" s="13" t="s">
        <v>21</v>
      </c>
      <c r="G15" s="13" t="s">
        <v>22</v>
      </c>
      <c r="H15" s="13" t="s">
        <v>23</v>
      </c>
      <c r="I15" s="13" t="s">
        <v>24</v>
      </c>
      <c r="J15" s="13" t="s">
        <v>25</v>
      </c>
      <c r="K15" s="13" t="s">
        <v>26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31</v>
      </c>
      <c r="Q15" s="13" t="s">
        <v>32</v>
      </c>
    </row>
    <row r="16" customFormat="false" ht="12.8" hidden="false" customHeight="false" outlineLevel="0" collapsed="false">
      <c r="D16" s="13" t="s">
        <v>33</v>
      </c>
      <c r="E16" s="7" t="n">
        <v>10.28965</v>
      </c>
      <c r="F16" s="7" t="n">
        <v>9.74093</v>
      </c>
      <c r="G16" s="7" t="n">
        <v>9.719689</v>
      </c>
      <c r="H16" s="7" t="n">
        <v>9.055429</v>
      </c>
      <c r="I16" s="7" t="n">
        <v>9.784934</v>
      </c>
      <c r="J16" s="7" t="n">
        <v>9.705126</v>
      </c>
      <c r="K16" s="7" t="n">
        <v>9.644206</v>
      </c>
      <c r="L16" s="7" t="n">
        <v>9.749277</v>
      </c>
      <c r="M16" s="7" t="n">
        <v>9.659032</v>
      </c>
      <c r="N16" s="7" t="n">
        <v>9.798822</v>
      </c>
      <c r="O16" s="7" t="n">
        <f aca="false">AVERAGE(E16:N16)</f>
        <v>9.7147095</v>
      </c>
      <c r="P16" s="7" t="n">
        <f aca="false">STDEV(E16:N16)</f>
        <v>0.295763333007341</v>
      </c>
      <c r="Q16" s="7" t="n">
        <f aca="false">(P16/O16)*100</f>
        <v>3.04448972979934</v>
      </c>
    </row>
    <row r="17" customFormat="false" ht="12.8" hidden="false" customHeight="false" outlineLevel="0" collapsed="false">
      <c r="D17" s="13" t="s">
        <v>34</v>
      </c>
      <c r="E17" s="7" t="n">
        <v>26.496326</v>
      </c>
      <c r="F17" s="7" t="n">
        <v>26.811855</v>
      </c>
      <c r="G17" s="7" t="n">
        <v>26.842257</v>
      </c>
      <c r="H17" s="7" t="n">
        <v>24.258882</v>
      </c>
      <c r="I17" s="7" t="n">
        <v>26.552192</v>
      </c>
      <c r="J17" s="7" t="n">
        <v>26.549529</v>
      </c>
      <c r="K17" s="7" t="n">
        <v>26.143984</v>
      </c>
      <c r="L17" s="7" t="n">
        <v>26.68705</v>
      </c>
      <c r="M17" s="7" t="n">
        <v>26.525898</v>
      </c>
      <c r="N17" s="7" t="n">
        <v>26.581944</v>
      </c>
      <c r="O17" s="7" t="n">
        <f aca="false">AVERAGE(E17:N17)</f>
        <v>26.3449917</v>
      </c>
      <c r="P17" s="7" t="n">
        <f aca="false">STDEV(E17:N17)</f>
        <v>0.757997273491586</v>
      </c>
      <c r="Q17" s="7" t="n">
        <f aca="false">(P17/O17)*100</f>
        <v>2.87719685822329</v>
      </c>
    </row>
    <row r="18" customFormat="false" ht="12.8" hidden="false" customHeight="false" outlineLevel="0" collapsed="false">
      <c r="D18" s="13" t="s">
        <v>35</v>
      </c>
      <c r="E18" s="7" t="n">
        <v>36.786291</v>
      </c>
      <c r="F18" s="7" t="n">
        <v>36.553101</v>
      </c>
      <c r="G18" s="7" t="n">
        <v>36.562264</v>
      </c>
      <c r="H18" s="7" t="n">
        <v>33.31463</v>
      </c>
      <c r="I18" s="7" t="n">
        <v>36.337445</v>
      </c>
      <c r="J18" s="7" t="n">
        <v>36.254973</v>
      </c>
      <c r="K18" s="7" t="n">
        <v>35.788507</v>
      </c>
      <c r="L18" s="7" t="n">
        <v>36.43664</v>
      </c>
      <c r="M18" s="7" t="n">
        <v>36.185248</v>
      </c>
      <c r="N18" s="7" t="n">
        <v>36.381082</v>
      </c>
      <c r="O18" s="7" t="n">
        <f aca="false">AVERAGE(E18:N18)</f>
        <v>36.0600181</v>
      </c>
      <c r="P18" s="7" t="n">
        <f aca="false">STDEV(E18:N18)</f>
        <v>1.00051707863889</v>
      </c>
      <c r="Q18" s="7" t="n">
        <f aca="false">(P18/O18)*100</f>
        <v>2.77458839833164</v>
      </c>
    </row>
    <row r="19" customFormat="false" ht="12.8" hidden="false" customHeight="false" outlineLevel="0" collapsed="false">
      <c r="D19" s="13" t="s">
        <v>36</v>
      </c>
      <c r="E19" s="7" t="n">
        <v>59.472302</v>
      </c>
      <c r="F19" s="7" t="n">
        <v>58.81701</v>
      </c>
      <c r="G19" s="7" t="n">
        <v>58.276828</v>
      </c>
      <c r="H19" s="7" t="n">
        <v>55.013413</v>
      </c>
      <c r="I19" s="7" t="n">
        <v>58.49769</v>
      </c>
      <c r="J19" s="7" t="n">
        <v>57.842962</v>
      </c>
      <c r="K19" s="7" t="n">
        <v>57.06021</v>
      </c>
      <c r="L19" s="7" t="n">
        <v>57.721905</v>
      </c>
      <c r="M19" s="7" t="n">
        <v>57.872354</v>
      </c>
      <c r="N19" s="7" t="n">
        <v>58.142736</v>
      </c>
      <c r="O19" s="7" t="n">
        <f aca="false">AVERAGE(E19:N19)</f>
        <v>57.871741</v>
      </c>
      <c r="P19" s="7" t="n">
        <f aca="false">STDEV(E19:N19)</f>
        <v>1.19891505900256</v>
      </c>
      <c r="Q19" s="7" t="n">
        <f aca="false">(P19/O19)*100</f>
        <v>2.07167615538395</v>
      </c>
    </row>
    <row r="22" customFormat="false" ht="12.8" hidden="false" customHeight="true" outlineLevel="0" collapsed="false">
      <c r="R22" s="15"/>
      <c r="S22" s="15"/>
      <c r="T22" s="15"/>
    </row>
    <row r="23" customFormat="false" ht="12.8" hidden="false" customHeight="false" outlineLevel="0" collapsed="false">
      <c r="D23" s="13" t="s">
        <v>37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5"/>
      <c r="S23" s="15"/>
      <c r="T23" s="15"/>
    </row>
    <row r="24" customFormat="false" ht="12.8" hidden="false" customHeight="false" outlineLevel="0" collapsed="false">
      <c r="D24" s="7"/>
      <c r="E24" s="13" t="s">
        <v>20</v>
      </c>
      <c r="F24" s="13" t="s">
        <v>21</v>
      </c>
      <c r="G24" s="13" t="s">
        <v>22</v>
      </c>
      <c r="H24" s="13" t="s">
        <v>23</v>
      </c>
      <c r="I24" s="13" t="s">
        <v>24</v>
      </c>
      <c r="J24" s="13" t="s">
        <v>25</v>
      </c>
      <c r="K24" s="13" t="s">
        <v>26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31</v>
      </c>
      <c r="Q24" s="13" t="s">
        <v>32</v>
      </c>
      <c r="R24" s="15"/>
      <c r="S24" s="15"/>
      <c r="T24" s="15"/>
    </row>
    <row r="25" customFormat="false" ht="12.8" hidden="false" customHeight="false" outlineLevel="0" collapsed="false">
      <c r="D25" s="13" t="s">
        <v>33</v>
      </c>
      <c r="E25" s="7" t="n">
        <v>6.354752</v>
      </c>
      <c r="F25" s="7" t="n">
        <v>6.240057</v>
      </c>
      <c r="G25" s="7" t="n">
        <v>6.131835</v>
      </c>
      <c r="H25" s="7" t="n">
        <v>6.492598</v>
      </c>
      <c r="I25" s="7" t="n">
        <v>6.377887</v>
      </c>
      <c r="J25" s="7" t="n">
        <v>6.230446</v>
      </c>
      <c r="K25" s="7" t="n">
        <v>6.380588</v>
      </c>
      <c r="L25" s="7" t="n">
        <v>6.224672</v>
      </c>
      <c r="M25" s="7" t="n">
        <v>6.378739</v>
      </c>
      <c r="N25" s="7" t="n">
        <v>6.239716</v>
      </c>
      <c r="O25" s="7" t="n">
        <f aca="false">AVERAGE(E25:N25)</f>
        <v>6.305129</v>
      </c>
      <c r="P25" s="7" t="n">
        <f aca="false">STDEV(E25:N25)</f>
        <v>0.107810637983663</v>
      </c>
      <c r="Q25" s="7" t="n">
        <f aca="false">(P25/O25)*100</f>
        <v>1.70988790211371</v>
      </c>
      <c r="R25" s="15"/>
      <c r="S25" s="15"/>
      <c r="T25" s="15"/>
    </row>
    <row r="26" customFormat="false" ht="12.8" hidden="false" customHeight="false" outlineLevel="0" collapsed="false">
      <c r="D26" s="13" t="s">
        <v>34</v>
      </c>
      <c r="E26" s="7" t="n">
        <v>25.93024</v>
      </c>
      <c r="F26" s="7" t="n">
        <v>25.955896</v>
      </c>
      <c r="G26" s="7" t="n">
        <v>25.972544</v>
      </c>
      <c r="H26" s="7" t="n">
        <v>25.55472</v>
      </c>
      <c r="I26" s="7" t="n">
        <v>25.904802</v>
      </c>
      <c r="J26" s="7" t="n">
        <v>25.966779</v>
      </c>
      <c r="K26" s="7" t="n">
        <v>25.950454</v>
      </c>
      <c r="L26" s="7" t="n">
        <v>24.908454</v>
      </c>
      <c r="M26" s="7" t="n">
        <v>25.946206</v>
      </c>
      <c r="N26" s="7" t="n">
        <v>26.017153</v>
      </c>
      <c r="O26" s="7" t="n">
        <f aca="false">AVERAGE(E26:N26)</f>
        <v>25.8107248</v>
      </c>
      <c r="P26" s="7" t="n">
        <f aca="false">STDEV(E26:N26)</f>
        <v>0.34235629710769</v>
      </c>
      <c r="Q26" s="7" t="n">
        <f aca="false">(P26/O26)*100</f>
        <v>1.32641101619777</v>
      </c>
      <c r="R26" s="15"/>
      <c r="S26" s="15"/>
      <c r="T26" s="15"/>
    </row>
    <row r="27" customFormat="false" ht="12.8" hidden="false" customHeight="false" outlineLevel="0" collapsed="false">
      <c r="D27" s="13" t="s">
        <v>35</v>
      </c>
      <c r="E27" s="7" t="n">
        <v>32.284992</v>
      </c>
      <c r="F27" s="7" t="n">
        <v>32.195954</v>
      </c>
      <c r="G27" s="7" t="n">
        <v>32.104379</v>
      </c>
      <c r="H27" s="7" t="n">
        <v>32.047318</v>
      </c>
      <c r="I27" s="7" t="n">
        <v>32.282689</v>
      </c>
      <c r="J27" s="7" t="n">
        <v>32.197225</v>
      </c>
      <c r="K27" s="7" t="n">
        <v>32.331042</v>
      </c>
      <c r="L27" s="7" t="n">
        <v>31.133126</v>
      </c>
      <c r="M27" s="7" t="n">
        <v>32.324944</v>
      </c>
      <c r="N27" s="7" t="n">
        <v>32.256869</v>
      </c>
      <c r="O27" s="7" t="n">
        <f aca="false">AVERAGE(E27:N27)</f>
        <v>32.1158538</v>
      </c>
      <c r="P27" s="7" t="n">
        <f aca="false">STDEV(E27:N27)</f>
        <v>0.357455785064329</v>
      </c>
      <c r="Q27" s="7" t="n">
        <f aca="false">(P27/O27)*100</f>
        <v>1.11301971696088</v>
      </c>
      <c r="R27" s="15"/>
      <c r="S27" s="15"/>
      <c r="T27" s="15"/>
    </row>
    <row r="28" customFormat="false" ht="12.8" hidden="false" customHeight="false" outlineLevel="0" collapsed="false">
      <c r="D28" s="13" t="s">
        <v>36</v>
      </c>
      <c r="E28" s="7" t="n">
        <v>53.213115</v>
      </c>
      <c r="F28" s="7" t="n">
        <v>52.647838</v>
      </c>
      <c r="G28" s="7" t="n">
        <v>51.919687</v>
      </c>
      <c r="H28" s="7" t="n">
        <v>52.309636</v>
      </c>
      <c r="I28" s="7" t="n">
        <v>52.135369</v>
      </c>
      <c r="J28" s="7" t="n">
        <v>51.986601</v>
      </c>
      <c r="K28" s="7" t="n">
        <v>52.250642</v>
      </c>
      <c r="L28" s="7" t="n">
        <v>50.957005</v>
      </c>
      <c r="M28" s="7" t="n">
        <v>52.263874</v>
      </c>
      <c r="N28" s="7" t="n">
        <v>52.08574</v>
      </c>
      <c r="O28" s="7" t="n">
        <f aca="false">AVERAGE(E28:N28)</f>
        <v>52.1769507</v>
      </c>
      <c r="P28" s="7" t="n">
        <f aca="false">STDEV(E28:N28)</f>
        <v>0.570252996743657</v>
      </c>
      <c r="Q28" s="7" t="n">
        <f aca="false">(P28/O28)*100</f>
        <v>1.09292127863589</v>
      </c>
      <c r="R28" s="15"/>
      <c r="S28" s="15"/>
      <c r="T28" s="15"/>
    </row>
    <row r="33" customFormat="false" ht="35.25" hidden="false" customHeight="false" outlineLevel="0" collapsed="false">
      <c r="G33" s="8"/>
      <c r="H33" s="5" t="s">
        <v>38</v>
      </c>
      <c r="I33" s="5" t="s">
        <v>39</v>
      </c>
    </row>
    <row r="34" customFormat="false" ht="24" hidden="false" customHeight="false" outlineLevel="0" collapsed="false">
      <c r="G34" s="5" t="s">
        <v>40</v>
      </c>
      <c r="H34" s="8" t="n">
        <f aca="false">O28</f>
        <v>52.1769507</v>
      </c>
      <c r="I34" s="8" t="n">
        <f aca="false">O25</f>
        <v>6.305129</v>
      </c>
    </row>
    <row r="35" customFormat="false" ht="12.8" hidden="false" customHeight="false" outlineLevel="0" collapsed="false">
      <c r="G35" s="5" t="s">
        <v>10</v>
      </c>
      <c r="H35" s="8" t="n">
        <f aca="false">O10</f>
        <v>56.2450171</v>
      </c>
      <c r="I35" s="8" t="n">
        <f aca="false">O7</f>
        <v>8.8091915</v>
      </c>
    </row>
    <row r="36" customFormat="false" ht="12.8" hidden="false" customHeight="false" outlineLevel="0" collapsed="false">
      <c r="G36" s="5" t="s">
        <v>11</v>
      </c>
      <c r="H36" s="8" t="n">
        <f aca="false">O19</f>
        <v>57.871741</v>
      </c>
      <c r="I36" s="8" t="n">
        <f aca="false">O16</f>
        <v>9.7147095</v>
      </c>
    </row>
    <row r="38" customFormat="false" ht="46.5" hidden="false" customHeight="false" outlineLevel="0" collapsed="false">
      <c r="G38" s="8"/>
      <c r="H38" s="5" t="s">
        <v>9</v>
      </c>
      <c r="I38" s="5" t="s">
        <v>41</v>
      </c>
    </row>
    <row r="39" customFormat="false" ht="12.8" hidden="false" customHeight="false" outlineLevel="0" collapsed="false">
      <c r="G39" s="5" t="s">
        <v>10</v>
      </c>
      <c r="H39" s="8" t="n">
        <f aca="false">(H35-H34)/H34*100</f>
        <v>7.79667333070117</v>
      </c>
      <c r="I39" s="8" t="n">
        <f aca="false">(I35-I34)/I34*100</f>
        <v>39.714691007908</v>
      </c>
    </row>
    <row r="40" customFormat="false" ht="12.8" hidden="false" customHeight="false" outlineLevel="0" collapsed="false">
      <c r="G40" s="5" t="s">
        <v>11</v>
      </c>
      <c r="H40" s="8" t="n">
        <f aca="false">(H36-H34)/H34*100</f>
        <v>10.9143792874044</v>
      </c>
      <c r="I40" s="8" t="n">
        <f aca="false">(I36-I34)/I34*100</f>
        <v>54.0763004214506</v>
      </c>
    </row>
  </sheetData>
  <mergeCells count="5">
    <mergeCell ref="D3:Q4"/>
    <mergeCell ref="D5:Q5"/>
    <mergeCell ref="D14:Q14"/>
    <mergeCell ref="R22:T28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V4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Q38" activeCellId="0" sqref="Q3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9.59"/>
    <col collapsed="false" customWidth="false" hidden="false" outlineLevel="0" max="8" min="5" style="0" width="11.52"/>
    <col collapsed="false" customWidth="true" hidden="false" outlineLevel="0" max="9" min="9" style="0" width="18.2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D2" s="1" t="s">
        <v>42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customFormat="false" ht="12.8" hidden="false" customHeight="false" outlineLevel="0" collapsed="false">
      <c r="D5" s="13" t="s">
        <v>10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customFormat="false" ht="12.8" hidden="false" customHeight="false" outlineLevel="0" collapsed="false">
      <c r="D6" s="7"/>
      <c r="E6" s="13" t="s">
        <v>20</v>
      </c>
      <c r="F6" s="13" t="s">
        <v>21</v>
      </c>
      <c r="G6" s="13" t="s">
        <v>22</v>
      </c>
      <c r="H6" s="13" t="s">
        <v>23</v>
      </c>
      <c r="I6" s="13" t="s">
        <v>24</v>
      </c>
      <c r="J6" s="13" t="s">
        <v>25</v>
      </c>
      <c r="K6" s="13" t="s">
        <v>26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31</v>
      </c>
      <c r="Q6" s="13" t="s">
        <v>32</v>
      </c>
    </row>
    <row r="7" customFormat="false" ht="12.8" hidden="false" customHeight="false" outlineLevel="0" collapsed="false">
      <c r="D7" s="13" t="s">
        <v>33</v>
      </c>
      <c r="E7" s="7" t="n">
        <v>29.638582</v>
      </c>
      <c r="F7" s="7" t="n">
        <v>29.116728</v>
      </c>
      <c r="G7" s="7" t="n">
        <v>29.727877</v>
      </c>
      <c r="H7" s="7" t="n">
        <v>30.954171</v>
      </c>
      <c r="I7" s="7" t="n">
        <v>30.490694</v>
      </c>
      <c r="J7" s="7" t="n">
        <v>30.268364</v>
      </c>
      <c r="K7" s="7" t="n">
        <v>30.535785</v>
      </c>
      <c r="L7" s="7" t="n">
        <v>29.361023</v>
      </c>
      <c r="M7" s="7" t="n">
        <v>29.638113</v>
      </c>
      <c r="N7" s="7" t="n">
        <v>30.376363</v>
      </c>
      <c r="O7" s="7" t="n">
        <f aca="false">AVERAGE(E7:N7)</f>
        <v>30.01077</v>
      </c>
      <c r="P7" s="7" t="n">
        <f aca="false">STDEV(E7:N7)</f>
        <v>0.593941075594204</v>
      </c>
      <c r="Q7" s="7" t="n">
        <f aca="false">(P7/O7)*100</f>
        <v>1.97909309089438</v>
      </c>
    </row>
    <row r="8" customFormat="false" ht="12.8" hidden="false" customHeight="false" outlineLevel="0" collapsed="false">
      <c r="D8" s="13" t="s">
        <v>34</v>
      </c>
      <c r="E8" s="7" t="n">
        <v>9.710858</v>
      </c>
      <c r="F8" s="7" t="n">
        <v>10.388605</v>
      </c>
      <c r="G8" s="7" t="n">
        <v>9.525335</v>
      </c>
      <c r="H8" s="7" t="n">
        <v>8.317899</v>
      </c>
      <c r="I8" s="7" t="n">
        <v>8.948863</v>
      </c>
      <c r="J8" s="7" t="n">
        <v>9.462738</v>
      </c>
      <c r="K8" s="7" t="n">
        <v>9.425665</v>
      </c>
      <c r="L8" s="7" t="n">
        <v>10.436068</v>
      </c>
      <c r="M8" s="7" t="n">
        <v>10.083372</v>
      </c>
      <c r="N8" s="7" t="n">
        <v>8.859376</v>
      </c>
      <c r="O8" s="7" t="n">
        <f aca="false">AVERAGE(E8:N8)</f>
        <v>9.5158779</v>
      </c>
      <c r="P8" s="7" t="n">
        <f aca="false">STDEV(E8:N8)</f>
        <v>0.680455316808198</v>
      </c>
      <c r="Q8" s="7" t="n">
        <f aca="false">(P8/O8)*100</f>
        <v>7.15073610610533</v>
      </c>
    </row>
    <row r="9" customFormat="false" ht="12.8" hidden="false" customHeight="false" outlineLevel="0" collapsed="false">
      <c r="D9" s="13" t="s">
        <v>35</v>
      </c>
      <c r="E9" s="7" t="n">
        <v>39.368081</v>
      </c>
      <c r="F9" s="7" t="n">
        <v>39.524026</v>
      </c>
      <c r="G9" s="7" t="n">
        <v>39.271773</v>
      </c>
      <c r="H9" s="7" t="n">
        <v>39.290607</v>
      </c>
      <c r="I9" s="7" t="n">
        <v>39.458128</v>
      </c>
      <c r="J9" s="7" t="n">
        <v>39.749783</v>
      </c>
      <c r="K9" s="7" t="n">
        <v>39.980127</v>
      </c>
      <c r="L9" s="7" t="n">
        <v>39.8158</v>
      </c>
      <c r="M9" s="7" t="n">
        <v>39.740206</v>
      </c>
      <c r="N9" s="7" t="n">
        <v>39.254318</v>
      </c>
      <c r="O9" s="7" t="n">
        <f aca="false">AVERAGE(E9:N9)</f>
        <v>39.5452849</v>
      </c>
      <c r="P9" s="7" t="n">
        <f aca="false">STDEV(E9:N9)</f>
        <v>0.259456825073911</v>
      </c>
      <c r="Q9" s="7" t="n">
        <f aca="false">(P9/O9)*100</f>
        <v>0.656100533173578</v>
      </c>
    </row>
    <row r="10" customFormat="false" ht="12.8" hidden="false" customHeight="false" outlineLevel="0" collapsed="false">
      <c r="D10" s="13" t="s">
        <v>36</v>
      </c>
      <c r="E10" s="7" t="n">
        <v>67.25013</v>
      </c>
      <c r="F10" s="7" t="n">
        <v>67.800301</v>
      </c>
      <c r="G10" s="7" t="n">
        <v>67.360626</v>
      </c>
      <c r="H10" s="7" t="n">
        <v>67.211062</v>
      </c>
      <c r="I10" s="7" t="n">
        <v>67.905635</v>
      </c>
      <c r="J10" s="7" t="n">
        <v>67.885138</v>
      </c>
      <c r="K10" s="7" t="n">
        <v>67.76331</v>
      </c>
      <c r="L10" s="7" t="n">
        <v>67.797878</v>
      </c>
      <c r="M10" s="7" t="n">
        <v>67.929636</v>
      </c>
      <c r="N10" s="7" t="n">
        <v>67.508434</v>
      </c>
      <c r="O10" s="7" t="n">
        <f aca="false">AVERAGE(E10:N10)</f>
        <v>67.641215</v>
      </c>
      <c r="P10" s="7" t="n">
        <f aca="false">STDEV(E10:N10)</f>
        <v>0.281208096350176</v>
      </c>
      <c r="Q10" s="7" t="n">
        <f aca="false">(P10/O10)*100</f>
        <v>0.415734839106861</v>
      </c>
    </row>
    <row r="11" customFormat="false" ht="12.8" hidden="false" customHeight="false" outlineLevel="0" collapsed="false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4" customFormat="false" ht="12.8" hidden="false" customHeight="false" outlineLevel="0" collapsed="false">
      <c r="D14" s="13" t="s">
        <v>11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customFormat="false" ht="12.8" hidden="false" customHeight="false" outlineLevel="0" collapsed="false">
      <c r="D15" s="13"/>
      <c r="E15" s="13" t="s">
        <v>20</v>
      </c>
      <c r="F15" s="13" t="s">
        <v>21</v>
      </c>
      <c r="G15" s="13" t="s">
        <v>22</v>
      </c>
      <c r="H15" s="13" t="s">
        <v>23</v>
      </c>
      <c r="I15" s="13" t="s">
        <v>24</v>
      </c>
      <c r="J15" s="13" t="s">
        <v>25</v>
      </c>
      <c r="K15" s="13" t="s">
        <v>26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31</v>
      </c>
      <c r="Q15" s="13" t="s">
        <v>32</v>
      </c>
    </row>
    <row r="16" customFormat="false" ht="12.8" hidden="false" customHeight="false" outlineLevel="0" collapsed="false">
      <c r="D16" s="13" t="s">
        <v>33</v>
      </c>
      <c r="E16" s="7" t="n">
        <v>31.805601</v>
      </c>
      <c r="F16" s="7" t="n">
        <v>32.686749</v>
      </c>
      <c r="G16" s="7" t="n">
        <v>31.940383</v>
      </c>
      <c r="H16" s="7" t="n">
        <v>31.076977</v>
      </c>
      <c r="I16" s="7" t="n">
        <v>31.914278</v>
      </c>
      <c r="J16" s="7" t="n">
        <v>31.020033</v>
      </c>
      <c r="K16" s="7" t="n">
        <v>31.367857</v>
      </c>
      <c r="L16" s="7" t="n">
        <v>31.901137</v>
      </c>
      <c r="M16" s="7" t="n">
        <v>31.95687</v>
      </c>
      <c r="N16" s="7" t="n">
        <v>30.573438</v>
      </c>
      <c r="O16" s="7" t="n">
        <f aca="false">AVERAGE(E16:N16)</f>
        <v>31.6243323</v>
      </c>
      <c r="P16" s="7" t="n">
        <f aca="false">STDEV(E16:N16)</f>
        <v>0.611708007823821</v>
      </c>
      <c r="Q16" s="7" t="n">
        <f aca="false">(P16/O16)*100</f>
        <v>1.93429540905697</v>
      </c>
    </row>
    <row r="17" customFormat="false" ht="12.8" hidden="false" customHeight="false" outlineLevel="0" collapsed="false">
      <c r="D17" s="13" t="s">
        <v>34</v>
      </c>
      <c r="E17" s="7" t="n">
        <v>8.07336</v>
      </c>
      <c r="F17" s="7" t="n">
        <v>7.439881</v>
      </c>
      <c r="G17" s="7" t="n">
        <v>7.953052</v>
      </c>
      <c r="H17" s="7" t="n">
        <v>8.994863</v>
      </c>
      <c r="I17" s="7" t="n">
        <v>8.360048</v>
      </c>
      <c r="J17" s="7" t="n">
        <v>9.171141</v>
      </c>
      <c r="K17" s="7" t="n">
        <v>8.743326</v>
      </c>
      <c r="L17" s="7" t="n">
        <v>7.733757</v>
      </c>
      <c r="M17" s="7" t="n">
        <v>8.121064</v>
      </c>
      <c r="N17" s="7" t="n">
        <v>10.161286</v>
      </c>
      <c r="O17" s="7" t="n">
        <f aca="false">AVERAGE(E17:N17)</f>
        <v>8.4751778</v>
      </c>
      <c r="P17" s="7" t="n">
        <f aca="false">STDEV(E17:N17)</f>
        <v>0.807160346076678</v>
      </c>
      <c r="Q17" s="7" t="n">
        <f aca="false">(P17/O17)*100</f>
        <v>9.52381607942996</v>
      </c>
    </row>
    <row r="18" customFormat="false" ht="12.8" hidden="false" customHeight="false" outlineLevel="0" collapsed="false">
      <c r="D18" s="13" t="s">
        <v>35</v>
      </c>
      <c r="E18" s="7" t="n">
        <v>39.8978</v>
      </c>
      <c r="F18" s="7" t="n">
        <v>40.145353</v>
      </c>
      <c r="G18" s="7" t="n">
        <v>39.912277</v>
      </c>
      <c r="H18" s="7" t="n">
        <v>40.090724</v>
      </c>
      <c r="I18" s="7" t="n">
        <v>40.293213</v>
      </c>
      <c r="J18" s="7" t="n">
        <v>40.210075</v>
      </c>
      <c r="K18" s="7" t="n">
        <v>40.130074</v>
      </c>
      <c r="L18" s="7" t="n">
        <v>39.653744</v>
      </c>
      <c r="M18" s="7" t="n">
        <v>40.096821</v>
      </c>
      <c r="N18" s="7" t="n">
        <v>40.753696</v>
      </c>
      <c r="O18" s="7" t="n">
        <f aca="false">AVERAGE(E18:N18)</f>
        <v>40.1183777</v>
      </c>
      <c r="P18" s="7" t="n">
        <f aca="false">STDEV(E18:N18)</f>
        <v>0.289005094804014</v>
      </c>
      <c r="Q18" s="7" t="n">
        <f aca="false">(P18/O18)*100</f>
        <v>0.720380811420533</v>
      </c>
    </row>
    <row r="19" customFormat="false" ht="12.8" hidden="false" customHeight="false" outlineLevel="0" collapsed="false">
      <c r="D19" s="13" t="s">
        <v>36</v>
      </c>
      <c r="E19" s="7" t="n">
        <v>68.030371</v>
      </c>
      <c r="F19" s="7" t="n">
        <v>68.464908</v>
      </c>
      <c r="G19" s="7" t="n">
        <v>67.811177</v>
      </c>
      <c r="H19" s="7" t="n">
        <v>68.662213</v>
      </c>
      <c r="I19" s="7" t="n">
        <v>68.152734</v>
      </c>
      <c r="J19" s="7" t="n">
        <v>68.106248</v>
      </c>
      <c r="K19" s="7" t="n">
        <v>68.091668</v>
      </c>
      <c r="L19" s="7" t="n">
        <v>67.656246</v>
      </c>
      <c r="M19" s="7" t="n">
        <v>68.07347</v>
      </c>
      <c r="N19" s="7" t="n">
        <v>68.758067</v>
      </c>
      <c r="O19" s="7" t="n">
        <f aca="false">AVERAGE(E19:N19)</f>
        <v>68.1807102</v>
      </c>
      <c r="P19" s="7" t="n">
        <f aca="false">STDEV(E19:N19)</f>
        <v>0.350543994600074</v>
      </c>
      <c r="Q19" s="7" t="n">
        <f aca="false">(P19/O19)*100</f>
        <v>0.514139547053405</v>
      </c>
    </row>
    <row r="21" customFormat="false" ht="12.8" hidden="false" customHeight="true" outlineLevel="0" collapsed="false">
      <c r="R21" s="15"/>
      <c r="S21" s="15"/>
      <c r="T21" s="15"/>
      <c r="U21" s="15"/>
      <c r="V21" s="15"/>
    </row>
    <row r="22" customFormat="false" ht="12.8" hidden="false" customHeight="false" outlineLevel="0" collapsed="false">
      <c r="R22" s="15"/>
      <c r="S22" s="15"/>
      <c r="T22" s="15"/>
      <c r="U22" s="15"/>
      <c r="V22" s="15"/>
    </row>
    <row r="23" customFormat="false" ht="12.8" hidden="false" customHeight="false" outlineLevel="0" collapsed="false">
      <c r="D23" s="13" t="s">
        <v>37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5"/>
      <c r="S23" s="15"/>
      <c r="T23" s="15"/>
      <c r="U23" s="15"/>
      <c r="V23" s="15"/>
    </row>
    <row r="24" customFormat="false" ht="12.8" hidden="false" customHeight="false" outlineLevel="0" collapsed="false">
      <c r="D24" s="13"/>
      <c r="E24" s="13" t="s">
        <v>20</v>
      </c>
      <c r="F24" s="13" t="s">
        <v>21</v>
      </c>
      <c r="G24" s="13" t="s">
        <v>22</v>
      </c>
      <c r="H24" s="13" t="s">
        <v>23</v>
      </c>
      <c r="I24" s="13" t="s">
        <v>24</v>
      </c>
      <c r="J24" s="13" t="s">
        <v>25</v>
      </c>
      <c r="K24" s="13" t="s">
        <v>26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31</v>
      </c>
      <c r="Q24" s="13" t="s">
        <v>32</v>
      </c>
      <c r="R24" s="15"/>
      <c r="S24" s="15"/>
      <c r="T24" s="15"/>
      <c r="U24" s="15"/>
      <c r="V24" s="15"/>
    </row>
    <row r="25" customFormat="false" ht="12.8" hidden="false" customHeight="false" outlineLevel="0" collapsed="false">
      <c r="D25" s="13" t="s">
        <v>33</v>
      </c>
      <c r="E25" s="7" t="n">
        <v>24.515902</v>
      </c>
      <c r="F25" s="7" t="n">
        <v>24.854841</v>
      </c>
      <c r="G25" s="7" t="n">
        <v>24.287035</v>
      </c>
      <c r="H25" s="7" t="n">
        <v>25.397203</v>
      </c>
      <c r="I25" s="7" t="n">
        <v>24.91978</v>
      </c>
      <c r="J25" s="7" t="n">
        <v>25.896165</v>
      </c>
      <c r="K25" s="7" t="n">
        <v>24.047173</v>
      </c>
      <c r="L25" s="7" t="n">
        <v>24.35689</v>
      </c>
      <c r="M25" s="7" t="n">
        <v>24.366394</v>
      </c>
      <c r="N25" s="7" t="n">
        <v>24.12452</v>
      </c>
      <c r="O25" s="7" t="n">
        <f aca="false">AVERAGE(E25:N25)</f>
        <v>24.6765903</v>
      </c>
      <c r="P25" s="7" t="n">
        <f aca="false">STDEV(E25:N25)</f>
        <v>0.593905295112884</v>
      </c>
      <c r="Q25" s="7" t="n">
        <f aca="false">(P25/O25)*100</f>
        <v>2.40675590870788</v>
      </c>
      <c r="R25" s="15"/>
      <c r="S25" s="15"/>
      <c r="T25" s="15"/>
      <c r="U25" s="15"/>
      <c r="V25" s="15"/>
    </row>
    <row r="26" customFormat="false" ht="12.8" hidden="false" customHeight="false" outlineLevel="0" collapsed="false">
      <c r="D26" s="13" t="s">
        <v>34</v>
      </c>
      <c r="E26" s="7" t="n">
        <v>11.327389</v>
      </c>
      <c r="F26" s="7" t="n">
        <v>11.130426</v>
      </c>
      <c r="G26" s="7" t="n">
        <v>11.435959</v>
      </c>
      <c r="H26" s="7" t="n">
        <v>10.718802</v>
      </c>
      <c r="I26" s="7" t="n">
        <v>11.043562</v>
      </c>
      <c r="J26" s="7" t="n">
        <v>10.495745</v>
      </c>
      <c r="K26" s="7" t="n">
        <v>11.738024</v>
      </c>
      <c r="L26" s="7" t="n">
        <v>11.701002</v>
      </c>
      <c r="M26" s="7" t="n">
        <v>11.408392</v>
      </c>
      <c r="N26" s="7" t="n">
        <v>11.695818</v>
      </c>
      <c r="O26" s="7" t="n">
        <f aca="false">AVERAGE(E26:N26)</f>
        <v>11.2695119</v>
      </c>
      <c r="P26" s="7" t="n">
        <f aca="false">STDEV(E26:N26)</f>
        <v>0.422973747215658</v>
      </c>
      <c r="Q26" s="7" t="n">
        <f aca="false">(P26/O26)*100</f>
        <v>3.75325702629285</v>
      </c>
      <c r="R26" s="15"/>
      <c r="S26" s="15"/>
      <c r="T26" s="15"/>
      <c r="U26" s="15"/>
      <c r="V26" s="15"/>
    </row>
    <row r="27" customFormat="false" ht="12.8" hidden="false" customHeight="false" outlineLevel="0" collapsed="false">
      <c r="D27" s="13" t="s">
        <v>35</v>
      </c>
      <c r="E27" s="7" t="n">
        <v>35.843291</v>
      </c>
      <c r="F27" s="7" t="n">
        <v>35.985267</v>
      </c>
      <c r="G27" s="7" t="n">
        <v>35.722994</v>
      </c>
      <c r="H27" s="7" t="n">
        <v>36.116005</v>
      </c>
      <c r="I27" s="7" t="n">
        <v>35.963342</v>
      </c>
      <c r="J27" s="7" t="n">
        <v>36.39191</v>
      </c>
      <c r="K27" s="7" t="n">
        <v>35.785197</v>
      </c>
      <c r="L27" s="7" t="n">
        <v>36.057893</v>
      </c>
      <c r="M27" s="7" t="n">
        <v>35.774787</v>
      </c>
      <c r="N27" s="7" t="n">
        <v>35.820338</v>
      </c>
      <c r="O27" s="7" t="n">
        <f aca="false">AVERAGE(E27:N27)</f>
        <v>35.9461024</v>
      </c>
      <c r="P27" s="7" t="n">
        <f aca="false">STDEV(E27:N27)</f>
        <v>0.20367273807328</v>
      </c>
      <c r="Q27" s="7" t="n">
        <f aca="false">(P27/O27)*100</f>
        <v>0.566605902934501</v>
      </c>
      <c r="R27" s="15"/>
      <c r="S27" s="15"/>
      <c r="T27" s="15"/>
      <c r="U27" s="15"/>
      <c r="V27" s="15"/>
    </row>
    <row r="28" customFormat="false" ht="12.8" hidden="false" customHeight="false" outlineLevel="0" collapsed="false">
      <c r="D28" s="13" t="s">
        <v>36</v>
      </c>
      <c r="E28" s="7" t="n">
        <v>62.281402</v>
      </c>
      <c r="F28" s="7" t="n">
        <v>62.325342</v>
      </c>
      <c r="G28" s="7" t="n">
        <v>62.101512</v>
      </c>
      <c r="H28" s="7" t="n">
        <v>62.487041</v>
      </c>
      <c r="I28" s="7" t="n">
        <v>62.593196</v>
      </c>
      <c r="J28" s="7" t="n">
        <v>62.821642</v>
      </c>
      <c r="K28" s="7" t="n">
        <v>62.161909</v>
      </c>
      <c r="L28" s="7" t="n">
        <v>62.885377</v>
      </c>
      <c r="M28" s="7" t="n">
        <v>62.177523</v>
      </c>
      <c r="N28" s="7" t="n">
        <v>62.207221</v>
      </c>
      <c r="O28" s="7" t="n">
        <f aca="false">AVERAGE(E28:N28)</f>
        <v>62.4042165</v>
      </c>
      <c r="P28" s="7" t="n">
        <f aca="false">STDEV(E28:N28)</f>
        <v>0.280906730474032</v>
      </c>
      <c r="Q28" s="7" t="n">
        <f aca="false">(P28/O28)*100</f>
        <v>0.45014062547205</v>
      </c>
      <c r="R28" s="15"/>
      <c r="S28" s="15"/>
      <c r="T28" s="15"/>
      <c r="U28" s="15"/>
      <c r="V28" s="15"/>
    </row>
    <row r="33" customFormat="false" ht="35.25" hidden="false" customHeight="false" outlineLevel="0" collapsed="false">
      <c r="G33" s="8"/>
      <c r="H33" s="5" t="s">
        <v>38</v>
      </c>
      <c r="I33" s="5" t="s">
        <v>39</v>
      </c>
    </row>
    <row r="34" customFormat="false" ht="24" hidden="false" customHeight="false" outlineLevel="0" collapsed="false">
      <c r="G34" s="5" t="s">
        <v>40</v>
      </c>
      <c r="H34" s="8" t="n">
        <f aca="false">O28</f>
        <v>62.4042165</v>
      </c>
      <c r="I34" s="8" t="n">
        <f aca="false">O25</f>
        <v>24.6765903</v>
      </c>
    </row>
    <row r="35" customFormat="false" ht="12.8" hidden="false" customHeight="false" outlineLevel="0" collapsed="false">
      <c r="G35" s="5" t="s">
        <v>10</v>
      </c>
      <c r="H35" s="8" t="n">
        <f aca="false">O10</f>
        <v>67.641215</v>
      </c>
      <c r="I35" s="8" t="n">
        <f aca="false">O7</f>
        <v>30.01077</v>
      </c>
    </row>
    <row r="36" customFormat="false" ht="12.8" hidden="false" customHeight="false" outlineLevel="0" collapsed="false">
      <c r="G36" s="5" t="s">
        <v>11</v>
      </c>
      <c r="H36" s="8" t="n">
        <f aca="false">O19</f>
        <v>68.1807102</v>
      </c>
      <c r="I36" s="8" t="n">
        <f aca="false">O16</f>
        <v>31.6243323</v>
      </c>
    </row>
    <row r="38" customFormat="false" ht="46.5" hidden="false" customHeight="false" outlineLevel="0" collapsed="false">
      <c r="G38" s="8"/>
      <c r="H38" s="5" t="s">
        <v>9</v>
      </c>
      <c r="I38" s="5" t="s">
        <v>41</v>
      </c>
    </row>
    <row r="39" customFormat="false" ht="12.8" hidden="false" customHeight="false" outlineLevel="0" collapsed="false">
      <c r="G39" s="5" t="s">
        <v>10</v>
      </c>
      <c r="H39" s="8" t="n">
        <f aca="false">(H35-H34)/H34*100</f>
        <v>8.39205873212108</v>
      </c>
      <c r="I39" s="8" t="n">
        <f aca="false">(I35-I34)/I34*100</f>
        <v>21.6163563731899</v>
      </c>
    </row>
    <row r="40" customFormat="false" ht="12.8" hidden="false" customHeight="false" outlineLevel="0" collapsed="false">
      <c r="G40" s="5" t="s">
        <v>11</v>
      </c>
      <c r="H40" s="8" t="n">
        <f aca="false">(H36-H34)/H34*100</f>
        <v>9.25657595588913</v>
      </c>
      <c r="I40" s="8" t="n">
        <f aca="false">(I36-I34)/I34*100</f>
        <v>28.1551945205331</v>
      </c>
    </row>
  </sheetData>
  <mergeCells count="5">
    <mergeCell ref="D2:Q3"/>
    <mergeCell ref="D5:Q5"/>
    <mergeCell ref="D14:Q14"/>
    <mergeCell ref="R21:V28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W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78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E2" s="1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customFormat="false" ht="12.8" hidden="false" customHeight="false" outlineLevel="0" collapsed="false">
      <c r="D5" s="13" t="s">
        <v>10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customFormat="false" ht="12.8" hidden="false" customHeight="false" outlineLevel="0" collapsed="false">
      <c r="D6" s="13"/>
      <c r="E6" s="13" t="s">
        <v>20</v>
      </c>
      <c r="F6" s="13" t="s">
        <v>21</v>
      </c>
      <c r="G6" s="13" t="s">
        <v>22</v>
      </c>
      <c r="H6" s="13" t="s">
        <v>23</v>
      </c>
      <c r="I6" s="13" t="s">
        <v>24</v>
      </c>
      <c r="J6" s="13" t="s">
        <v>25</v>
      </c>
      <c r="K6" s="13" t="s">
        <v>26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31</v>
      </c>
      <c r="Q6" s="13" t="s">
        <v>32</v>
      </c>
    </row>
    <row r="7" customFormat="false" ht="12.8" hidden="false" customHeight="false" outlineLevel="0" collapsed="false">
      <c r="D7" s="13" t="s">
        <v>33</v>
      </c>
      <c r="E7" s="7" t="n">
        <v>28.850541</v>
      </c>
      <c r="F7" s="7" t="n">
        <v>28.854628</v>
      </c>
      <c r="G7" s="7" t="n">
        <v>28.404833</v>
      </c>
      <c r="H7" s="7" t="n">
        <v>28.505046</v>
      </c>
      <c r="I7" s="7" t="n">
        <v>28.655553</v>
      </c>
      <c r="J7" s="7" t="n">
        <v>28.536088</v>
      </c>
      <c r="K7" s="7" t="n">
        <v>28.3644</v>
      </c>
      <c r="L7" s="7" t="n">
        <v>28.370721</v>
      </c>
      <c r="M7" s="7" t="n">
        <v>28.299769</v>
      </c>
      <c r="N7" s="7" t="n">
        <v>28.648716</v>
      </c>
      <c r="O7" s="7" t="n">
        <f aca="false">AVERAGE(E7:N7)</f>
        <v>28.5490295</v>
      </c>
      <c r="P7" s="7" t="n">
        <f aca="false">STDEV(E7:I7)</f>
        <v>0.201961497963596</v>
      </c>
      <c r="Q7" s="7" t="n">
        <f aca="false">(P7/O7)*100</f>
        <v>0.707419837033677</v>
      </c>
    </row>
    <row r="8" customFormat="false" ht="12.8" hidden="false" customHeight="false" outlineLevel="0" collapsed="false">
      <c r="D8" s="13" t="s">
        <v>34</v>
      </c>
      <c r="E8" s="7" t="n">
        <v>13.637501</v>
      </c>
      <c r="F8" s="7" t="n">
        <v>13.448961</v>
      </c>
      <c r="G8" s="7" t="n">
        <v>13.62113</v>
      </c>
      <c r="H8" s="7" t="n">
        <v>13.621288</v>
      </c>
      <c r="I8" s="7" t="n">
        <v>13.621555</v>
      </c>
      <c r="J8" s="7" t="n">
        <v>13.836124</v>
      </c>
      <c r="K8" s="7" t="n">
        <v>13.969529</v>
      </c>
      <c r="L8" s="7" t="n">
        <v>13.849696</v>
      </c>
      <c r="M8" s="7" t="n">
        <v>13.718978</v>
      </c>
      <c r="N8" s="7" t="n">
        <v>13.597952</v>
      </c>
      <c r="O8" s="7" t="n">
        <f aca="false">AVERAGE(E8:N8)</f>
        <v>13.6922714</v>
      </c>
      <c r="P8" s="7" t="n">
        <f aca="false">STDEV(E8:I8)</f>
        <v>0.0792023366858579</v>
      </c>
      <c r="Q8" s="7" t="n">
        <f aca="false">(P8/O8)*100</f>
        <v>0.578445565181084</v>
      </c>
    </row>
    <row r="9" customFormat="false" ht="12.8" hidden="false" customHeight="false" outlineLevel="0" collapsed="false">
      <c r="D9" s="13" t="s">
        <v>35</v>
      </c>
      <c r="E9" s="7" t="n">
        <v>42.497598</v>
      </c>
      <c r="F9" s="7" t="n">
        <v>42.313045</v>
      </c>
      <c r="G9" s="0" t="n">
        <v>42.035483</v>
      </c>
      <c r="H9" s="7" t="n">
        <v>42.135808</v>
      </c>
      <c r="I9" s="7" t="n">
        <v>42.286621</v>
      </c>
      <c r="J9" s="7" t="n">
        <v>42.381737</v>
      </c>
      <c r="K9" s="7" t="n">
        <v>42.34344</v>
      </c>
      <c r="L9" s="7" t="n">
        <v>42.229913</v>
      </c>
      <c r="M9" s="7" t="n">
        <v>42.028233</v>
      </c>
      <c r="N9" s="7" t="n">
        <v>42.256164</v>
      </c>
      <c r="O9" s="7" t="n">
        <f aca="false">AVERAGE(E9:N9)</f>
        <v>42.2508042</v>
      </c>
      <c r="P9" s="7" t="n">
        <f aca="false">STDEV(E9:I9)</f>
        <v>0.177206826771713</v>
      </c>
      <c r="Q9" s="7" t="n">
        <f aca="false">(P9/O9)*100</f>
        <v>0.419416458756335</v>
      </c>
    </row>
    <row r="10" customFormat="false" ht="12.8" hidden="false" customHeight="false" outlineLevel="0" collapsed="false">
      <c r="D10" s="13" t="s">
        <v>36</v>
      </c>
      <c r="E10" s="7" t="n">
        <v>73.398033</v>
      </c>
      <c r="F10" s="7" t="n">
        <v>73.067053</v>
      </c>
      <c r="G10" s="7" t="n">
        <v>73.711624</v>
      </c>
      <c r="H10" s="7" t="n">
        <v>72.596474</v>
      </c>
      <c r="I10" s="7" t="n">
        <v>73.128814</v>
      </c>
      <c r="J10" s="7" t="n">
        <v>73.353562</v>
      </c>
      <c r="K10" s="7" t="n">
        <v>72.786788</v>
      </c>
      <c r="L10" s="7" t="n">
        <v>73.213699</v>
      </c>
      <c r="M10" s="7" t="n">
        <v>72.598355</v>
      </c>
      <c r="N10" s="7" t="n">
        <v>72.776942</v>
      </c>
      <c r="O10" s="7" t="n">
        <f aca="false">AVERAGE(E10:N10)</f>
        <v>73.0631344</v>
      </c>
      <c r="P10" s="7" t="n">
        <f aca="false">STDEV(E10:I10)</f>
        <v>0.414138048283781</v>
      </c>
      <c r="Q10" s="7" t="n">
        <f aca="false">(P10/O10)*100</f>
        <v>0.566822176032707</v>
      </c>
    </row>
    <row r="11" customFormat="false" ht="12.8" hidden="false" customHeight="false" outlineLevel="0" collapsed="false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4" customFormat="false" ht="12.8" hidden="false" customHeight="false" outlineLevel="0" collapsed="false">
      <c r="D14" s="13" t="s">
        <v>11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customFormat="false" ht="12.8" hidden="false" customHeight="false" outlineLevel="0" collapsed="false">
      <c r="D15" s="13"/>
      <c r="E15" s="13" t="s">
        <v>20</v>
      </c>
      <c r="F15" s="13" t="s">
        <v>21</v>
      </c>
      <c r="G15" s="13" t="s">
        <v>22</v>
      </c>
      <c r="H15" s="13" t="s">
        <v>23</v>
      </c>
      <c r="I15" s="13" t="s">
        <v>24</v>
      </c>
      <c r="J15" s="13" t="s">
        <v>25</v>
      </c>
      <c r="K15" s="13" t="s">
        <v>26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31</v>
      </c>
      <c r="Q15" s="13" t="s">
        <v>32</v>
      </c>
    </row>
    <row r="16" customFormat="false" ht="12.8" hidden="false" customHeight="false" outlineLevel="0" collapsed="false">
      <c r="D16" s="13" t="s">
        <v>33</v>
      </c>
      <c r="E16" s="7" t="n">
        <v>28.899047</v>
      </c>
      <c r="F16" s="7" t="n">
        <v>28.932501</v>
      </c>
      <c r="G16" s="7" t="n">
        <v>28.605705</v>
      </c>
      <c r="H16" s="7" t="n">
        <v>28.938593</v>
      </c>
      <c r="I16" s="7" t="n">
        <v>29.606823</v>
      </c>
      <c r="J16" s="7" t="n">
        <v>28.791884</v>
      </c>
      <c r="K16" s="7" t="n">
        <v>28.825181</v>
      </c>
      <c r="L16" s="7" t="n">
        <v>28.997762</v>
      </c>
      <c r="M16" s="7" t="n">
        <v>29.394338</v>
      </c>
      <c r="N16" s="7" t="n">
        <v>29.340151</v>
      </c>
      <c r="O16" s="7" t="n">
        <f aca="false">AVERAGE(E16:N16)</f>
        <v>29.0331985</v>
      </c>
      <c r="P16" s="7" t="n">
        <f aca="false">STDEV(E16:I16)</f>
        <v>0.368157938424801</v>
      </c>
      <c r="Q16" s="7" t="n">
        <f aca="false">(P16/O16)*100</f>
        <v>1.26805848974856</v>
      </c>
    </row>
    <row r="17" customFormat="false" ht="12.8" hidden="false" customHeight="false" outlineLevel="0" collapsed="false">
      <c r="D17" s="13" t="s">
        <v>34</v>
      </c>
      <c r="E17" s="7" t="n">
        <v>13.662001</v>
      </c>
      <c r="F17" s="7" t="n">
        <v>13.543114</v>
      </c>
      <c r="G17" s="7" t="n">
        <v>13.863638</v>
      </c>
      <c r="H17" s="7" t="n">
        <v>13.768668</v>
      </c>
      <c r="I17" s="7" t="n">
        <v>13.217269</v>
      </c>
      <c r="J17" s="7" t="n">
        <v>13.873985</v>
      </c>
      <c r="K17" s="7" t="n">
        <v>13.515434</v>
      </c>
      <c r="L17" s="7" t="n">
        <v>13.492171</v>
      </c>
      <c r="M17" s="7" t="n">
        <v>13.869275</v>
      </c>
      <c r="N17" s="7" t="n">
        <v>13.490583</v>
      </c>
      <c r="O17" s="7" t="n">
        <f aca="false">AVERAGE(E17:N17)</f>
        <v>13.6296138</v>
      </c>
      <c r="P17" s="7" t="n">
        <f aca="false">STDEV(E17:I17)</f>
        <v>0.250459003334877</v>
      </c>
      <c r="Q17" s="7" t="n">
        <f aca="false">(P17/O17)*100</f>
        <v>1.83760895216912</v>
      </c>
    </row>
    <row r="18" customFormat="false" ht="12.8" hidden="false" customHeight="false" outlineLevel="0" collapsed="false">
      <c r="D18" s="13" t="s">
        <v>35</v>
      </c>
      <c r="E18" s="7" t="n">
        <v>42.570405</v>
      </c>
      <c r="F18" s="7" t="n">
        <v>42.485013</v>
      </c>
      <c r="G18" s="7" t="n">
        <v>42.478696</v>
      </c>
      <c r="H18" s="7" t="n">
        <v>42.716637</v>
      </c>
      <c r="I18" s="7" t="n">
        <v>42.83343</v>
      </c>
      <c r="J18" s="7" t="n">
        <v>42.675218</v>
      </c>
      <c r="K18" s="7" t="n">
        <v>42.349968</v>
      </c>
      <c r="L18" s="7" t="n">
        <v>42.499289</v>
      </c>
      <c r="M18" s="7" t="n">
        <v>43.272962</v>
      </c>
      <c r="N18" s="7" t="n">
        <v>42.840143</v>
      </c>
      <c r="O18" s="7" t="n">
        <f aca="false">AVERAGE(E18:N18)</f>
        <v>42.6721761</v>
      </c>
      <c r="P18" s="7" t="n">
        <f aca="false">STDEV(E18:I18)</f>
        <v>0.15450647326795</v>
      </c>
      <c r="Q18" s="7" t="n">
        <f aca="false">(P18/O18)*100</f>
        <v>0.362077792578172</v>
      </c>
    </row>
    <row r="19" customFormat="false" ht="12.8" hidden="false" customHeight="false" outlineLevel="0" collapsed="false">
      <c r="D19" s="13" t="s">
        <v>36</v>
      </c>
      <c r="E19" s="7" t="n">
        <v>73.128577</v>
      </c>
      <c r="F19" s="7" t="n">
        <v>73.205865</v>
      </c>
      <c r="G19" s="7" t="n">
        <v>73.995363</v>
      </c>
      <c r="H19" s="7" t="n">
        <v>73.197328</v>
      </c>
      <c r="I19" s="7" t="n">
        <v>73.759103</v>
      </c>
      <c r="J19" s="7" t="n">
        <v>73.455964</v>
      </c>
      <c r="K19" s="7" t="n">
        <v>72.808237</v>
      </c>
      <c r="L19" s="7" t="n">
        <v>73.060779</v>
      </c>
      <c r="M19" s="7" t="n">
        <v>74.222501</v>
      </c>
      <c r="N19" s="7" t="n">
        <v>74.094498</v>
      </c>
      <c r="O19" s="7" t="n">
        <f aca="false">AVERAGE(E19:N19)</f>
        <v>73.4928215</v>
      </c>
      <c r="P19" s="7" t="n">
        <f aca="false">STDEV(E19:I19)</f>
        <v>0.393529109335253</v>
      </c>
      <c r="Q19" s="7" t="n">
        <f aca="false">(P19/O19)*100</f>
        <v>0.535466051381974</v>
      </c>
    </row>
    <row r="21" customFormat="false" ht="12.8" hidden="false" customHeight="true" outlineLevel="0" collapsed="false">
      <c r="S21" s="15"/>
      <c r="T21" s="15"/>
      <c r="U21" s="15"/>
      <c r="V21" s="15"/>
      <c r="W21" s="15"/>
    </row>
    <row r="22" customFormat="false" ht="12.8" hidden="false" customHeight="false" outlineLevel="0" collapsed="false">
      <c r="S22" s="15"/>
      <c r="T22" s="15"/>
      <c r="U22" s="15"/>
      <c r="V22" s="15"/>
      <c r="W22" s="15"/>
    </row>
    <row r="23" customFormat="false" ht="12.8" hidden="false" customHeight="false" outlineLevel="0" collapsed="false">
      <c r="D23" s="13" t="s">
        <v>37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S23" s="15"/>
      <c r="T23" s="15"/>
      <c r="U23" s="15"/>
      <c r="V23" s="15"/>
      <c r="W23" s="15"/>
    </row>
    <row r="24" customFormat="false" ht="12.8" hidden="false" customHeight="false" outlineLevel="0" collapsed="false">
      <c r="D24" s="13"/>
      <c r="E24" s="13" t="s">
        <v>20</v>
      </c>
      <c r="F24" s="13" t="s">
        <v>21</v>
      </c>
      <c r="G24" s="13" t="s">
        <v>22</v>
      </c>
      <c r="H24" s="13" t="s">
        <v>23</v>
      </c>
      <c r="I24" s="13" t="s">
        <v>24</v>
      </c>
      <c r="J24" s="13" t="s">
        <v>25</v>
      </c>
      <c r="K24" s="13" t="s">
        <v>26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31</v>
      </c>
      <c r="Q24" s="13" t="s">
        <v>32</v>
      </c>
      <c r="S24" s="15"/>
      <c r="T24" s="15"/>
      <c r="U24" s="15"/>
      <c r="V24" s="15"/>
      <c r="W24" s="15"/>
    </row>
    <row r="25" customFormat="false" ht="12.8" hidden="false" customHeight="false" outlineLevel="0" collapsed="false">
      <c r="D25" s="13" t="s">
        <v>33</v>
      </c>
      <c r="E25" s="7" t="n">
        <v>27.310509</v>
      </c>
      <c r="F25" s="7" t="n">
        <v>25.878707</v>
      </c>
      <c r="G25" s="7" t="n">
        <v>26.697189</v>
      </c>
      <c r="H25" s="7" t="n">
        <v>26.504917</v>
      </c>
      <c r="I25" s="7" t="n">
        <v>26.411155</v>
      </c>
      <c r="J25" s="7" t="n">
        <v>26.77385</v>
      </c>
      <c r="K25" s="7" t="n">
        <v>26.635538</v>
      </c>
      <c r="L25" s="7" t="n">
        <v>26.731634</v>
      </c>
      <c r="M25" s="7" t="n">
        <v>26.073955</v>
      </c>
      <c r="N25" s="7" t="n">
        <v>25.952755</v>
      </c>
      <c r="O25" s="7" t="n">
        <f aca="false">AVERAGE(E25:N25)</f>
        <v>26.4970209</v>
      </c>
      <c r="P25" s="7" t="n">
        <f aca="false">STDEV(E25:I25)</f>
        <v>0.517550112660407</v>
      </c>
      <c r="Q25" s="7" t="n">
        <f aca="false">(P25/O25)*100</f>
        <v>1.95323887396114</v>
      </c>
      <c r="S25" s="15"/>
      <c r="T25" s="15"/>
      <c r="U25" s="15"/>
      <c r="V25" s="15"/>
      <c r="W25" s="15"/>
    </row>
    <row r="26" customFormat="false" ht="12.8" hidden="false" customHeight="false" outlineLevel="0" collapsed="false">
      <c r="D26" s="13" t="s">
        <v>34</v>
      </c>
      <c r="E26" s="7" t="n">
        <v>14.027234</v>
      </c>
      <c r="F26" s="7" t="n">
        <v>14.49905</v>
      </c>
      <c r="G26" s="7" t="n">
        <v>13.685386</v>
      </c>
      <c r="H26" s="7" t="n">
        <v>14.026662</v>
      </c>
      <c r="I26" s="7" t="n">
        <v>14.106804</v>
      </c>
      <c r="J26" s="7" t="n">
        <v>13.65455</v>
      </c>
      <c r="K26" s="7" t="n">
        <v>14.065613</v>
      </c>
      <c r="L26" s="7" t="n">
        <v>13.742609</v>
      </c>
      <c r="M26" s="7" t="n">
        <v>14.209986</v>
      </c>
      <c r="N26" s="7" t="n">
        <v>14.431918</v>
      </c>
      <c r="O26" s="7" t="n">
        <f aca="false">AVERAGE(E26:N26)</f>
        <v>14.0449812</v>
      </c>
      <c r="P26" s="7" t="n">
        <f aca="false">STDEV(E26:I26)</f>
        <v>0.290288109992814</v>
      </c>
      <c r="Q26" s="7" t="n">
        <f aca="false">(P26/O26)*100</f>
        <v>2.06684584236264</v>
      </c>
      <c r="S26" s="15"/>
      <c r="T26" s="15"/>
      <c r="U26" s="15"/>
      <c r="V26" s="15"/>
      <c r="W26" s="15"/>
    </row>
    <row r="27" customFormat="false" ht="12.8" hidden="false" customHeight="false" outlineLevel="0" collapsed="false">
      <c r="D27" s="13" t="s">
        <v>35</v>
      </c>
      <c r="E27" s="7" t="n">
        <v>41.337743</v>
      </c>
      <c r="F27" s="7" t="n">
        <v>40.377757</v>
      </c>
      <c r="G27" s="7" t="n">
        <v>40.382575</v>
      </c>
      <c r="H27" s="7" t="n">
        <v>40.531579</v>
      </c>
      <c r="I27" s="7" t="n">
        <v>40.517959</v>
      </c>
      <c r="J27" s="7" t="n">
        <v>40.428399</v>
      </c>
      <c r="K27" s="7" t="n">
        <v>40.701151</v>
      </c>
      <c r="L27" s="7" t="n">
        <v>40.474243</v>
      </c>
      <c r="M27" s="7" t="n">
        <v>40.283941</v>
      </c>
      <c r="N27" s="7" t="n">
        <v>40.384673</v>
      </c>
      <c r="O27" s="7" t="n">
        <f aca="false">AVERAGE(E27:N27)</f>
        <v>40.542002</v>
      </c>
      <c r="P27" s="7" t="n">
        <f aca="false">STDEV(E27:I27)</f>
        <v>0.402487439273328</v>
      </c>
      <c r="Q27" s="7" t="n">
        <f aca="false">(P27/O27)*100</f>
        <v>0.992766561634839</v>
      </c>
      <c r="S27" s="15"/>
      <c r="T27" s="15"/>
      <c r="U27" s="15"/>
      <c r="V27" s="15"/>
      <c r="W27" s="15"/>
    </row>
    <row r="28" customFormat="false" ht="12.8" hidden="false" customHeight="false" outlineLevel="0" collapsed="false">
      <c r="D28" s="13" t="s">
        <v>36</v>
      </c>
      <c r="E28" s="7" t="n">
        <v>70.559902</v>
      </c>
      <c r="F28" s="7" t="n">
        <v>69.764968</v>
      </c>
      <c r="G28" s="7" t="n">
        <v>69.674826</v>
      </c>
      <c r="H28" s="7" t="n">
        <v>69.79743</v>
      </c>
      <c r="I28" s="7" t="n">
        <v>70.218212</v>
      </c>
      <c r="J28" s="7" t="n">
        <v>69.685977</v>
      </c>
      <c r="K28" s="7" t="n">
        <v>69.973904</v>
      </c>
      <c r="L28" s="7" t="n">
        <v>69.705399</v>
      </c>
      <c r="M28" s="7" t="n">
        <v>69.564208</v>
      </c>
      <c r="N28" s="7" t="n">
        <v>70.050428</v>
      </c>
      <c r="O28" s="7" t="n">
        <f aca="false">AVERAGE(E28:N28)</f>
        <v>69.8995254</v>
      </c>
      <c r="P28" s="7" t="n">
        <f aca="false">STDEV(E28:I28)</f>
        <v>0.375190768776096</v>
      </c>
      <c r="Q28" s="7" t="n">
        <f aca="false">(P28/O28)*100</f>
        <v>0.536757247819735</v>
      </c>
      <c r="S28" s="15"/>
      <c r="T28" s="15"/>
      <c r="U28" s="15"/>
      <c r="V28" s="15"/>
      <c r="W28" s="15"/>
    </row>
    <row r="33" customFormat="false" ht="35.25" hidden="false" customHeight="false" outlineLevel="0" collapsed="false">
      <c r="G33" s="8"/>
      <c r="H33" s="5" t="s">
        <v>38</v>
      </c>
      <c r="I33" s="5" t="s">
        <v>39</v>
      </c>
    </row>
    <row r="34" customFormat="false" ht="24" hidden="false" customHeight="false" outlineLevel="0" collapsed="false">
      <c r="G34" s="5" t="s">
        <v>40</v>
      </c>
      <c r="H34" s="8" t="n">
        <f aca="false">O28</f>
        <v>69.8995254</v>
      </c>
      <c r="I34" s="8" t="n">
        <f aca="false">O25</f>
        <v>26.4970209</v>
      </c>
    </row>
    <row r="35" customFormat="false" ht="12.8" hidden="false" customHeight="false" outlineLevel="0" collapsed="false">
      <c r="G35" s="5" t="s">
        <v>10</v>
      </c>
      <c r="H35" s="8" t="n">
        <f aca="false">O10</f>
        <v>73.0631344</v>
      </c>
      <c r="I35" s="8" t="n">
        <f aca="false">O7</f>
        <v>28.5490295</v>
      </c>
    </row>
    <row r="36" customFormat="false" ht="12.8" hidden="false" customHeight="false" outlineLevel="0" collapsed="false">
      <c r="G36" s="5" t="s">
        <v>11</v>
      </c>
      <c r="H36" s="8" t="n">
        <f aca="false">O19</f>
        <v>73.4928215</v>
      </c>
      <c r="I36" s="8" t="n">
        <f aca="false">O16</f>
        <v>29.0331985</v>
      </c>
    </row>
    <row r="38" customFormat="false" ht="46.5" hidden="false" customHeight="false" outlineLevel="0" collapsed="false">
      <c r="G38" s="8"/>
      <c r="H38" s="5" t="s">
        <v>9</v>
      </c>
      <c r="I38" s="5" t="s">
        <v>41</v>
      </c>
    </row>
    <row r="39" customFormat="false" ht="12.8" hidden="false" customHeight="false" outlineLevel="0" collapsed="false">
      <c r="G39" s="5" t="s">
        <v>10</v>
      </c>
      <c r="H39" s="8" t="n">
        <f aca="false">(H35-H34)/H34*100</f>
        <v>4.52593773977185</v>
      </c>
      <c r="I39" s="8" t="n">
        <f aca="false">(I35-I34)/I34*100</f>
        <v>7.74429928460371</v>
      </c>
    </row>
    <row r="40" customFormat="false" ht="12.8" hidden="false" customHeight="false" outlineLevel="0" collapsed="false">
      <c r="G40" s="5" t="s">
        <v>11</v>
      </c>
      <c r="H40" s="8" t="n">
        <f aca="false">(H36-H34)/H34*100</f>
        <v>5.14065879480211</v>
      </c>
      <c r="I40" s="8" t="n">
        <f aca="false">(I36-I34)/I34*100</f>
        <v>9.57155753309612</v>
      </c>
    </row>
  </sheetData>
  <mergeCells count="5">
    <mergeCell ref="E2:Q3"/>
    <mergeCell ref="D5:Q5"/>
    <mergeCell ref="D14:Q14"/>
    <mergeCell ref="S21:W28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2020-03-25T12:53:35Z</dcterms:created>
  <dc:creator/>
  <dc:description/>
  <dc:language>en-US</dc:language>
  <cp:lastModifiedBy/>
  <dcterms:modified xsi:type="dcterms:W3CDTF">2020-06-04T09:37:33Z</dcterms:modified>
  <cp:revision>80</cp:revision>
  <dc:subject/>
  <dc:title/>
</cp:coreProperties>
</file>