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<sst xmlns="http://schemas.openxmlformats.org/spreadsheetml/2006/main" count="77" uniqueCount="38">
  <si>
    <t xml:space="preserve">64 Nodes - 1024 ranks</t>
  </si>
  <si>
    <t xml:space="preserve">Message 
Size</t>
  </si>
  <si>
    <t xml:space="preserve">Default</t>
  </si>
  <si>
    <t xml:space="preserve">Naive</t>
  </si>
  <si>
    <t xml:space="preserve">O-RD2</t>
  </si>
  <si>
    <t xml:space="preserve">CRD</t>
  </si>
  <si>
    <t xml:space="preserve">Enc CRD</t>
  </si>
  <si>
    <t xml:space="preserve">C-Ring </t>
  </si>
  <si>
    <t xml:space="preserve">Enc C-Ring</t>
  </si>
  <si>
    <t xml:space="preserve">HS</t>
  </si>
  <si>
    <t xml:space="preserve">HS1</t>
  </si>
  <si>
    <t xml:space="preserve">HS2</t>
  </si>
  <si>
    <t xml:space="preserve">CHS</t>
  </si>
  <si>
    <t xml:space="preserve">Enc CHS</t>
  </si>
  <si>
    <t xml:space="preserve">min</t>
  </si>
  <si>
    <t xml:space="preserve">Default Latency</t>
  </si>
  <si>
    <t xml:space="preserve">Naïve Latency</t>
  </si>
  <si>
    <t xml:space="preserve">Best Encrypted
Latency</t>
  </si>
  <si>
    <t xml:space="preserve">Best Encrypted
Imp. (%)</t>
  </si>
  <si>
    <t xml:space="preserve">Best Encrypted
</t>
  </si>
  <si>
    <t xml:space="preserve">Size</t>
  </si>
  <si>
    <t xml:space="preserve">2B</t>
  </si>
  <si>
    <t xml:space="preserve">8B</t>
  </si>
  <si>
    <t xml:space="preserve">16B</t>
  </si>
  <si>
    <t xml:space="preserve">32B</t>
  </si>
  <si>
    <t xml:space="preserve">64B</t>
  </si>
  <si>
    <t xml:space="preserve">128B</t>
  </si>
  <si>
    <t xml:space="preserve">256B</t>
  </si>
  <si>
    <t xml:space="preserve">512B</t>
  </si>
  <si>
    <t xml:space="preserve">1KB</t>
  </si>
  <si>
    <t xml:space="preserve">2KB</t>
  </si>
  <si>
    <t xml:space="preserve">4KB</t>
  </si>
  <si>
    <t xml:space="preserve">8KB</t>
  </si>
  <si>
    <t xml:space="preserve">16KB</t>
  </si>
  <si>
    <t xml:space="preserve">32KB</t>
  </si>
  <si>
    <t xml:space="preserve">64KB</t>
  </si>
  <si>
    <t xml:space="preserve">128KB</t>
  </si>
  <si>
    <t xml:space="preserve">256KB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</si>
</sst>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0E+00"/>
    <numFmt numFmtId="168" formatCode="0.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3"/>
      <color rgb="FFFFBF00"/>
      <name val="Arial"/>
      <family val="2"/>
      <charset val="1"/>
    </font>
    <font>
      <b val="true"/>
      <sz val="13"/>
      <color rgb="FFFFFF00"/>
      <name val="Arial"/>
      <family val="2"/>
      <charset val="1"/>
    </font>
    <font>
      <b val="true"/>
      <sz val="13"/>
      <color rgb="FFFFFF00"/>
      <name val="TeXGyreTermes"/>
      <family val="0"/>
      <charset val="1"/>
    </font>
    <font>
      <sz val="12"/>
      <color rgb="FF000000"/>
      <name val="Raleway"/>
      <family val="0"/>
      <charset val="1"/>
    </font>
    <font>
      <sz val="12"/>
      <color rgb="FF000000"/>
      <name val="TeXGyreTermes"/>
      <family val="0"/>
      <charset val="1"/>
    </font>
    <font>
      <sz val="14"/>
      <color rgb="FFFFBF00"/>
      <name val="Arial"/>
      <family val="2"/>
      <charset val="1"/>
    </font>
    <font>
      <sz val="12"/>
      <color rgb="FFC921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D9D2E9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5.1484375" defaultRowHeight="12.8" zeroHeight="false" outlineLevelRow="0" outlineLevelCol="0"/>
  <cols>
    <col collapsed="false" customWidth="true" hidden="false" outlineLevel="0" max="3" min="3" style="1" width="18.16"/>
    <col collapsed="false" customWidth="true" hidden="false" outlineLevel="0" max="4" min="4" style="1" width="19.33"/>
    <col collapsed="false" customWidth="true" hidden="false" outlineLevel="0" max="13" min="11" style="1" width="20.64"/>
    <col collapsed="false" customWidth="true" hidden="false" outlineLevel="0" max="16" min="15" style="1" width="19.31"/>
    <col collapsed="false" customWidth="true" hidden="false" outlineLevel="0" max="17" min="17" style="0" width="19.45"/>
    <col collapsed="false" customWidth="true" hidden="false" outlineLevel="0" max="18" min="18" style="1" width="23.88"/>
    <col collapsed="false" customWidth="true" hidden="false" outlineLevel="0" max="19" min="19" style="0" width="20.56"/>
    <col collapsed="false" customWidth="true" hidden="false" outlineLevel="0" max="20" min="20" style="0" width="19.17"/>
    <col collapsed="false" customWidth="true" hidden="false" outlineLevel="0" max="1023" min="1022" style="1" width="11.52"/>
    <col collapsed="false" customWidth="true" hidden="false" outlineLevel="0" max="1024" min="1024" style="0" width="11.52"/>
  </cols>
  <sheetData>
    <row r="1" s="3" customFormat="tru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AMH1" s="1"/>
      <c r="AMI1" s="1"/>
      <c r="AMJ1" s="0"/>
    </row>
    <row r="2" s="3" customFormat="tru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AMH2" s="1"/>
      <c r="AMI2" s="1"/>
      <c r="AMJ2" s="0"/>
    </row>
    <row r="3" s="3" customFormat="true" ht="41" hidden="false" customHeight="true" outlineLevel="0" collapsed="false">
      <c r="A3" s="5" t="s">
        <v>1</v>
      </c>
      <c r="B3" s="6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6" t="s">
        <v>7</v>
      </c>
      <c r="H3" s="7" t="s">
        <v>8</v>
      </c>
      <c r="I3" s="6" t="s">
        <v>9</v>
      </c>
      <c r="J3" s="7" t="s">
        <v>10</v>
      </c>
      <c r="K3" s="7" t="s">
        <v>11</v>
      </c>
      <c r="L3" s="6" t="s">
        <v>12</v>
      </c>
      <c r="M3" s="7" t="s">
        <v>13</v>
      </c>
      <c r="N3" s="8" t="s">
        <v>14</v>
      </c>
      <c r="O3" s="9"/>
      <c r="P3" s="10" t="s">
        <v>15</v>
      </c>
      <c r="Q3" s="10" t="s">
        <v>16</v>
      </c>
      <c r="R3" s="11" t="s">
        <v>17</v>
      </c>
      <c r="S3" s="11" t="s">
        <v>18</v>
      </c>
      <c r="T3" s="11" t="s">
        <v>19</v>
      </c>
      <c r="U3" s="1"/>
      <c r="V3" s="1"/>
      <c r="W3" s="1"/>
      <c r="X3" s="1"/>
      <c r="Y3" s="1"/>
      <c r="AMH3" s="1"/>
      <c r="AMI3" s="1"/>
      <c r="AMJ3" s="0"/>
    </row>
    <row r="4" s="3" customFormat="true" ht="15.75" hidden="false" customHeight="true" outlineLevel="0" collapsed="false">
      <c r="A4" s="12" t="n">
        <v>1</v>
      </c>
      <c r="B4" s="13" t="n">
        <v>171.434</v>
      </c>
      <c r="C4" s="14" t="n">
        <v>537.258</v>
      </c>
      <c r="D4" s="14" t="n">
        <v>470.646</v>
      </c>
      <c r="E4" s="13" t="n">
        <v>247.726</v>
      </c>
      <c r="F4" s="14" t="n">
        <v>369.296</v>
      </c>
      <c r="G4" s="13" t="n">
        <v>1138.98</v>
      </c>
      <c r="H4" s="14" t="n">
        <v>1191.592</v>
      </c>
      <c r="I4" s="15" t="n">
        <v>59.746</v>
      </c>
      <c r="J4" s="15"/>
      <c r="K4" s="14" t="n">
        <v>238.428</v>
      </c>
      <c r="L4" s="13" t="n">
        <v>183.848</v>
      </c>
      <c r="M4" s="14" t="n">
        <v>287.74</v>
      </c>
      <c r="N4" s="16" t="n">
        <f aca="false">MIN(C4:D4,F4,H4,J4:K4,M4)</f>
        <v>238.428</v>
      </c>
      <c r="O4" s="17" t="n">
        <v>1</v>
      </c>
      <c r="P4" s="13" t="n">
        <v>171.434</v>
      </c>
      <c r="Q4" s="14" t="n">
        <v>537.258</v>
      </c>
      <c r="R4" s="18"/>
      <c r="S4" s="18" t="e">
        <f aca="false">100*(Q4-R4)/R4</f>
        <v>#DIV/0!</v>
      </c>
      <c r="T4" s="19"/>
      <c r="U4" s="1"/>
      <c r="V4" s="1"/>
      <c r="W4" s="1"/>
      <c r="X4" s="1"/>
      <c r="Y4" s="1"/>
      <c r="AMH4" s="1"/>
      <c r="AMI4" s="1"/>
      <c r="AMJ4" s="0"/>
    </row>
    <row r="5" s="3" customFormat="true" ht="15.75" hidden="false" customHeight="true" outlineLevel="0" collapsed="false">
      <c r="A5" s="12" t="n">
        <v>2</v>
      </c>
      <c r="B5" s="13" t="n">
        <v>127.206</v>
      </c>
      <c r="C5" s="14" t="n">
        <v>439.59</v>
      </c>
      <c r="D5" s="14" t="n">
        <v>433.066</v>
      </c>
      <c r="E5" s="13"/>
      <c r="F5" s="14" t="n">
        <v>287.406</v>
      </c>
      <c r="G5" s="13" t="n">
        <v>1140.256</v>
      </c>
      <c r="H5" s="14" t="n">
        <v>1186.356</v>
      </c>
      <c r="I5" s="15" t="n">
        <v>53.746</v>
      </c>
      <c r="J5" s="15" t="n">
        <v>64.812</v>
      </c>
      <c r="K5" s="14"/>
      <c r="L5" s="13"/>
      <c r="M5" s="14" t="n">
        <v>222.252</v>
      </c>
      <c r="N5" s="16" t="n">
        <f aca="false">MIN(C5:D5,F5,H5,J5:K5,M5)</f>
        <v>64.812</v>
      </c>
      <c r="O5" s="17" t="n">
        <v>2</v>
      </c>
      <c r="P5" s="13" t="n">
        <v>127.206</v>
      </c>
      <c r="Q5" s="14" t="n">
        <v>439.59</v>
      </c>
      <c r="R5" s="18" t="n">
        <v>64.812</v>
      </c>
      <c r="S5" s="18" t="n">
        <f aca="false">100*(Q5-R5)/R5</f>
        <v>578.254027032031</v>
      </c>
      <c r="T5" s="19" t="s">
        <v>10</v>
      </c>
      <c r="U5" s="1"/>
      <c r="V5" s="1"/>
      <c r="W5" s="1"/>
      <c r="X5" s="1"/>
      <c r="Y5" s="1"/>
      <c r="AMH5" s="1"/>
      <c r="AMI5" s="1"/>
      <c r="AMJ5" s="0"/>
    </row>
    <row r="6" s="3" customFormat="true" ht="15.75" hidden="false" customHeight="true" outlineLevel="0" collapsed="false">
      <c r="A6" s="12" t="n">
        <v>4</v>
      </c>
      <c r="B6" s="13"/>
      <c r="C6" s="14" t="n">
        <v>961.02</v>
      </c>
      <c r="D6" s="14" t="n">
        <v>428.252</v>
      </c>
      <c r="E6" s="13" t="n">
        <v>177.03</v>
      </c>
      <c r="F6" s="14" t="n">
        <v>260.028</v>
      </c>
      <c r="G6" s="13" t="n">
        <v>1112.662</v>
      </c>
      <c r="H6" s="14" t="n">
        <v>1209.44</v>
      </c>
      <c r="I6" s="15" t="n">
        <v>56.756</v>
      </c>
      <c r="J6" s="15"/>
      <c r="K6" s="14" t="n">
        <v>241.978</v>
      </c>
      <c r="L6" s="13"/>
      <c r="M6" s="14" t="n">
        <v>217.71</v>
      </c>
      <c r="N6" s="16" t="n">
        <f aca="false">MIN(C6:D6,F6,H6,J6:K6,M6)</f>
        <v>217.71</v>
      </c>
      <c r="O6" s="17" t="n">
        <v>4</v>
      </c>
      <c r="P6" s="13"/>
      <c r="Q6" s="14" t="n">
        <v>961.02</v>
      </c>
      <c r="R6" s="18"/>
      <c r="S6" s="18" t="e">
        <f aca="false">100*(Q6-R6)/R6</f>
        <v>#DIV/0!</v>
      </c>
      <c r="T6" s="19"/>
      <c r="U6" s="1"/>
      <c r="V6" s="1"/>
      <c r="W6" s="1"/>
      <c r="X6" s="1"/>
      <c r="Y6" s="1"/>
      <c r="AMH6" s="1"/>
      <c r="AMI6" s="1"/>
      <c r="AMJ6" s="0"/>
    </row>
    <row r="7" s="3" customFormat="true" ht="15.75" hidden="false" customHeight="true" outlineLevel="0" collapsed="false">
      <c r="A7" s="12" t="n">
        <v>8</v>
      </c>
      <c r="B7" s="13" t="n">
        <v>99.824</v>
      </c>
      <c r="C7" s="14" t="n">
        <v>1079.314</v>
      </c>
      <c r="D7" s="14" t="n">
        <v>434.558</v>
      </c>
      <c r="E7" s="13" t="n">
        <v>152.824</v>
      </c>
      <c r="F7" s="14" t="n">
        <v>264.408</v>
      </c>
      <c r="G7" s="13" t="n">
        <v>1083.306</v>
      </c>
      <c r="H7" s="14" t="n">
        <v>1166.618</v>
      </c>
      <c r="I7" s="15"/>
      <c r="J7" s="15" t="n">
        <v>76.214</v>
      </c>
      <c r="K7" s="14"/>
      <c r="L7" s="13"/>
      <c r="M7" s="14" t="n">
        <v>195.938</v>
      </c>
      <c r="N7" s="16" t="n">
        <f aca="false">MIN(C7:D7,F7,H7,J7:K7,M7)</f>
        <v>76.214</v>
      </c>
      <c r="O7" s="17" t="n">
        <v>8</v>
      </c>
      <c r="P7" s="13" t="n">
        <v>99.824</v>
      </c>
      <c r="Q7" s="14" t="n">
        <v>1079.314</v>
      </c>
      <c r="R7" s="18" t="n">
        <v>76.214</v>
      </c>
      <c r="S7" s="18" t="n">
        <f aca="false">100*(Q7-R7)/R7</f>
        <v>1316.16238486367</v>
      </c>
      <c r="T7" s="19" t="s">
        <v>10</v>
      </c>
      <c r="U7" s="1"/>
      <c r="V7" s="1"/>
      <c r="W7" s="1"/>
      <c r="X7" s="1"/>
      <c r="Y7" s="1"/>
      <c r="AMH7" s="1"/>
      <c r="AMI7" s="1"/>
      <c r="AMJ7" s="0"/>
    </row>
    <row r="8" s="3" customFormat="true" ht="15.75" hidden="false" customHeight="true" outlineLevel="0" collapsed="false">
      <c r="A8" s="12" t="n">
        <v>16</v>
      </c>
      <c r="B8" s="13" t="n">
        <v>112.718</v>
      </c>
      <c r="C8" s="14" t="n">
        <v>1174.836</v>
      </c>
      <c r="D8" s="14" t="n">
        <v>489.316</v>
      </c>
      <c r="E8" s="13" t="n">
        <v>157.83</v>
      </c>
      <c r="F8" s="14" t="n">
        <v>269.534</v>
      </c>
      <c r="G8" s="13" t="n">
        <v>1057.138</v>
      </c>
      <c r="H8" s="14" t="n">
        <v>1130.188</v>
      </c>
      <c r="I8" s="15" t="n">
        <v>79.152</v>
      </c>
      <c r="J8" s="15" t="n">
        <v>97.31</v>
      </c>
      <c r="K8" s="14" t="n">
        <v>249.868</v>
      </c>
      <c r="L8" s="13" t="n">
        <v>107.63</v>
      </c>
      <c r="M8" s="14" t="n">
        <v>205.888</v>
      </c>
      <c r="N8" s="16" t="n">
        <f aca="false">MIN(C8:D8,F8,H8,J8:K8,M8)</f>
        <v>97.31</v>
      </c>
      <c r="O8" s="17" t="n">
        <v>16</v>
      </c>
      <c r="P8" s="13" t="n">
        <v>112.718</v>
      </c>
      <c r="Q8" s="14" t="n">
        <v>1174.836</v>
      </c>
      <c r="R8" s="18" t="n">
        <v>97.31</v>
      </c>
      <c r="S8" s="18" t="n">
        <f aca="false">100*(Q8-R8)/R8</f>
        <v>1107.3127119515</v>
      </c>
      <c r="T8" s="19" t="s">
        <v>10</v>
      </c>
      <c r="U8" s="1"/>
      <c r="V8" s="1"/>
      <c r="W8" s="1"/>
      <c r="X8" s="1"/>
      <c r="Y8" s="1"/>
      <c r="AMH8" s="1"/>
      <c r="AMI8" s="1"/>
      <c r="AMJ8" s="0"/>
    </row>
    <row r="9" s="3" customFormat="true" ht="15.75" hidden="false" customHeight="true" outlineLevel="0" collapsed="false">
      <c r="A9" s="12" t="n">
        <v>32</v>
      </c>
      <c r="B9" s="13" t="n">
        <v>591.05</v>
      </c>
      <c r="C9" s="14" t="n">
        <v>1498.562</v>
      </c>
      <c r="D9" s="14" t="n">
        <v>860.882</v>
      </c>
      <c r="E9" s="13" t="n">
        <v>164.614</v>
      </c>
      <c r="F9" s="14" t="n">
        <v>311.2</v>
      </c>
      <c r="G9" s="13" t="n">
        <v>1186.118</v>
      </c>
      <c r="H9" s="14" t="n">
        <v>1246.544</v>
      </c>
      <c r="I9" s="13"/>
      <c r="J9" s="15" t="n">
        <v>131.652</v>
      </c>
      <c r="K9" s="14" t="n">
        <v>287.366</v>
      </c>
      <c r="L9" s="15" t="n">
        <v>104.85</v>
      </c>
      <c r="M9" s="14" t="n">
        <v>224.604</v>
      </c>
      <c r="N9" s="16" t="n">
        <f aca="false">MIN(C9:D9,F9,H9,J9:K9,M9)</f>
        <v>131.652</v>
      </c>
      <c r="O9" s="17" t="n">
        <v>32</v>
      </c>
      <c r="P9" s="13" t="n">
        <v>591.05</v>
      </c>
      <c r="Q9" s="14" t="n">
        <v>1498.562</v>
      </c>
      <c r="R9" s="18" t="n">
        <v>131.652</v>
      </c>
      <c r="S9" s="18" t="n">
        <f aca="false">100*(Q9-R9)/R9</f>
        <v>1038.27514963692</v>
      </c>
      <c r="T9" s="19" t="s">
        <v>10</v>
      </c>
      <c r="U9" s="1"/>
      <c r="V9" s="1"/>
      <c r="W9" s="1"/>
      <c r="X9" s="1"/>
      <c r="Y9" s="1"/>
      <c r="AMH9" s="1"/>
      <c r="AMI9" s="1"/>
      <c r="AMJ9" s="0"/>
    </row>
    <row r="10" s="3" customFormat="true" ht="15.75" hidden="false" customHeight="true" outlineLevel="0" collapsed="false">
      <c r="A10" s="12" t="n">
        <v>64</v>
      </c>
      <c r="B10" s="13" t="n">
        <v>197.11</v>
      </c>
      <c r="C10" s="14" t="n">
        <v>512.024</v>
      </c>
      <c r="D10" s="14" t="n">
        <v>1507.31</v>
      </c>
      <c r="E10" s="13" t="n">
        <v>240.706</v>
      </c>
      <c r="F10" s="14" t="n">
        <v>321.084</v>
      </c>
      <c r="G10" s="13" t="n">
        <v>1301.43</v>
      </c>
      <c r="H10" s="14" t="n">
        <v>1361.54</v>
      </c>
      <c r="I10" s="13" t="n">
        <v>132.058</v>
      </c>
      <c r="J10" s="15" t="n">
        <v>144.692</v>
      </c>
      <c r="K10" s="14" t="n">
        <v>301.664</v>
      </c>
      <c r="L10" s="15" t="n">
        <v>123.258</v>
      </c>
      <c r="M10" s="14" t="n">
        <v>243.744</v>
      </c>
      <c r="N10" s="16" t="n">
        <f aca="false">MIN(C10:D10,F10,H10,J10:K10,M10)</f>
        <v>144.692</v>
      </c>
      <c r="O10" s="17" t="n">
        <v>64</v>
      </c>
      <c r="P10" s="13" t="n">
        <v>197.11</v>
      </c>
      <c r="Q10" s="14" t="n">
        <v>512.024</v>
      </c>
      <c r="R10" s="18" t="n">
        <v>144.692</v>
      </c>
      <c r="S10" s="18" t="n">
        <f aca="false">100*(Q10-R10)/R10</f>
        <v>253.871672241727</v>
      </c>
      <c r="T10" s="19" t="s">
        <v>10</v>
      </c>
      <c r="U10" s="1"/>
      <c r="V10" s="1"/>
      <c r="W10" s="1"/>
      <c r="X10" s="1"/>
      <c r="Y10" s="1"/>
      <c r="AMH10" s="1"/>
      <c r="AMI10" s="1"/>
      <c r="AMJ10" s="0"/>
    </row>
    <row r="11" s="3" customFormat="true" ht="15.75" hidden="false" customHeight="true" outlineLevel="0" collapsed="false">
      <c r="A11" s="12" t="n">
        <v>128</v>
      </c>
      <c r="B11" s="13" t="n">
        <v>1235.546</v>
      </c>
      <c r="C11" s="14" t="n">
        <v>1551.348</v>
      </c>
      <c r="D11" s="14" t="n">
        <v>3069.944</v>
      </c>
      <c r="E11" s="13" t="n">
        <v>336.194</v>
      </c>
      <c r="F11" s="14" t="n">
        <v>406.262</v>
      </c>
      <c r="G11" s="13" t="n">
        <v>1342.662</v>
      </c>
      <c r="H11" s="14" t="n">
        <v>1456.834</v>
      </c>
      <c r="I11" s="13" t="n">
        <v>171.89</v>
      </c>
      <c r="J11" s="15" t="n">
        <v>198.14</v>
      </c>
      <c r="K11" s="14" t="n">
        <v>325.892</v>
      </c>
      <c r="L11" s="15" t="n">
        <v>171.926</v>
      </c>
      <c r="M11" s="14" t="n">
        <v>260.102</v>
      </c>
      <c r="N11" s="16" t="n">
        <f aca="false">MIN(C11:D11,F11,H11,J11:K11,M11)</f>
        <v>198.14</v>
      </c>
      <c r="O11" s="17" t="n">
        <v>128</v>
      </c>
      <c r="P11" s="13" t="n">
        <v>1235.546</v>
      </c>
      <c r="Q11" s="14" t="n">
        <v>1551.348</v>
      </c>
      <c r="R11" s="18" t="n">
        <v>198.14</v>
      </c>
      <c r="S11" s="18" t="n">
        <f aca="false">100*(Q11-R11)/R11</f>
        <v>682.955486019986</v>
      </c>
      <c r="T11" s="19" t="s">
        <v>10</v>
      </c>
      <c r="U11" s="1"/>
      <c r="V11" s="1"/>
      <c r="W11" s="1"/>
      <c r="X11" s="1"/>
      <c r="Y11" s="1"/>
      <c r="AMH11" s="1"/>
      <c r="AMI11" s="1"/>
      <c r="AMJ11" s="0"/>
    </row>
    <row r="12" s="3" customFormat="true" ht="15.75" hidden="false" customHeight="true" outlineLevel="0" collapsed="false">
      <c r="A12" s="12" t="n">
        <v>256</v>
      </c>
      <c r="B12" s="13" t="n">
        <v>1511.534</v>
      </c>
      <c r="C12" s="14" t="n">
        <v>1999.88</v>
      </c>
      <c r="D12" s="14" t="n">
        <v>6446.992</v>
      </c>
      <c r="E12" s="13" t="n">
        <v>524.964</v>
      </c>
      <c r="F12" s="14" t="n">
        <v>654.846</v>
      </c>
      <c r="G12" s="13" t="n">
        <v>1698.56</v>
      </c>
      <c r="H12" s="14" t="n">
        <v>1793.572</v>
      </c>
      <c r="I12" s="13" t="n">
        <v>256.814</v>
      </c>
      <c r="J12" s="14" t="n">
        <v>331.868</v>
      </c>
      <c r="K12" s="14" t="n">
        <v>443.178</v>
      </c>
      <c r="L12" s="15" t="n">
        <v>214.552</v>
      </c>
      <c r="M12" s="15" t="n">
        <v>318.488</v>
      </c>
      <c r="N12" s="16" t="n">
        <f aca="false">MIN(C12:D12,F12,H12,J12:K12,M12)</f>
        <v>318.488</v>
      </c>
      <c r="O12" s="17" t="n">
        <v>256</v>
      </c>
      <c r="P12" s="13" t="n">
        <v>1511.534</v>
      </c>
      <c r="Q12" s="14" t="n">
        <v>1999.88</v>
      </c>
      <c r="R12" s="18" t="n">
        <v>318.488</v>
      </c>
      <c r="S12" s="18" t="n">
        <f aca="false">100*(Q12-R12)/R12</f>
        <v>527.929466730301</v>
      </c>
      <c r="T12" s="19" t="s">
        <v>12</v>
      </c>
      <c r="U12" s="1"/>
      <c r="V12" s="1"/>
      <c r="W12" s="1"/>
      <c r="X12" s="1"/>
      <c r="Y12" s="1"/>
      <c r="AMH12" s="1"/>
      <c r="AMI12" s="1"/>
      <c r="AMJ12" s="0"/>
    </row>
    <row r="13" s="3" customFormat="true" ht="15.75" hidden="false" customHeight="true" outlineLevel="0" collapsed="false">
      <c r="A13" s="12" t="n">
        <v>512</v>
      </c>
      <c r="B13" s="13" t="n">
        <v>2051.572</v>
      </c>
      <c r="C13" s="14" t="n">
        <v>2753.016</v>
      </c>
      <c r="D13" s="14" t="n">
        <v>13502.176</v>
      </c>
      <c r="E13" s="13" t="n">
        <v>935.582</v>
      </c>
      <c r="F13" s="14" t="n">
        <v>1014.158</v>
      </c>
      <c r="G13" s="13" t="n">
        <v>2499.884</v>
      </c>
      <c r="H13" s="14" t="n">
        <v>2563.736</v>
      </c>
      <c r="I13" s="13" t="n">
        <v>715.48</v>
      </c>
      <c r="J13" s="14" t="n">
        <v>770.21</v>
      </c>
      <c r="K13" s="14" t="n">
        <v>990.496</v>
      </c>
      <c r="L13" s="15" t="n">
        <v>380.916</v>
      </c>
      <c r="M13" s="15" t="n">
        <v>485.554</v>
      </c>
      <c r="N13" s="16" t="n">
        <f aca="false">MIN(C13:D13,F13,H13,J13:K13,M13)</f>
        <v>485.554</v>
      </c>
      <c r="O13" s="17" t="n">
        <v>512</v>
      </c>
      <c r="P13" s="13" t="n">
        <v>2051.572</v>
      </c>
      <c r="Q13" s="14" t="n">
        <v>2753.016</v>
      </c>
      <c r="R13" s="18" t="n">
        <v>485.554</v>
      </c>
      <c r="S13" s="18" t="n">
        <f aca="false">100*(Q13-R13)/R13</f>
        <v>466.984516655202</v>
      </c>
      <c r="T13" s="19" t="s">
        <v>12</v>
      </c>
      <c r="U13" s="1"/>
      <c r="V13" s="1"/>
      <c r="W13" s="1"/>
      <c r="X13" s="1"/>
      <c r="Y13" s="1"/>
      <c r="AMH13" s="1"/>
      <c r="AMI13" s="1"/>
      <c r="AMJ13" s="0"/>
    </row>
    <row r="14" s="3" customFormat="true" ht="15.75" hidden="false" customHeight="true" outlineLevel="0" collapsed="false">
      <c r="A14" s="12" t="n">
        <v>1024</v>
      </c>
      <c r="B14" s="13" t="n">
        <v>3176.424</v>
      </c>
      <c r="C14" s="14" t="n">
        <v>4167.842</v>
      </c>
      <c r="D14" s="14"/>
      <c r="E14" s="13" t="n">
        <v>1430.96</v>
      </c>
      <c r="F14" s="14" t="n">
        <v>1516.226</v>
      </c>
      <c r="G14" s="13" t="n">
        <v>3786.712</v>
      </c>
      <c r="H14" s="14" t="n">
        <v>3851.058</v>
      </c>
      <c r="I14" s="13" t="n">
        <v>964.332</v>
      </c>
      <c r="J14" s="14" t="n">
        <v>1096.648</v>
      </c>
      <c r="K14" s="14" t="n">
        <v>1308.228</v>
      </c>
      <c r="L14" s="15" t="n">
        <v>654.574</v>
      </c>
      <c r="M14" s="15" t="n">
        <v>751.328</v>
      </c>
      <c r="N14" s="16" t="n">
        <f aca="false">MIN(C14:D14,F14,H14,J14:K14,M14)</f>
        <v>751.328</v>
      </c>
      <c r="O14" s="17" t="n">
        <v>1024</v>
      </c>
      <c r="P14" s="13" t="n">
        <v>3176.424</v>
      </c>
      <c r="Q14" s="14" t="n">
        <v>4167.842</v>
      </c>
      <c r="R14" s="18" t="n">
        <v>751.328</v>
      </c>
      <c r="S14" s="18" t="n">
        <f aca="false">100*(Q14-R14)/R14</f>
        <v>454.730024702926</v>
      </c>
      <c r="T14" s="19" t="s">
        <v>12</v>
      </c>
      <c r="U14" s="1"/>
      <c r="V14" s="1"/>
      <c r="W14" s="1"/>
      <c r="X14" s="1"/>
      <c r="Y14" s="1"/>
      <c r="AMH14" s="1"/>
      <c r="AMI14" s="1"/>
      <c r="AMJ14" s="0"/>
    </row>
    <row r="15" s="3" customFormat="true" ht="15.75" hidden="false" customHeight="true" outlineLevel="0" collapsed="false">
      <c r="A15" s="12" t="n">
        <v>2048</v>
      </c>
      <c r="B15" s="13" t="n">
        <v>6256.9</v>
      </c>
      <c r="C15" s="14" t="n">
        <v>7350.68</v>
      </c>
      <c r="D15" s="14"/>
      <c r="E15" s="13" t="n">
        <v>2352.372</v>
      </c>
      <c r="F15" s="14" t="n">
        <v>2446.342</v>
      </c>
      <c r="G15" s="13" t="n">
        <v>6448.408</v>
      </c>
      <c r="H15" s="14" t="n">
        <v>6494.888</v>
      </c>
      <c r="I15" s="13" t="n">
        <v>1469.156</v>
      </c>
      <c r="J15" s="14" t="n">
        <v>1655.822</v>
      </c>
      <c r="K15" s="14" t="n">
        <v>1835.34</v>
      </c>
      <c r="L15" s="15" t="n">
        <v>1267.586</v>
      </c>
      <c r="M15" s="15" t="n">
        <v>1367.322</v>
      </c>
      <c r="N15" s="16" t="n">
        <f aca="false">MIN(C15:D15,F15,H15,J15:K15,M15)</f>
        <v>1367.322</v>
      </c>
      <c r="O15" s="17" t="n">
        <v>2048</v>
      </c>
      <c r="P15" s="13" t="n">
        <v>6256.9</v>
      </c>
      <c r="Q15" s="14" t="n">
        <v>7350.68</v>
      </c>
      <c r="R15" s="18" t="n">
        <v>1367.322</v>
      </c>
      <c r="S15" s="18" t="n">
        <f aca="false">100*(Q15-R15)/R15</f>
        <v>437.596849900755</v>
      </c>
      <c r="T15" s="19" t="s">
        <v>12</v>
      </c>
      <c r="U15" s="1"/>
      <c r="V15" s="1"/>
      <c r="W15" s="1"/>
      <c r="X15" s="1"/>
      <c r="Y15" s="1"/>
      <c r="AMH15" s="1"/>
      <c r="AMI15" s="1"/>
      <c r="AMJ15" s="0"/>
    </row>
    <row r="16" s="3" customFormat="true" ht="15.75" hidden="false" customHeight="true" outlineLevel="0" collapsed="false">
      <c r="A16" s="12" t="n">
        <v>4096</v>
      </c>
      <c r="B16" s="13" t="n">
        <v>9559.69</v>
      </c>
      <c r="C16" s="14" t="n">
        <v>11630.83</v>
      </c>
      <c r="D16" s="14"/>
      <c r="E16" s="13" t="n">
        <v>4262.748</v>
      </c>
      <c r="F16" s="14" t="n">
        <v>4359.146</v>
      </c>
      <c r="G16" s="13" t="n">
        <v>11990.446</v>
      </c>
      <c r="H16" s="14" t="n">
        <v>12058.83</v>
      </c>
      <c r="I16" s="13" t="n">
        <v>2956.08</v>
      </c>
      <c r="J16" s="14" t="n">
        <v>3228.9</v>
      </c>
      <c r="K16" s="14" t="n">
        <v>3311.574</v>
      </c>
      <c r="L16" s="15" t="n">
        <v>2885.61</v>
      </c>
      <c r="M16" s="15" t="n">
        <v>3094.384</v>
      </c>
      <c r="N16" s="16" t="n">
        <f aca="false">MIN(C16:D16,F16,H16,J16:K16,M16)</f>
        <v>3094.384</v>
      </c>
      <c r="O16" s="17" t="n">
        <v>4096</v>
      </c>
      <c r="P16" s="13" t="n">
        <v>9559.69</v>
      </c>
      <c r="Q16" s="14" t="n">
        <v>11630.83</v>
      </c>
      <c r="R16" s="18" t="n">
        <v>3094.384</v>
      </c>
      <c r="S16" s="18" t="n">
        <f aca="false">100*(Q16-R16)/R16</f>
        <v>275.868993634921</v>
      </c>
      <c r="T16" s="19" t="s">
        <v>12</v>
      </c>
      <c r="U16" s="1"/>
      <c r="V16" s="1"/>
      <c r="W16" s="1"/>
      <c r="X16" s="1"/>
      <c r="Y16" s="1"/>
      <c r="AMH16" s="1"/>
      <c r="AMI16" s="1"/>
      <c r="AMJ16" s="0"/>
    </row>
    <row r="17" s="3" customFormat="true" ht="15.75" hidden="false" customHeight="true" outlineLevel="0" collapsed="false">
      <c r="A17" s="12" t="n">
        <v>8192</v>
      </c>
      <c r="B17" s="13" t="n">
        <v>17800.218</v>
      </c>
      <c r="C17" s="14" t="n">
        <v>23642.196</v>
      </c>
      <c r="D17" s="14"/>
      <c r="E17" s="13" t="n">
        <v>9029.254</v>
      </c>
      <c r="F17" s="14" t="n">
        <v>9161.33</v>
      </c>
      <c r="G17" s="13" t="n">
        <v>26966.216</v>
      </c>
      <c r="H17" s="14" t="n">
        <v>26847.458</v>
      </c>
      <c r="I17" s="15" t="n">
        <v>6887.59</v>
      </c>
      <c r="J17" s="14" t="n">
        <v>7530.836</v>
      </c>
      <c r="K17" s="15" t="n">
        <v>7156.072</v>
      </c>
      <c r="L17" s="13" t="n">
        <v>7169.094</v>
      </c>
      <c r="M17" s="14" t="n">
        <v>7494.356</v>
      </c>
      <c r="N17" s="16" t="n">
        <f aca="false">MIN(C17:D17,F17,H17,J17:K17,M17)</f>
        <v>7156.072</v>
      </c>
      <c r="O17" s="17" t="n">
        <v>8192</v>
      </c>
      <c r="P17" s="13" t="n">
        <v>17800.218</v>
      </c>
      <c r="Q17" s="14" t="n">
        <v>23642.196</v>
      </c>
      <c r="R17" s="18" t="n">
        <v>7156.072</v>
      </c>
      <c r="S17" s="18" t="n">
        <f aca="false">100*(Q17-R17)/R17</f>
        <v>230.379515466027</v>
      </c>
      <c r="T17" s="19" t="s">
        <v>11</v>
      </c>
      <c r="U17" s="1"/>
      <c r="V17" s="1"/>
      <c r="W17" s="1"/>
      <c r="X17" s="1"/>
      <c r="Y17" s="1"/>
      <c r="AMH17" s="1"/>
      <c r="AMI17" s="1"/>
      <c r="AMJ17" s="0"/>
    </row>
    <row r="18" s="3" customFormat="true" ht="15.75" hidden="false" customHeight="true" outlineLevel="0" collapsed="false">
      <c r="A18" s="12" t="n">
        <v>16384</v>
      </c>
      <c r="B18" s="13" t="n">
        <v>62724.76</v>
      </c>
      <c r="C18" s="14" t="n">
        <v>76685.268</v>
      </c>
      <c r="D18" s="14"/>
      <c r="E18" s="13" t="n">
        <v>18144.47</v>
      </c>
      <c r="F18" s="14" t="n">
        <v>18336.53</v>
      </c>
      <c r="G18" s="13" t="n">
        <v>79696.434</v>
      </c>
      <c r="H18" s="14" t="n">
        <v>81917.2</v>
      </c>
      <c r="I18" s="15" t="n">
        <v>12949.588</v>
      </c>
      <c r="J18" s="14" t="n">
        <v>14338.848</v>
      </c>
      <c r="K18" s="15" t="n">
        <v>13361.328</v>
      </c>
      <c r="L18" s="13" t="n">
        <v>14368.118</v>
      </c>
      <c r="M18" s="14" t="n">
        <v>14974.538</v>
      </c>
      <c r="N18" s="16" t="n">
        <f aca="false">MIN(C18:D18,F18,H18,J18:K18,M18)</f>
        <v>13361.328</v>
      </c>
      <c r="O18" s="17" t="n">
        <v>16384</v>
      </c>
      <c r="P18" s="13" t="n">
        <v>62724.76</v>
      </c>
      <c r="Q18" s="14" t="n">
        <v>76685.268</v>
      </c>
      <c r="R18" s="18" t="n">
        <v>13361.328</v>
      </c>
      <c r="S18" s="18" t="n">
        <f aca="false">100*(Q18-R18)/R18</f>
        <v>473.93447717173</v>
      </c>
      <c r="T18" s="19" t="s">
        <v>11</v>
      </c>
      <c r="U18" s="1"/>
      <c r="V18" s="1"/>
      <c r="W18" s="1"/>
      <c r="X18" s="1"/>
      <c r="Y18" s="1"/>
      <c r="AMH18" s="1"/>
      <c r="AMI18" s="1"/>
      <c r="AMJ18" s="0"/>
    </row>
    <row r="19" s="3" customFormat="true" ht="15.75" hidden="false" customHeight="true" outlineLevel="0" collapsed="false">
      <c r="A19" s="12" t="n">
        <v>32768</v>
      </c>
      <c r="B19" s="13" t="n">
        <v>127040.81</v>
      </c>
      <c r="C19" s="14" t="n">
        <v>153374.012</v>
      </c>
      <c r="D19" s="14"/>
      <c r="E19" s="13" t="n">
        <v>36748.162</v>
      </c>
      <c r="F19" s="14" t="n">
        <v>37167.958</v>
      </c>
      <c r="G19" s="13" t="n">
        <v>158020.598</v>
      </c>
      <c r="H19" s="14" t="n">
        <v>161566.552</v>
      </c>
      <c r="I19" s="15" t="n">
        <v>25276.964</v>
      </c>
      <c r="J19" s="14" t="n">
        <v>28270.24</v>
      </c>
      <c r="K19" s="15" t="n">
        <v>25338.256</v>
      </c>
      <c r="L19" s="13" t="n">
        <v>44082.28</v>
      </c>
      <c r="M19" s="14" t="n">
        <v>43421.474</v>
      </c>
      <c r="N19" s="16" t="n">
        <f aca="false">MIN(C19:D19,F19,H19,J19:K19,M19)</f>
        <v>25338.256</v>
      </c>
      <c r="O19" s="17" t="n">
        <v>32768</v>
      </c>
      <c r="P19" s="13" t="n">
        <v>127040.81</v>
      </c>
      <c r="Q19" s="14" t="n">
        <v>153374.012</v>
      </c>
      <c r="R19" s="18" t="n">
        <v>25338.256</v>
      </c>
      <c r="S19" s="18" t="n">
        <f aca="false">100*(Q19-R19)/R19</f>
        <v>505.306111044107</v>
      </c>
      <c r="T19" s="19" t="s">
        <v>11</v>
      </c>
      <c r="U19" s="1"/>
      <c r="V19" s="1"/>
      <c r="W19" s="1"/>
      <c r="X19" s="1"/>
      <c r="Y19" s="1"/>
      <c r="AMH19" s="1"/>
      <c r="AMI19" s="1"/>
      <c r="AMJ19" s="0"/>
    </row>
    <row r="20" s="3" customFormat="true" ht="15.75" hidden="false" customHeight="true" outlineLevel="0" collapsed="false">
      <c r="A20" s="12" t="n">
        <v>65536</v>
      </c>
      <c r="B20" s="13" t="n">
        <v>251289.124</v>
      </c>
      <c r="C20" s="14" t="n">
        <v>304167.618</v>
      </c>
      <c r="D20" s="14"/>
      <c r="E20" s="13" t="n">
        <v>74264.65</v>
      </c>
      <c r="F20" s="14" t="n">
        <v>74670.686</v>
      </c>
      <c r="G20" s="13" t="n">
        <v>293454.912</v>
      </c>
      <c r="H20" s="14" t="n">
        <v>296637.258</v>
      </c>
      <c r="I20" s="15" t="n">
        <v>50047.544</v>
      </c>
      <c r="J20" s="14" t="n">
        <v>54392.006</v>
      </c>
      <c r="K20" s="15" t="n">
        <v>49252.208</v>
      </c>
      <c r="L20" s="13" t="n">
        <v>57496.738</v>
      </c>
      <c r="M20" s="14" t="n">
        <v>58744.226</v>
      </c>
      <c r="N20" s="16" t="n">
        <f aca="false">MIN(C20:D20,F20,H20,J20:K20,M20)</f>
        <v>49252.208</v>
      </c>
      <c r="O20" s="17" t="n">
        <v>65536</v>
      </c>
      <c r="P20" s="13" t="n">
        <v>251289.124</v>
      </c>
      <c r="Q20" s="14" t="n">
        <v>304167.618</v>
      </c>
      <c r="R20" s="18" t="n">
        <v>49252.208</v>
      </c>
      <c r="S20" s="18" t="n">
        <f aca="false">100*(Q20-R20)/R20</f>
        <v>517.571537097383</v>
      </c>
      <c r="T20" s="19" t="s">
        <v>11</v>
      </c>
      <c r="U20" s="1"/>
      <c r="V20" s="1"/>
      <c r="W20" s="1"/>
      <c r="X20" s="1"/>
      <c r="Y20" s="1"/>
      <c r="AMH20" s="1"/>
      <c r="AMI20" s="1"/>
      <c r="AMJ20" s="0"/>
    </row>
    <row r="21" s="3" customFormat="true" ht="15.75" hidden="false" customHeight="true" outlineLevel="0" collapsed="false">
      <c r="A21" s="12" t="n">
        <v>131072</v>
      </c>
      <c r="B21" s="13" t="n">
        <v>512107.11</v>
      </c>
      <c r="C21" s="14" t="n">
        <v>616564.388</v>
      </c>
      <c r="D21" s="14"/>
      <c r="E21" s="13" t="n">
        <v>149895.696</v>
      </c>
      <c r="F21" s="14" t="n">
        <v>150765.164</v>
      </c>
      <c r="G21" s="13" t="n">
        <v>474274.522</v>
      </c>
      <c r="H21" s="14" t="n">
        <v>477133.106</v>
      </c>
      <c r="I21" s="15" t="n">
        <v>100065.308</v>
      </c>
      <c r="J21" s="14" t="n">
        <v>105650.236</v>
      </c>
      <c r="K21" s="15" t="n">
        <v>97159.918</v>
      </c>
      <c r="L21" s="13" t="n">
        <v>116671.772</v>
      </c>
      <c r="M21" s="14" t="n">
        <v>121748.678</v>
      </c>
      <c r="N21" s="16" t="n">
        <f aca="false">MIN(C21:D21,F21,H21,J21:K21,M21)</f>
        <v>97159.918</v>
      </c>
      <c r="O21" s="17" t="n">
        <v>131072</v>
      </c>
      <c r="P21" s="13" t="n">
        <v>512107.11</v>
      </c>
      <c r="Q21" s="14" t="n">
        <v>616564.388</v>
      </c>
      <c r="R21" s="18" t="n">
        <v>97159.918</v>
      </c>
      <c r="S21" s="18" t="n">
        <f aca="false">100*(Q21-R21)/R21</f>
        <v>534.587184398406</v>
      </c>
      <c r="T21" s="19" t="s">
        <v>11</v>
      </c>
      <c r="U21" s="1"/>
      <c r="V21" s="1"/>
      <c r="W21" s="1"/>
      <c r="X21" s="1"/>
      <c r="Y21" s="1"/>
      <c r="AMH21" s="1"/>
      <c r="AMI21" s="1"/>
      <c r="AMJ21" s="0"/>
    </row>
    <row r="22" s="3" customFormat="true" ht="15.75" hidden="false" customHeight="true" outlineLevel="0" collapsed="false">
      <c r="A22" s="12" t="n">
        <v>262144</v>
      </c>
      <c r="B22" s="13" t="n">
        <v>1008482.894</v>
      </c>
      <c r="C22" s="14" t="n">
        <v>1219734.89</v>
      </c>
      <c r="D22" s="14"/>
      <c r="E22" s="13" t="n">
        <v>296565.154</v>
      </c>
      <c r="F22" s="14" t="n">
        <v>297822.266</v>
      </c>
      <c r="G22" s="13" t="n">
        <v>662648.724</v>
      </c>
      <c r="H22" s="14" t="n">
        <v>675766.1</v>
      </c>
      <c r="I22" s="13" t="n">
        <v>228127.476</v>
      </c>
      <c r="J22" s="14" t="n">
        <v>217430.62</v>
      </c>
      <c r="K22" s="14" t="n">
        <v>202785.05</v>
      </c>
      <c r="L22" s="15" t="n">
        <v>179196.56</v>
      </c>
      <c r="M22" s="15" t="n">
        <v>187492.662</v>
      </c>
      <c r="N22" s="16" t="n">
        <f aca="false">MIN(C22:D22,F22,H22,J22:K22,M22)</f>
        <v>187492.662</v>
      </c>
      <c r="O22" s="17" t="n">
        <v>262144</v>
      </c>
      <c r="P22" s="13" t="n">
        <v>1008482.894</v>
      </c>
      <c r="Q22" s="14" t="n">
        <v>1219734.89</v>
      </c>
      <c r="R22" s="18" t="n">
        <v>187492.662</v>
      </c>
      <c r="S22" s="18" t="n">
        <f aca="false">100*(Q22-R22)/R22</f>
        <v>550.550734620217</v>
      </c>
      <c r="T22" s="19" t="s">
        <v>12</v>
      </c>
      <c r="U22" s="1"/>
      <c r="V22" s="1"/>
      <c r="W22" s="1"/>
      <c r="X22" s="1"/>
      <c r="Y22" s="1"/>
      <c r="AMH22" s="1"/>
      <c r="AMI22" s="1"/>
      <c r="AMJ22" s="0"/>
    </row>
    <row r="23" s="3" customFormat="tru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AMH23" s="1"/>
      <c r="AMI23" s="1"/>
      <c r="AMJ23" s="0"/>
    </row>
    <row r="24" s="3" customFormat="tru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AMH24" s="1"/>
      <c r="AMI24" s="1"/>
      <c r="AMJ24" s="0"/>
    </row>
    <row r="25" s="3" customFormat="tru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AMH25" s="1"/>
      <c r="AMI25" s="1"/>
      <c r="AMJ25" s="0"/>
    </row>
    <row r="26" customFormat="false" ht="15.7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</row>
    <row r="27" customFormat="false" ht="15.75" hidden="false" customHeight="true" outlineLevel="0" collapsed="false">
      <c r="B27" s="1"/>
      <c r="E27" s="1"/>
      <c r="F27" s="20"/>
      <c r="G27" s="20"/>
      <c r="H27" s="20"/>
      <c r="I27" s="20"/>
      <c r="J27" s="20"/>
      <c r="P27" s="20"/>
      <c r="Q27" s="20"/>
      <c r="R27" s="20"/>
      <c r="T27" s="20"/>
      <c r="U27" s="20"/>
      <c r="V27" s="20"/>
      <c r="W27" s="20"/>
      <c r="X27" s="20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50.7" hidden="false" customHeight="true" outlineLevel="0" collapsed="false">
      <c r="O32" s="21" t="s">
        <v>20</v>
      </c>
      <c r="P32" s="10" t="s">
        <v>15</v>
      </c>
      <c r="Q32" s="10" t="s">
        <v>16</v>
      </c>
      <c r="R32" s="11" t="s">
        <v>17</v>
      </c>
      <c r="S32" s="11" t="s">
        <v>18</v>
      </c>
      <c r="T32" s="11" t="s">
        <v>19</v>
      </c>
    </row>
    <row r="33" customFormat="false" ht="15.75" hidden="false" customHeight="true" outlineLevel="0" collapsed="false">
      <c r="O33" s="21" t="s">
        <v>21</v>
      </c>
      <c r="P33" s="22" t="n">
        <v>127.206</v>
      </c>
      <c r="Q33" s="23" t="n">
        <v>439.59</v>
      </c>
      <c r="R33" s="24" t="n">
        <v>64.812</v>
      </c>
      <c r="S33" s="25" t="n">
        <f aca="false">100*(Q33-R33)/R33</f>
        <v>578.254027032031</v>
      </c>
      <c r="T33" s="19" t="s">
        <v>10</v>
      </c>
    </row>
    <row r="34" customFormat="false" ht="15.75" hidden="false" customHeight="true" outlineLevel="0" collapsed="false">
      <c r="O34" s="21" t="s">
        <v>22</v>
      </c>
      <c r="P34" s="22" t="n">
        <v>99.824</v>
      </c>
      <c r="Q34" s="23" t="n">
        <v>1079.314</v>
      </c>
      <c r="R34" s="24" t="n">
        <v>76.214</v>
      </c>
      <c r="S34" s="25" t="n">
        <f aca="false">100*(Q34-R34)/R34</f>
        <v>1316.16238486367</v>
      </c>
      <c r="T34" s="19" t="s">
        <v>10</v>
      </c>
    </row>
    <row r="35" customFormat="false" ht="15.75" hidden="false" customHeight="true" outlineLevel="0" collapsed="false">
      <c r="O35" s="21" t="s">
        <v>23</v>
      </c>
      <c r="P35" s="22" t="n">
        <v>112.718</v>
      </c>
      <c r="Q35" s="23" t="n">
        <v>1174.836</v>
      </c>
      <c r="R35" s="24" t="n">
        <v>97.31</v>
      </c>
      <c r="S35" s="25" t="n">
        <f aca="false">100*(Q35-R35)/R35</f>
        <v>1107.3127119515</v>
      </c>
      <c r="T35" s="19" t="s">
        <v>10</v>
      </c>
    </row>
    <row r="36" customFormat="false" ht="15.75" hidden="false" customHeight="true" outlineLevel="0" collapsed="false">
      <c r="O36" s="21" t="s">
        <v>24</v>
      </c>
      <c r="P36" s="22" t="n">
        <v>591.05</v>
      </c>
      <c r="Q36" s="23" t="n">
        <v>1498.562</v>
      </c>
      <c r="R36" s="24" t="n">
        <v>131.652</v>
      </c>
      <c r="S36" s="25" t="n">
        <f aca="false">100*(Q36-R36)/R36</f>
        <v>1038.27514963692</v>
      </c>
      <c r="T36" s="19" t="s">
        <v>10</v>
      </c>
    </row>
    <row r="37" customFormat="false" ht="15.75" hidden="false" customHeight="true" outlineLevel="0" collapsed="false">
      <c r="O37" s="21" t="s">
        <v>25</v>
      </c>
      <c r="P37" s="22" t="n">
        <v>197.11</v>
      </c>
      <c r="Q37" s="23" t="n">
        <v>512.024</v>
      </c>
      <c r="R37" s="24" t="n">
        <v>144.692</v>
      </c>
      <c r="S37" s="25" t="n">
        <f aca="false">100*(Q37-R37)/R37</f>
        <v>253.871672241727</v>
      </c>
      <c r="T37" s="19" t="s">
        <v>10</v>
      </c>
    </row>
    <row r="38" customFormat="false" ht="15.75" hidden="false" customHeight="true" outlineLevel="0" collapsed="false">
      <c r="O38" s="21" t="s">
        <v>26</v>
      </c>
      <c r="P38" s="22" t="n">
        <v>1235.546</v>
      </c>
      <c r="Q38" s="23" t="n">
        <v>1551.348</v>
      </c>
      <c r="R38" s="24" t="n">
        <v>198.14</v>
      </c>
      <c r="S38" s="25" t="n">
        <f aca="false">100*(Q38-R38)/R38</f>
        <v>682.955486019986</v>
      </c>
      <c r="T38" s="19" t="s">
        <v>10</v>
      </c>
    </row>
    <row r="39" customFormat="false" ht="15.75" hidden="false" customHeight="true" outlineLevel="0" collapsed="false">
      <c r="O39" s="21" t="s">
        <v>27</v>
      </c>
      <c r="P39" s="22" t="n">
        <v>1511.534</v>
      </c>
      <c r="Q39" s="23" t="n">
        <v>1999.88</v>
      </c>
      <c r="R39" s="24" t="n">
        <v>318.488</v>
      </c>
      <c r="S39" s="25" t="n">
        <f aca="false">100*(Q39-R39)/R39</f>
        <v>527.929466730301</v>
      </c>
      <c r="T39" s="19" t="s">
        <v>12</v>
      </c>
    </row>
    <row r="40" customFormat="false" ht="15.75" hidden="false" customHeight="true" outlineLevel="0" collapsed="false">
      <c r="O40" s="21" t="s">
        <v>28</v>
      </c>
      <c r="P40" s="22" t="n">
        <v>2051.572</v>
      </c>
      <c r="Q40" s="23" t="n">
        <v>2753.016</v>
      </c>
      <c r="R40" s="24" t="n">
        <v>485.554</v>
      </c>
      <c r="S40" s="25" t="n">
        <f aca="false">100*(Q40-R40)/R40</f>
        <v>466.984516655202</v>
      </c>
      <c r="T40" s="19" t="s">
        <v>12</v>
      </c>
    </row>
    <row r="41" customFormat="false" ht="15.75" hidden="false" customHeight="true" outlineLevel="0" collapsed="false">
      <c r="O41" s="21" t="s">
        <v>29</v>
      </c>
      <c r="P41" s="22" t="n">
        <v>3176.424</v>
      </c>
      <c r="Q41" s="23" t="n">
        <v>4167.842</v>
      </c>
      <c r="R41" s="24" t="n">
        <v>751.328</v>
      </c>
      <c r="S41" s="25" t="n">
        <f aca="false">100*(Q41-R41)/R41</f>
        <v>454.730024702926</v>
      </c>
      <c r="T41" s="19" t="s">
        <v>12</v>
      </c>
    </row>
    <row r="42" customFormat="false" ht="15.75" hidden="false" customHeight="true" outlineLevel="0" collapsed="false">
      <c r="O42" s="21" t="s">
        <v>30</v>
      </c>
      <c r="P42" s="22" t="n">
        <v>6256.9</v>
      </c>
      <c r="Q42" s="23" t="n">
        <v>7350.68</v>
      </c>
      <c r="R42" s="24" t="n">
        <v>1367.322</v>
      </c>
      <c r="S42" s="25" t="n">
        <f aca="false">100*(Q42-R42)/R42</f>
        <v>437.596849900755</v>
      </c>
      <c r="T42" s="19" t="s">
        <v>12</v>
      </c>
    </row>
    <row r="43" customFormat="false" ht="15.75" hidden="false" customHeight="true" outlineLevel="0" collapsed="false">
      <c r="O43" s="21" t="s">
        <v>31</v>
      </c>
      <c r="P43" s="22" t="n">
        <v>9559.69</v>
      </c>
      <c r="Q43" s="23" t="n">
        <v>11630.83</v>
      </c>
      <c r="R43" s="24" t="n">
        <v>3094.384</v>
      </c>
      <c r="S43" s="25" t="n">
        <f aca="false">100*(Q43-R43)/R43</f>
        <v>275.868993634921</v>
      </c>
      <c r="T43" s="19" t="s">
        <v>12</v>
      </c>
    </row>
    <row r="44" customFormat="false" ht="15.75" hidden="false" customHeight="true" outlineLevel="0" collapsed="false">
      <c r="O44" s="21" t="s">
        <v>32</v>
      </c>
      <c r="P44" s="22" t="n">
        <v>17800.218</v>
      </c>
      <c r="Q44" s="23" t="n">
        <v>23642.196</v>
      </c>
      <c r="R44" s="24" t="n">
        <v>7156.072</v>
      </c>
      <c r="S44" s="25" t="n">
        <f aca="false">100*(Q44-R44)/R44</f>
        <v>230.379515466027</v>
      </c>
      <c r="T44" s="19" t="s">
        <v>11</v>
      </c>
    </row>
    <row r="45" customFormat="false" ht="15.75" hidden="false" customHeight="true" outlineLevel="0" collapsed="false">
      <c r="O45" s="21" t="s">
        <v>33</v>
      </c>
      <c r="P45" s="22" t="n">
        <v>62724.76</v>
      </c>
      <c r="Q45" s="23" t="n">
        <v>76685.268</v>
      </c>
      <c r="R45" s="24" t="n">
        <v>13361.328</v>
      </c>
      <c r="S45" s="25" t="n">
        <f aca="false">100*(Q45-R45)/R45</f>
        <v>473.93447717173</v>
      </c>
      <c r="T45" s="19" t="s">
        <v>11</v>
      </c>
    </row>
    <row r="46" customFormat="false" ht="15.75" hidden="false" customHeight="true" outlineLevel="0" collapsed="false">
      <c r="O46" s="21" t="s">
        <v>34</v>
      </c>
      <c r="P46" s="22" t="n">
        <v>127040.81</v>
      </c>
      <c r="Q46" s="23" t="n">
        <v>153374.012</v>
      </c>
      <c r="R46" s="24" t="n">
        <v>25338.256</v>
      </c>
      <c r="S46" s="25" t="n">
        <f aca="false">100*(Q46-R46)/R46</f>
        <v>505.306111044107</v>
      </c>
      <c r="T46" s="19" t="s">
        <v>11</v>
      </c>
    </row>
    <row r="47" customFormat="false" ht="15.75" hidden="false" customHeight="true" outlineLevel="0" collapsed="false">
      <c r="O47" s="21" t="s">
        <v>35</v>
      </c>
      <c r="P47" s="22" t="n">
        <v>251289.124</v>
      </c>
      <c r="Q47" s="23" t="n">
        <v>304167.618</v>
      </c>
      <c r="R47" s="24" t="n">
        <v>49252.208</v>
      </c>
      <c r="S47" s="25" t="n">
        <f aca="false">100*(Q47-R47)/R47</f>
        <v>517.571537097383</v>
      </c>
      <c r="T47" s="19" t="s">
        <v>11</v>
      </c>
    </row>
    <row r="48" customFormat="false" ht="15.75" hidden="false" customHeight="true" outlineLevel="0" collapsed="false">
      <c r="O48" s="21" t="s">
        <v>36</v>
      </c>
      <c r="P48" s="22" t="n">
        <v>512107.11</v>
      </c>
      <c r="Q48" s="23" t="n">
        <v>616564.388</v>
      </c>
      <c r="R48" s="24" t="n">
        <v>97159.918</v>
      </c>
      <c r="S48" s="25" t="n">
        <f aca="false">100*(Q48-R48)/R48</f>
        <v>534.587184398406</v>
      </c>
      <c r="T48" s="19" t="s">
        <v>11</v>
      </c>
    </row>
    <row r="49" s="3" customFormat="tru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1" t="s">
        <v>37</v>
      </c>
      <c r="P49" s="22" t="n">
        <v>1008482.894</v>
      </c>
      <c r="Q49" s="23" t="n">
        <v>1219734.89</v>
      </c>
      <c r="R49" s="24" t="n">
        <v>187492.662</v>
      </c>
      <c r="S49" s="25" t="n">
        <f aca="false">100*(Q49-R49)/R49</f>
        <v>550.550734620217</v>
      </c>
      <c r="T49" s="19" t="s">
        <v>12</v>
      </c>
      <c r="U49" s="2"/>
      <c r="V49" s="2"/>
      <c r="W49" s="2"/>
      <c r="X49" s="2"/>
      <c r="AMH49" s="1"/>
      <c r="AMI49" s="1"/>
      <c r="AMJ49" s="0"/>
    </row>
    <row r="50" s="3" customFormat="tru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MH50" s="1"/>
      <c r="AMI50" s="1"/>
      <c r="AMJ50" s="0"/>
    </row>
    <row r="51" s="3" customFormat="tru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MH51" s="1"/>
      <c r="AMI51" s="1"/>
      <c r="AMJ51" s="0"/>
    </row>
    <row r="52" customFormat="false" ht="15.7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O52" s="2"/>
    </row>
    <row r="53" customFormat="false" ht="15.75" hidden="false" customHeight="true" outlineLevel="0" collapsed="false">
      <c r="B53" s="1"/>
      <c r="E53" s="1"/>
      <c r="F53" s="20"/>
      <c r="G53" s="20"/>
      <c r="H53" s="20"/>
      <c r="I53" s="20"/>
      <c r="J53" s="20"/>
      <c r="P53" s="20"/>
      <c r="Q53" s="20"/>
      <c r="R53" s="20"/>
      <c r="T53" s="20"/>
      <c r="U53" s="20"/>
      <c r="V53" s="20"/>
      <c r="W53" s="20"/>
      <c r="X53" s="20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</row>
    <row r="81" customFormat="false" ht="15.75" hidden="false" customHeight="true" outlineLevel="0" collapsed="false">
      <c r="B81" s="1"/>
      <c r="E81" s="1"/>
      <c r="F81" s="20"/>
      <c r="G81" s="20"/>
      <c r="H81" s="20"/>
      <c r="I81" s="20"/>
      <c r="J81" s="20"/>
      <c r="P81" s="20"/>
      <c r="Q81" s="20"/>
      <c r="R81" s="20"/>
      <c r="T81" s="20"/>
      <c r="U81" s="20"/>
      <c r="V81" s="20"/>
      <c r="W81" s="20"/>
      <c r="X81" s="20"/>
    </row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</sheetData>
  <mergeCells count="13">
    <mergeCell ref="A2:M2"/>
    <mergeCell ref="A26:J26"/>
    <mergeCell ref="F27:J27"/>
    <mergeCell ref="P27:R27"/>
    <mergeCell ref="T27:X27"/>
    <mergeCell ref="A52:J52"/>
    <mergeCell ref="F53:J53"/>
    <mergeCell ref="P53:R53"/>
    <mergeCell ref="T53:X53"/>
    <mergeCell ref="A80:J80"/>
    <mergeCell ref="F81:J81"/>
    <mergeCell ref="P81:R81"/>
    <mergeCell ref="T81:X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2020-07-20T10:14:53Z</dcterms:created>
  <dc:creator>openpyxl</dc:creator>
  <dc:description/>
  <dc:language>en-US</dc:language>
  <cp:lastModifiedBy/>
  <dcterms:modified xsi:type="dcterms:W3CDTF">2021-04-07T23:32:38Z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