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 firstSheet="1" activeTab="0"/>
  </bookViews>
  <sheets>
    <sheet name="#summary" r:id="rId7" sheetId="6"/>
    <sheet name="#system" sheetId="4" state="hidden" r:id="rId1"/>
    <sheet name="HomePage Navigation" sheetId="2" r:id="rId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${URL}</t>
      </text>
    </comment>
    <comment ref="F6" authorId="1">
      <text>
        <t>test script:
${Wait}</t>
      </text>
    </comment>
    <comment ref="E8" authorId="1">
      <text>
        <t>test script:
${HumansTitle}</t>
      </text>
    </comment>
    <comment ref="E9" authorId="1">
      <text>
        <t>test script:
${SafetyLoc}</t>
      </text>
    </comment>
    <comment ref="F9" authorId="1">
      <text>
        <t>test script:
${Wait}</t>
      </text>
    </comment>
    <comment ref="E10" authorId="1">
      <text>
        <t>test script:
${THOR-5FLoc}</t>
      </text>
    </comment>
    <comment ref="F10" authorId="1">
      <text>
        <t>test script:
${Wait}</t>
      </text>
    </comment>
    <comment ref="E11" authorId="1">
      <text>
        <t>test script:
${THOR-5F-ProductPage}</t>
      </text>
    </comment>
    <comment ref="F11" authorId="1">
      <text>
        <t>test script:
${Wait}</t>
      </text>
    </comment>
    <comment ref="E12" authorId="1">
      <text>
        <t>test script:
${GenderBiasArticle}</t>
      </text>
    </comment>
    <comment ref="F12" authorId="1">
      <text>
        <t>test script:
${Wait}</t>
      </text>
    </comment>
    <comment ref="E13" authorId="1">
      <text>
        <t>test script:
${GenderBiasTitle}</t>
      </text>
    </comment>
    <comment ref="E14" authorId="1">
      <text>
        <t>test script:
${IndustryLoc}</t>
      </text>
    </comment>
    <comment ref="E15" authorId="1">
      <text>
        <t>test script:
${AeroSpaceLoc}</t>
      </text>
    </comment>
    <comment ref="F15" authorId="1">
      <text>
        <t>test script:
${Wait}</t>
      </text>
    </comment>
    <comment ref="E16" authorId="1">
      <text>
        <t>test script:
${HeadFormLoc}</t>
      </text>
    </comment>
    <comment ref="F16" authorId="1">
      <text>
        <t>test script:
${Wait}</t>
      </text>
    </comment>
    <comment ref="E17" authorId="1">
      <text>
        <t>test script:
${ApplicationLoc}</t>
      </text>
    </comment>
    <comment ref="F17" authorId="1">
      <text>
        <t>test script:
${Wait}</t>
      </text>
    </comment>
    <comment ref="E18" authorId="1">
      <text>
        <t>test script:
${RegulationsLoc}</t>
      </text>
    </comment>
    <comment ref="F18" authorId="1">
      <text>
        <t>test script:
${Wait}</t>
      </text>
    </comment>
    <comment ref="E19" authorId="1">
      <text>
        <t>test script:
${ResourcesLoc}</t>
      </text>
    </comment>
    <comment ref="F19" authorId="1">
      <text>
        <t>test script:
${Wait}</t>
      </text>
    </comment>
    <comment ref="E20" authorId="1">
      <text>
        <t>test script:
${ProductCatalogLoc}</t>
      </text>
    </comment>
    <comment ref="E21" authorId="1">
      <text>
        <t>test script:
${AboutUsLoc}</t>
      </text>
    </comment>
    <comment ref="E22" authorId="1">
      <text>
        <t>test script:
${HistoryLoc}</t>
      </text>
    </comment>
    <comment ref="F22" authorId="1">
      <text>
        <t>test script:
${Wait}</t>
      </text>
    </comment>
    <comment ref="E23" authorId="1">
      <text>
        <t>test script:
${HistoryTitle}</t>
      </text>
    </comment>
    <comment ref="E24" authorId="1">
      <text>
        <t>test script:
${SearchLoc}</t>
      </text>
    </comment>
    <comment ref="F24" authorId="1">
      <text>
        <t>test script:
${Wait}</t>
      </text>
    </comment>
    <comment ref="E25" authorId="1">
      <text>
        <t>test script:
${SeachbarLoc}</t>
      </text>
    </comment>
    <comment ref="F25" authorId="1">
      <text>
        <t>test script:
${Search Value}</t>
      </text>
    </comment>
    <comment ref="E26" authorId="1">
      <text>
        <t>test script:
${SearchLoc}</t>
      </text>
    </comment>
    <comment ref="F26" authorId="1">
      <text>
        <t>test script:
${Wait}</t>
      </text>
    </comment>
    <comment ref="E27" authorId="1">
      <text>
        <t>test script:
${SearchTitle}</t>
      </text>
    </comment>
  </commentList>
</comments>
</file>

<file path=xl/sharedStrings.xml><?xml version="1.0" encoding="utf-8"?>
<sst xmlns="http://schemas.openxmlformats.org/spreadsheetml/2006/main" count="1310" uniqueCount="982">
  <si>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</si>
  <si>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</si>
  <si>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</si>
  <si>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</si>
  <si>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</si>
  <si>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</si>
  <si>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</si>
  <si>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</si>
  <si>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</si>
  <si>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</si>
  <si>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</si>
  <si>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</si>
  <si>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</si>
  <si>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</si>
  <si>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</si>
  <si>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</si>
  <si>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</si>
  <si>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</si>
  <si>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</si>
  <si>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</si>
  <si>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</si>
  <si>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</si>
  <si>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</si>
  <si>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</si>
  <si>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</si>
  <si>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</si>
  <si>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</si>
  <si>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</si>
  <si>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</si>
  <si>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</si>
  <si>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</si>
  <si>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</si>
  <si>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</si>
  <si>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</si>
  <si>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</si>
  <si>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</si>
  <si>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</si>
  <si>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</si>
  <si>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</si>
  <si>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</si>
  <si>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</si>
  <si>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</si>
  <si>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</si>
  <si>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</si>
  <si>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</si>
  <si>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</si>
  <si>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</si>
  <si>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</si>
  <si>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</si>
  <si>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</si>
  <si>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</si>
  <si>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</si>
  <si>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</si>
  <si>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</si>
  <si>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</si>
  <si>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</si>
  <si>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</si>
  <si>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</si>
  <si>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</si>
  <si>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</si>
  <si>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</si>
  <si>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</si>
  <si>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</si>
  <si>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</si>
  <si>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</si>
  <si>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</si>
  <si>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</si>
  <si>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</si>
  <si>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</si>
  <si>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</si>
  <si>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</si>
  <si>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</si>
  <si>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</si>
  <si>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</si>
  <si>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</si>
  <si>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</si>
  <si>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</si>
  <si>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</si>
  <si>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</si>
  <si>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</si>
  <si>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</si>
  <si>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</si>
  <si>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</si>
  <si>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</si>
  <si>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</si>
  <si>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</si>
  <si>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</si>
  <si>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</si>
  <si>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</si>
  <si>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</si>
  <si>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</si>
  <si>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</si>
  <si>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</si>
  <si>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</si>
  <si>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</si>
  <si>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</si>
  <si>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</si>
  <si>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</si>
  <si>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</si>
  <si>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</si>
  <si>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</si>
  <si>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</si>
  <si>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</si>
  <si>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</si>
  <si>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</si>
  <si>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</si>
  <si>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</si>
  <si>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</si>
  <si>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</si>
  <si>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</si>
  <si>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</si>
  <si>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</si>
  <si>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</si>
  <si>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</si>
  <si>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</si>
  <si>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</si>
  <si>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</si>
  <si>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</si>
  <si>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</si>
  <si>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</si>
  <si>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</si>
  <si>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</si>
  <si>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</si>
  <si>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</si>
  <si>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</si>
  <si>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</si>
  <si>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</si>
  <si>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</si>
  <si>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</si>
  <si>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</si>
  <si>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</si>
  <si>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</si>
  <si>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</si>
  <si>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</si>
  <si>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</si>
  <si>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</si>
  <si>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</si>
  <si>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</si>
  <si>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</si>
  <si>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</si>
  <si>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</si>
  <si>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</si>
  <si>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</si>
  <si>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</si>
  <si>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</si>
  <si>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</si>
  <si>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</si>
  <si>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</si>
  <si>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</si>
  <si>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</si>
  <si>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</si>
  <si>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</si>
  <si>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</si>
  <si>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</si>
  <si>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</si>
  <si>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</si>
  <si>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</si>
  <si>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</si>
  <si>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</si>
  <si>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</si>
  <si>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</si>
  <si>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</si>
  <si>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</si>
  <si>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</si>
  <si>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</si>
  <si>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</si>
  <si>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</si>
  <si>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</si>
  <si>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</si>
  <si>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</si>
  <si>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</si>
  <si>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</si>
  <si>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</si>
  <si>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</si>
  <si>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</si>
  <si>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</si>
  <si>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</si>
  <si>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</si>
  <si>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</si>
  <si>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</si>
  <si>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</si>
  <si>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</si>
  <si>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</si>
  <si>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</si>
  <si>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</si>
  <si>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</si>
  <si>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</si>
  <si>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</si>
  <si>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</si>
  <si>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</si>
  <si>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</si>
  <si>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</si>
  <si>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</si>
  <si>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</si>
  <si>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</si>
  <si>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</si>
  <si>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</si>
  <si>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</si>
  <si>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</si>
  <si>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</si>
  <si>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</si>
  <si>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</si>
  <si>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</si>
  <si>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</si>
  <si>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</si>
  <si>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</si>
  <si>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</si>
  <si>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</si>
  <si>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</si>
  <si>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</si>
  <si>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</si>
  <si>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</si>
  <si>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</si>
  <si>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</si>
  <si>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</si>
  <si>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</si>
  <si>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</si>
  <si>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</si>
  <si>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</si>
  <si>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</si>
  <si>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</si>
  <si>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</si>
  <si>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</si>
  <si>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</si>
  <si>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</si>
  <si>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</si>
  <si>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</si>
  <si>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</si>
  <si>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</si>
  <si>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</si>
  <si>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</si>
  <si>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</si>
  <si>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</si>
  <si>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</si>
  <si>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</si>
  <si>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</si>
  <si>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</si>
  <si>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</si>
  <si>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</si>
  <si>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</si>
  <si>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</si>
  <si>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</si>
  <si>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</si>
  <si>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</si>
  <si>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</si>
  <si>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</si>
  <si>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</si>
  <si>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</si>
  <si>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</si>
  <si>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</si>
  <si>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</si>
  <si>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</si>
  <si>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</si>
  <si>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</si>
  <si>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</si>
  <si>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</si>
  <si>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</si>
  <si>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</si>
  <si>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</si>
  <si>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</si>
  <si>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</si>
  <si>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</si>
  <si>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</si>
  <si>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</si>
  <si>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</si>
  <si>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</si>
  <si>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</si>
  <si>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</si>
  <si>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</si>
  <si>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</si>
  <si>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</si>
  <si>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</si>
  <si>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</si>
  <si>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</si>
  <si>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</si>
  <si>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</si>
  <si>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</si>
  <si>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</si>
  <si>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</si>
  <si>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</si>
  <si>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</si>
  <si>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</si>
  <si>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</si>
  <si>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</si>
  <si>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</si>
  <si>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</si>
  <si>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</si>
  <si>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</si>
  <si>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</si>
  <si>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</si>
  <si>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</si>
  <si>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</si>
  <si>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</si>
  <si>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</si>
  <si>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</si>
  <si>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</si>
  <si>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</si>
  <si>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</si>
  <si>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</si>
  <si>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</si>
  <si>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</si>
  <si>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</si>
  <si>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</si>
  <si>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</si>
  <si>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</si>
  <si>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</si>
  <si>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</si>
  <si>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</si>
  <si>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</si>
  <si>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</si>
  <si>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</si>
  <si>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</si>
  <si>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</si>
  <si>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</si>
  <si>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</si>
  <si>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</si>
  <si>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</si>
  <si>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</si>
  <si>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</si>
  <si>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</si>
  <si>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</si>
  <si>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</si>
  <si>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</si>
  <si>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</si>
  <si>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</si>
  <si>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</si>
  <si>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</si>
  <si>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</si>
  <si>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</si>
  <si>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</si>
  <si>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</si>
  <si>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</si>
  <si>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</si>
  <si>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</si>
  <si>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</si>
  <si>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</si>
  <si>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</si>
  <si>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</si>
  <si>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</si>
  <si>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</si>
  <si>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</si>
  <si>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</si>
  <si>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</si>
  <si>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</si>
  <si>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</si>
  <si>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</si>
  <si>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</si>
  <si>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</si>
  <si>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</si>
  <si>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</si>
  <si>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</si>
  <si>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</si>
  <si>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</si>
  <si>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</si>
  <si>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</si>
  <si>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</si>
  <si>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</si>
  <si>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</si>
  <si>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</si>
  <si>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</si>
  <si>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</si>
  <si>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</si>
  <si>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</si>
  <si>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</si>
  <si>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</si>
  <si>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</si>
  <si>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</si>
  <si>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</si>
  <si>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</si>
  <si>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</si>
  <si>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</si>
  <si>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</si>
  <si>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</si>
  <si>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</si>
  <si>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</si>
  <si>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</si>
  <si>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</si>
  <si>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</si>
  <si>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</si>
  <si>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</si>
  <si>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</si>
  <si>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</si>
  <si>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</si>
  <si>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</si>
  <si>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</si>
  <si>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</si>
  <si>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</si>
  <si>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</si>
  <si>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</si>
  <si>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</si>
  <si>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</si>
  <si>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</si>
  <si>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</si>
  <si>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</si>
  <si>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</si>
  <si>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</si>
  <si>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</si>
  <si>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</si>
  <si>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</si>
  <si>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</si>
  <si>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</si>
  <si>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</si>
  <si>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</si>
  <si>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</si>
  <si>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</si>
  <si>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</si>
  <si>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</si>
  <si>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</si>
  <si>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</si>
  <si>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</si>
  <si>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</si>
  <si>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</si>
  <si>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</si>
  <si>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</si>
  <si>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</si>
  <si>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</si>
  <si>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</si>
  <si>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</si>
  <si>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</si>
  <si>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</si>
  <si>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</si>
  <si>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</si>
  <si>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</si>
  <si>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</si>
  <si>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</si>
  <si>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</si>
  <si>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</si>
  <si>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</si>
  <si>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</si>
  <si>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</si>
  <si>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</si>
  <si>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</si>
  <si>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</si>
  <si>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</si>
  <si>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</si>
  <si>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</si>
  <si>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</si>
  <si>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</si>
  <si>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</si>
  <si>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</si>
  <si>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</si>
  <si>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</si>
  <si>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</si>
  <si>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</si>
  <si>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</si>
  <si>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</si>
  <si>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</si>
  <si>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</si>
  <si>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</si>
  <si>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</si>
  <si>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</si>
  <si>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</si>
  <si>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</si>
  <si>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</si>
  <si>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</si>
  <si>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</si>
  <si>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</si>
  <si>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</si>
  <si>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</si>
  <si>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</si>
  <si>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</si>
  <si>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</si>
  <si>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</si>
  <si>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</si>
  <si>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</si>
  <si>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</si>
  <si>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</si>
  <si>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</si>
  <si>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</si>
  <si>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</si>
  <si>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</si>
  <si>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</si>
  <si>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</si>
  <si>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</si>
  <si>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</si>
  <si>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</si>
  <si>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</si>
  <si>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</si>
  <si>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</si>
  <si>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</si>
  <si>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</si>
  <si>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</si>
  <si>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</si>
  <si>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</si>
  <si>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</si>
  <si>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</si>
  <si>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</si>
  <si>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</si>
  <si>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</si>
  <si>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</si>
  <si>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</si>
  <si>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</si>
  <si>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</si>
  <si>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</si>
  <si>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</si>
  <si>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</si>
  <si>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</si>
  <si>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</si>
  <si>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</si>
  <si>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</si>
  <si>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</si>
  <si>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</si>
  <si>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</si>
  <si>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</si>
  <si>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</si>
  <si>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</si>
  <si>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</si>
  <si>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</si>
  <si>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</si>
  <si>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</si>
  <si>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</si>
  <si>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</si>
  <si>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</si>
  <si>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</si>
  <si>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</si>
  <si>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</si>
  <si>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</si>
  <si>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</si>
  <si>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</si>
  <si>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</si>
  <si>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</si>
  <si>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</si>
  <si>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</si>
  <si>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</si>
  <si>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</si>
  <si>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</si>
  <si>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</si>
  <si>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</si>
  <si>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</si>
  <si>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</si>
  <si>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</si>
  <si>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</si>
  <si>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</si>
  <si>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</si>
  <si>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</si>
  <si>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</si>
  <si>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</si>
  <si>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</si>
  <si>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</si>
  <si>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</si>
  <si>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</si>
  <si>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</si>
  <si>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</si>
  <si>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</si>
  <si>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</si>
  <si>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</si>
  <si>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</si>
  <si>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</si>
  <si>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</si>
  <si>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</si>
  <si>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</si>
  <si>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</si>
  <si>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</si>
  <si>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</si>
  <si>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</si>
  <si>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</si>
  <si>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</si>
  <si>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</si>
  <si>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</si>
  <si>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</si>
  <si>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</si>
  <si>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</si>
  <si>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</si>
  <si>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</si>
  <si>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</si>
  <si>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</si>
  <si>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</si>
  <si>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</si>
  <si>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</si>
  <si>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</si>
  <si>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</si>
  <si>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</si>
  <si>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</si>
  <si>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</si>
  <si>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</si>
  <si>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</si>
  <si>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</si>
  <si>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</si>
  <si>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</si>
  <si>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</si>
  <si>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</si>
  <si>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</si>
  <si>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</si>
  <si>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</si>
  <si>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</si>
  <si>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</si>
  <si>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</si>
  <si>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</si>
  <si>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</si>
  <si>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</si>
  <si>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</si>
  <si>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</si>
  <si>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</si>
  <si>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</si>
  <si>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</si>
  <si>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</si>
  <si>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</si>
  <si>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</si>
  <si>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</si>
  <si>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</si>
  <si>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</si>
  <si>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</si>
  <si>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</si>
  <si>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</si>
  <si>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</si>
  <si>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</si>
  <si>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</si>
  <si>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</si>
  <si>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</si>
  <si>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</si>
  <si>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</si>
  <si>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</si>
  <si>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</si>
  <si>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</si>
  <si>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</si>
  <si>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</si>
  <si>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</si>
  <si>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</si>
  <si>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</si>
  <si>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</si>
  <si>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</si>
  <si>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</si>
  <si>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</si>
  <si>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</si>
  <si>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</si>
  <si>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</si>
  <si>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</si>
  <si>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</si>
  <si>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</si>
  <si>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</si>
  <si>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</si>
  <si>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</si>
  <si>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</si>
  <si>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</si>
  <si>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</si>
  <si>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</si>
  <si>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</si>
  <si>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</si>
  <si>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</si>
  <si>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</si>
  <si>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</si>
  <si>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</si>
  <si>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</si>
  <si>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</si>
  <si>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</si>
  <si>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</si>
  <si>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</si>
  <si>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</si>
  <si>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</si>
  <si>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</si>
  <si>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</si>
  <si>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</si>
  <si>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</si>
  <si>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</si>
  <si>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</si>
  <si>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</si>
  <si>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</si>
  <si>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</si>
  <si>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</si>
  <si>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</si>
  <si>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</si>
  <si>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</si>
  <si>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</si>
  <si>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</si>
  <si>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</si>
  <si>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</si>
  <si>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</si>
  <si>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</si>
  <si>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</si>
  <si>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</si>
  <si>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</si>
  <si>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</si>
  <si>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</si>
  <si>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</si>
  <si>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</si>
  <si>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</si>
  <si>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</si>
  <si>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</si>
  <si>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</si>
  <si>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</si>
  <si>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</si>
  <si>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</si>
  <si>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</si>
  <si>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</si>
  <si>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</si>
  <si>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</si>
  <si>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</si>
  <si>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</si>
  <si>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</si>
  <si>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</si>
  <si>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</si>
  <si>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</si>
  <si>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</si>
  <si>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</si>
  <si>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</si>
  <si>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</si>
  <si>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</si>
  <si>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</si>
  <si>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</si>
  <si>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</si>
  <si>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</si>
  <si>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</si>
  <si>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</si>
  <si>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</si>
  <si>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</si>
  <si>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</si>
  <si>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</si>
  <si>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</si>
  <si>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</si>
  <si>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</si>
  <si>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</si>
  <si>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</si>
  <si>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</si>
  <si>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</si>
  <si>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</si>
  <si>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</si>
  <si>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</si>
  <si>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</si>
  <si>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</si>
  <si>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</si>
  <si>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</si>
  <si>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</si>
  <si>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</si>
  <si>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</si>
  <si>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</si>
  <si>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</si>
  <si>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</si>
  <si>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</si>
  <si>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</si>
  <si>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</si>
  <si>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</si>
  <si>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</si>
  <si>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</si>
  <si>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</si>
  <si>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 xml:space="preserve">Validating Qunatitative user metrics for Humanetics website 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</si>
  <si>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</si>
  <si>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</si>
  <si>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</si>
  <si>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</si>
  <si>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</si>
  <si>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</si>
  <si>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</si>
  <si>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</si>
  <si>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</si>
  <si>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</si>
  <si>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</si>
  <si>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</si>
  <si>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</si>
  <si>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</si>
  <si>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 Record</t>
  </si>
  <si>
    <t>Starting the recording</t>
  </si>
  <si>
    <t>Navigation</t>
  </si>
  <si>
    <t>Navigate to Humanetics website</t>
  </si>
  <si>
    <t>${URL}</t>
  </si>
  <si>
    <t>${Wait}</t>
  </si>
  <si>
    <t>x</t>
  </si>
  <si>
    <t>Maximize the window</t>
  </si>
  <si>
    <t>Validating 'Humans' Title</t>
  </si>
  <si>
    <t>${HumansTitle}</t>
  </si>
  <si>
    <t>Safety Tab</t>
  </si>
  <si>
    <t>Clicking on Safety tab</t>
  </si>
  <si>
    <t>${SafetyLoc}</t>
  </si>
  <si>
    <t>Clicking on 'Discover THOR-5F'</t>
  </si>
  <si>
    <t>${THOR-5FLoc}</t>
  </si>
  <si>
    <t>Clicking on THOR-5F Product Page</t>
  </si>
  <si>
    <t>${THOR-5F-ProductPage}</t>
  </si>
  <si>
    <t>Clicking on Gender Bias Article</t>
  </si>
  <si>
    <t>${GenderBiasArticle}</t>
  </si>
  <si>
    <t>Validatinging the Title for Gender Bias Page</t>
  </si>
  <si>
    <t>${GenderBiasTitle}</t>
  </si>
  <si>
    <t>Industry Solutions</t>
  </si>
  <si>
    <t>MouseOver on Indusrty solutions tab</t>
  </si>
  <si>
    <t>${IndustryLoc}</t>
  </si>
  <si>
    <t>Clicking on Aero Space Safety tab</t>
  </si>
  <si>
    <t>${AeroSpaceLoc}</t>
  </si>
  <si>
    <t>Clicking on Head Form tab</t>
  </si>
  <si>
    <t>${HeadFormLoc}</t>
  </si>
  <si>
    <t>Clicking on Application button</t>
  </si>
  <si>
    <t>${ApplicationLoc}</t>
  </si>
  <si>
    <t>Clicking on Regulation button</t>
  </si>
  <si>
    <t>${RegulationsLoc}</t>
  </si>
  <si>
    <t>Clicking on Resources Tab</t>
  </si>
  <si>
    <t>${ResourcesLoc}</t>
  </si>
  <si>
    <t>validating Product Catalog</t>
  </si>
  <si>
    <t>${ProductCatalogLoc}</t>
  </si>
  <si>
    <t>AboutUs</t>
  </si>
  <si>
    <t>MouseOver on AboutUs tab</t>
  </si>
  <si>
    <t>${AboutUsLoc}</t>
  </si>
  <si>
    <t>Clicking on History</t>
  </si>
  <si>
    <t>${HistoryLoc}</t>
  </si>
  <si>
    <t>Validating History Title</t>
  </si>
  <si>
    <t>${HistoryTitle}</t>
  </si>
  <si>
    <t>Search Headforms</t>
  </si>
  <si>
    <t>Clicking on Search button</t>
  </si>
  <si>
    <t>${SearchLoc}</t>
  </si>
  <si>
    <t>Entering value in search bar</t>
  </si>
  <si>
    <t>${SeachbarLoc}</t>
  </si>
  <si>
    <t>${Search Value}</t>
  </si>
  <si>
    <t>Click for search</t>
  </si>
  <si>
    <t>Validating search title</t>
  </si>
  <si>
    <t>${SearchTitle}</t>
  </si>
  <si>
    <t>Stop Record</t>
  </si>
  <si>
    <t>Stopping the recording</t>
  </si>
  <si>
    <t>nexial.browser</t>
  </si>
  <si>
    <t>chrome</t>
  </si>
  <si>
    <t>nexial.executionType</t>
  </si>
  <si>
    <t>script</t>
  </si>
  <si>
    <t>nexial.inputExcel</t>
  </si>
  <si>
    <t>C:\projects\Humanetics\output\20230703_163531\Humanetics-complexity-network.20230703_163534.001.xlsx</t>
  </si>
  <si>
    <t>nexial.logpath</t>
  </si>
  <si>
    <t>C:\projects\Humanetics\output\20230703_163531\logs</t>
  </si>
  <si>
    <t>nexial.metrics.complexity</t>
  </si>
  <si>
    <t>true</t>
  </si>
  <si>
    <t>nexial.metrics.footer.text</t>
  </si>
  <si>
    <t>©Humanetics 2023</t>
  </si>
  <si>
    <t>nexial.metrics.header.imagePath</t>
  </si>
  <si>
    <t>C:\projects\Humanetics\artifact\data\Humanetics.png</t>
  </si>
  <si>
    <t>nexial.metrics.header.text</t>
  </si>
  <si>
    <t>HUMANETICS</t>
  </si>
  <si>
    <t>nexial.openResult</t>
  </si>
  <si>
    <t>false</t>
  </si>
  <si>
    <t>nexial.output</t>
  </si>
  <si>
    <t>C:\projects\Humanetics\output\20230703_163531</t>
  </si>
  <si>
    <t>nexial.pollWaitMs</t>
  </si>
  <si>
    <t>1500</t>
  </si>
  <si>
    <t>nexial.project</t>
  </si>
  <si>
    <t>Humanetics</t>
  </si>
  <si>
    <t>nexial.projectBase</t>
  </si>
  <si>
    <t>C:\projects\Humanetics</t>
  </si>
  <si>
    <t>nexial.runID</t>
  </si>
  <si>
    <t>20230703_163531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</si>
  <si>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</si>
  <si>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</si>
  <si>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</si>
  <si>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</si>
  <si>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</si>
  <si>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</si>
  <si>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</si>
  <si>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</si>
  <si>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</si>
  <si>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Humanetics-complexity-network.data.xlsx</t>
  </si>
  <si>
    <t>nexial.scriptRef.DataSheet(s)</t>
  </si>
  <si>
    <t>#default</t>
  </si>
  <si>
    <t>nexial.scriptRef.runtime args</t>
  </si>
  <si>
    <t>-script C:\projects\Humanetics\artifact\script\Humanetics-complexity-network.xlsx</t>
  </si>
  <si>
    <t>nexial.version</t>
  </si>
  <si>
    <t>nexial-core dev_0000</t>
  </si>
  <si>
    <t>nexial.web.explicitWait</t>
  </si>
  <si>
    <t>nexial.web.highlight</t>
  </si>
  <si>
    <t>nexial.web.highlight.style</t>
  </si>
  <si>
    <t>background: #faf557</t>
  </si>
  <si>
    <t>AboutUsLoc</t>
  </si>
  <si>
    <t>(//a[text()='About Us'])[1]</t>
  </si>
  <si>
    <t>AeroSpaceLoc</t>
  </si>
  <si>
    <t>(//a[text()='Aerospace Safety'])[1]</t>
  </si>
  <si>
    <t>ApplicationLoc</t>
  </si>
  <si>
    <t>//summary[text()='Applications']</t>
  </si>
  <si>
    <t>DigitalLoc</t>
  </si>
  <si>
    <t>(//a[text()='Digital'])[1]</t>
  </si>
  <si>
    <t>GenderBiasArticle</t>
  </si>
  <si>
    <t>//a[text()='Gender Bias Article']</t>
  </si>
  <si>
    <t>GenderBiasTitle</t>
  </si>
  <si>
    <t>//div[@class='paragraph-heading color--white text-transform--none']</t>
  </si>
  <si>
    <t>HeadFormLoc</t>
  </si>
  <si>
    <t>//a[text()='FOCUS Headform']</t>
  </si>
  <si>
    <t>HistoryLoc</t>
  </si>
  <si>
    <t>(//a[text()='History'])[1]</t>
  </si>
  <si>
    <t>HistoryTitle</t>
  </si>
  <si>
    <t>//div[@id='paragraph-heading-370']</t>
  </si>
  <si>
    <t>HumansTitle</t>
  </si>
  <si>
    <t>//strong[text()='HUMANS']</t>
  </si>
  <si>
    <t>IndustryLoc</t>
  </si>
  <si>
    <t>(//a[text()='Industry Solutions'])[1]</t>
  </si>
  <si>
    <t>ProductCatalogLoc</t>
  </si>
  <si>
    <t>(//strong[text()='Product Catalog'])[2]</t>
  </si>
  <si>
    <t>RegulationsLoc</t>
  </si>
  <si>
    <t>//summary[text()='Regulations']</t>
  </si>
  <si>
    <t>ResourcesLoc</t>
  </si>
  <si>
    <t>//strong[text()='Resources']</t>
  </si>
  <si>
    <t>SafetyLoc</t>
  </si>
  <si>
    <t>(//a[@class='safety'])[1]</t>
  </si>
  <si>
    <t>SeachbarLoc</t>
  </si>
  <si>
    <t>(//input[@name='sq'])[1]</t>
  </si>
  <si>
    <t>Search Value</t>
  </si>
  <si>
    <t>Headforms</t>
  </si>
  <si>
    <t>SearchLoc</t>
  </si>
  <si>
    <t>(//button[@id='edit-submit-search'])[1]</t>
  </si>
  <si>
    <t>SearchTitle</t>
  </si>
  <si>
    <t>//h1[text()='Search']</t>
  </si>
  <si>
    <t>THOR-5F-ProductPage</t>
  </si>
  <si>
    <t>//a[text()='THOR-5F Product Page']</t>
  </si>
  <si>
    <t>THOR-5FLoc</t>
  </si>
  <si>
    <t>//a[text()='Discover THOR-5F']</t>
  </si>
  <si>
    <t>URL</t>
  </si>
  <si>
    <t>https://www.humaneticsgroup.com/</t>
  </si>
  <si>
    <t>Wait</t>
  </si>
  <si>
    <t>6000</t>
  </si>
  <si>
    <t>execution.runtime args</t>
  </si>
  <si>
    <t>native.encoding</t>
  </si>
  <si>
    <t>Cp1252</t>
  </si>
  <si>
    <t>os.arch</t>
  </si>
  <si>
    <t>amd64</t>
  </si>
  <si>
    <t>os.hostname</t>
  </si>
  <si>
    <t>ALIPL3205</t>
  </si>
  <si>
    <t>os.name</t>
  </si>
  <si>
    <t>Windows 11</t>
  </si>
  <si>
    <t>os.version</t>
  </si>
  <si>
    <t>10.0</t>
  </si>
  <si>
    <t>testsuite.startTs</t>
  </si>
  <si>
    <t>1688382331749</t>
  </si>
  <si>
    <t>user.name</t>
  </si>
  <si>
    <t>al5170</t>
  </si>
  <si>
    <t>user.script</t>
  </si>
  <si>
    <t/>
  </si>
  <si>
    <t>user.timezone</t>
  </si>
  <si>
    <t>Asia/Calcutta</t>
  </si>
  <si>
    <t xml:space="preserve">PASS </t>
  </si>
  <si>
    <t>Click here</t>
  </si>
  <si>
    <t xml:space="preserve">Run From: ALIPL3205 (amd64 Windows 11 10.0)
Run User: al5170
Time Span:07/03/2023 16:35:36 - 07/03/2023 16:39:46
Duration: 00:04:10.069
Steps:       24
Executed: 24 (100.00%)
PASS:     24 (100.00%)
SKIPPED:  0 (0.00%)
FAIL:     0 (0.00%)
</t>
  </si>
  <si>
    <t>Execution Summary for Humanetics-complexity-network.20230703_163534.001</t>
  </si>
  <si>
    <t>Test Execution</t>
  </si>
  <si>
    <t>run from</t>
  </si>
  <si>
    <t xml:space="preserve">ALIPL3205 (amd64 Windows 11 10.0)</t>
  </si>
  <si>
    <t>run user</t>
  </si>
  <si>
    <t xml:space="preserve">al5170</t>
  </si>
  <si>
    <t>time span</t>
  </si>
  <si>
    <t xml:space="preserve">07/03/2023 16:35:34 - 07/03/2023 16:39:48</t>
  </si>
  <si>
    <t>start time</t>
  </si>
  <si>
    <t xml:space="preserve">07/03/2023 16:35:34</t>
  </si>
  <si>
    <t>end time</t>
  </si>
  <si>
    <t xml:space="preserve">07/03/2023 16:39:48</t>
  </si>
  <si>
    <t>duration</t>
  </si>
  <si>
    <t xml:space="preserve">00:04:13.352</t>
  </si>
  <si>
    <t>scenario passed</t>
  </si>
  <si>
    <t xml:space="preserve">1 / 1</t>
  </si>
  <si>
    <t>total steps</t>
  </si>
  <si>
    <t xml:space="preserve">   24</t>
  </si>
  <si>
    <t>executed steps</t>
  </si>
  <si>
    <t xml:space="preserve">24 (100.00%)</t>
  </si>
  <si>
    <t>passed</t>
  </si>
  <si>
    <t>skipped</t>
  </si>
  <si>
    <t xml:space="preserve">0 (0.00%)</t>
  </si>
  <si>
    <t>failed</t>
  </si>
  <si>
    <t>fail-fast</t>
  </si>
  <si>
    <t>nexial version</t>
  </si>
  <si>
    <t>java version</t>
  </si>
  <si>
    <t>17.0.5</t>
  </si>
  <si>
    <t>Execution Summary</t>
  </si>
  <si>
    <t>log</t>
  </si>
  <si>
    <t>nexial 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</si>
  <si>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</si>
  <si>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</si>
  <si>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</si>
  <si>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</si>
  <si>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</si>
  <si>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</si>
  <si>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</si>
  <si>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</si>
  <si>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</si>
  <si>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</si>
  <si>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</si>
  <si>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</si>
  <si>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HomePage Navigation</t>
  </si>
  <si>
    <t>07/03/2023 16:35:36</t>
  </si>
  <si>
    <t>250,069</t>
  </si>
  <si>
    <t>24</t>
  </si>
  <si>
    <t>0</t>
  </si>
  <si>
    <t>100.00%</t>
  </si>
  <si>
    <t>10,164</t>
  </si>
  <si>
    <t>29,830</t>
  </si>
  <si>
    <t>3</t>
  </si>
  <si>
    <t>61,284</t>
  </si>
  <si>
    <t>5</t>
  </si>
  <si>
    <t>74,684</t>
  </si>
  <si>
    <t>7</t>
  </si>
  <si>
    <t>28,332</t>
  </si>
  <si>
    <t>38,992</t>
  </si>
  <si>
    <t>4</t>
  </si>
  <si>
    <t>6,782</t>
  </si>
  <si>
    <t>Totals</t>
  </si>
  <si>
    <t>07/03/2023 16:35:34</t>
  </si>
  <si>
    <t>253,352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</si>
</sst>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2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5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8" fillId="37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40" borderId="0" xfId="0" applyFill="true" applyFont="true">
      <alignment indent="1" vertical="center" wrapText="true"/>
    </xf>
    <xf numFmtId="0" fontId="31" fillId="43" borderId="0" xfId="0" applyFill="true" applyFont="true">
      <alignment indent="1" vertical="center"/>
    </xf>
    <xf numFmtId="0" fontId="32" fillId="46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9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2" borderId="0" xfId="0" applyFill="true" applyFont="true">
      <alignment vertical="center" wrapText="true"/>
    </xf>
    <xf numFmtId="0" fontId="37" fillId="55" borderId="0" xfId="0" applyFill="true" applyFont="true">
      <alignment vertical="center" wrapText="true"/>
    </xf>
    <xf numFmtId="0" fontId="38" fillId="43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46" borderId="0" xfId="0" applyFill="true" applyFont="true">
      <alignment vertical="center"/>
    </xf>
    <xf numFmtId="0" fontId="42" fillId="58" borderId="0" xfId="0" applyFill="true" applyFont="true">
      <alignment vertical="center"/>
    </xf>
    <xf numFmtId="0" fontId="43" fillId="46" borderId="0" xfId="0" applyFill="true" applyFont="true">
      <alignment vertical="center"/>
    </xf>
    <xf numFmtId="0" fontId="44" fillId="55" borderId="0" xfId="0" applyFill="true" applyFont="true">
      <alignment vertical="center"/>
    </xf>
    <xf numFmtId="0" fontId="45" fillId="61" borderId="0" xfId="0" applyFill="true" applyFont="true">
      <alignment vertical="center"/>
    </xf>
    <xf numFmtId="0" fontId="46" fillId="64" borderId="0" xfId="0" applyFill="true" applyFont="true">
      <alignment vertical="center"/>
    </xf>
    <xf numFmtId="0" fontId="47" fillId="67" borderId="0" xfId="0" applyFill="true" applyFont="true">
      <alignment vertical="center" wrapText="true"/>
    </xf>
    <xf numFmtId="0" fontId="48" fillId="0" borderId="0" xfId="0" applyFont="true">
      <alignment vertical="center" wrapText="true"/>
    </xf>
    <xf numFmtId="0" fontId="49" fillId="70" borderId="0" xfId="0" applyFill="true" applyFont="true">
      <alignment vertical="center"/>
    </xf>
    <xf numFmtId="0" fontId="50" fillId="0" borderId="0" xfId="0" applyFont="true">
      <alignment vertical="center" wrapText="true"/>
    </xf>
    <xf numFmtId="0" fontId="51" fillId="73" borderId="0" xfId="0" applyFill="true" applyFont="true">
      <alignment indent="1" vertical="center" wrapText="true"/>
    </xf>
    <xf numFmtId="0" fontId="52" fillId="76" borderId="0" xfId="0" applyFill="true" applyFont="true">
      <alignment indent="1" vertical="center"/>
    </xf>
    <xf numFmtId="0" fontId="53" fillId="79" borderId="0" xfId="0" applyFill="true" applyFont="true">
      <alignment vertical="center" wrapText="true"/>
    </xf>
    <xf numFmtId="0" fontId="54" fillId="0" borderId="0" xfId="0" applyFont="true">
      <alignment horizontal="right" vertical="center"/>
    </xf>
    <xf numFmtId="0" fontId="55" fillId="82" borderId="0" xfId="0" applyFill="true" applyFont="true">
      <alignment indent="1" vertical="center" wrapText="true"/>
    </xf>
    <xf numFmtId="0" fontId="56" fillId="0" borderId="0" xfId="0" applyFont="true">
      <alignment vertical="center"/>
    </xf>
    <xf numFmtId="0" fontId="57" fillId="85" borderId="0" xfId="0" applyFill="true" applyFont="true">
      <alignment vertical="center" wrapText="true"/>
    </xf>
    <xf numFmtId="0" fontId="58" fillId="88" borderId="0" xfId="0" applyFill="true" applyFont="true">
      <alignment vertical="center" wrapText="true"/>
    </xf>
    <xf numFmtId="0" fontId="59" fillId="76" borderId="0" xfId="0" applyFill="true" applyFont="true">
      <alignment vertical="center" wrapText="true"/>
    </xf>
    <xf numFmtId="0" fontId="60" fillId="0" borderId="0" xfId="0" applyFont="true">
      <alignment vertical="center"/>
    </xf>
    <xf numFmtId="0" fontId="61" fillId="0" borderId="0" xfId="0" applyFont="true">
      <alignment vertical="center"/>
    </xf>
    <xf numFmtId="0" fontId="62" fillId="79" borderId="0" xfId="0" applyFill="true" applyFont="true">
      <alignment vertical="center"/>
    </xf>
    <xf numFmtId="0" fontId="63" fillId="91" borderId="0" xfId="0" applyFill="true" applyFont="true">
      <alignment vertical="center"/>
    </xf>
    <xf numFmtId="0" fontId="64" fillId="79" borderId="0" xfId="0" applyFill="true" applyFont="true">
      <alignment vertical="center"/>
    </xf>
    <xf numFmtId="0" fontId="65" fillId="88" borderId="0" xfId="0" applyFill="true" applyFont="true">
      <alignment vertical="center"/>
    </xf>
    <xf numFmtId="0" fontId="66" fillId="0" borderId="0" xfId="0" applyFont="true">
      <alignment vertical="center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68" fillId="0" borderId="0" xfId="0" applyFont="true">
      <alignment vertical="center"/>
    </xf>
    <xf numFmtId="0" fontId="70" fillId="0" borderId="0" xfId="0" applyFont="true">
      <alignment vertical="center"/>
    </xf>
    <xf numFmtId="0" fontId="71" fillId="0" borderId="0" xfId="0" applyFont="true">
      <alignment vertical="center"/>
    </xf>
    <xf numFmtId="0" fontId="73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0" borderId="0" xfId="0" applyFont="true">
      <alignment vertical="center"/>
    </xf>
    <xf numFmtId="0" fontId="81" fillId="0" borderId="0" xfId="0" applyFont="true">
      <alignment vertical="center"/>
    </xf>
    <xf numFmtId="0" fontId="83" fillId="0" borderId="0" xfId="0" applyFont="true">
      <alignment vertical="center"/>
    </xf>
    <xf numFmtId="0" fontId="85" fillId="0" borderId="0" xfId="0" applyFont="true">
      <alignment vertical="center"/>
    </xf>
    <xf numFmtId="0" fontId="86" fillId="0" borderId="0" xfId="0" applyFont="true">
      <alignment vertical="center"/>
    </xf>
    <xf numFmtId="0" fontId="88" fillId="0" borderId="0" xfId="0" applyFont="true">
      <alignment vertical="center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3" fillId="0" borderId="0" xfId="0" applyFont="true">
      <alignment vertical="center"/>
    </xf>
    <xf numFmtId="0" fontId="95" fillId="0" borderId="0" xfId="0" applyFont="true">
      <alignment vertical="center"/>
    </xf>
    <xf numFmtId="0" fontId="96" fillId="0" borderId="0" xfId="0" applyFont="true">
      <alignment vertical="center"/>
    </xf>
    <xf numFmtId="0" fontId="97" fillId="94" borderId="19" xfId="0" applyFill="true" applyBorder="true" applyFont="true">
      <alignment horizontal="left" vertical="center"/>
    </xf>
    <xf numFmtId="0" fontId="98" fillId="97" borderId="19" xfId="0" applyFill="true" applyBorder="true" applyFont="true">
      <alignment horizontal="left" vertical="center"/>
    </xf>
    <xf numFmtId="0" fontId="99" fillId="100" borderId="19" xfId="0" applyFill="true" applyBorder="true" applyFont="true">
      <alignment horizontal="left" vertical="center"/>
    </xf>
    <xf numFmtId="0" fontId="100" fillId="0" borderId="0" xfId="0" applyFont="true">
      <alignment horizontal="left" vertical="center"/>
    </xf>
    <xf numFmtId="0" fontId="101" fillId="103" borderId="19" xfId="0" applyFill="true" applyBorder="true" applyFont="true">
      <alignment horizontal="left" vertical="center"/>
    </xf>
    <xf numFmtId="0" fontId="102" fillId="97" borderId="19" xfId="0" applyFill="true" applyBorder="true" applyFont="true">
      <alignment horizontal="center" vertical="center"/>
    </xf>
    <xf numFmtId="0" fontId="103" fillId="106" borderId="19" xfId="0" applyFill="true" applyBorder="true" applyFont="true">
      <alignment horizontal="left" vertical="center"/>
    </xf>
    <xf numFmtId="0" fontId="104" fillId="106" borderId="19" xfId="0" applyFill="true" applyBorder="true" applyFont="true">
      <alignment horizontal="left" vertical="center"/>
    </xf>
    <xf numFmtId="0" fontId="105" fillId="0" borderId="19" xfId="0" applyBorder="true" applyFont="true">
      <alignment horizontal="center" vertical="center"/>
    </xf>
    <xf numFmtId="0" fontId="106" fillId="0" borderId="19" xfId="0" applyBorder="true" applyFont="true">
      <alignment horizontal="right" vertical="center"/>
    </xf>
    <xf numFmtId="0" fontId="107" fillId="0" borderId="19" xfId="0" applyBorder="true" applyFont="true">
      <alignment horizontal="right" vertical="center"/>
    </xf>
    <xf numFmtId="0" fontId="108" fillId="0" borderId="19" xfId="0" applyBorder="true" applyFont="true">
      <alignment horizontal="right" vertical="center"/>
    </xf>
    <xf numFmtId="0" fontId="109" fillId="0" borderId="19" xfId="0" applyBorder="true" applyFont="true">
      <alignment horizontal="right" vertical="center"/>
    </xf>
    <xf numFmtId="0" fontId="110" fillId="109" borderId="19" xfId="0" applyFill="true" applyBorder="true" applyFont="true">
      <alignment horizontal="right" vertical="center"/>
    </xf>
    <xf numFmtId="0" fontId="111" fillId="103" borderId="19" xfId="0" applyFill="true" applyBorder="true" applyFont="true">
      <alignment horizontal="right" vertical="center"/>
    </xf>
    <xf numFmtId="0" fontId="112" fillId="109" borderId="22" xfId="0" applyFill="true" applyBorder="true" applyFont="true">
      <alignment horizontal="right" vertical="center"/>
    </xf>
    <xf numFmtId="0" fontId="113" fillId="103" borderId="22" xfId="0" applyFill="true" applyBorder="true" applyFont="true">
      <alignment horizontal="right" vertical="center"/>
    </xf>
    <xf numFmtId="0" fontId="114" fillId="0" borderId="22" xfId="0" applyBorder="true" applyFont="true">
      <alignment horizontal="right" vertical="center"/>
    </xf>
    <xf numFmtId="0" fontId="116" fillId="94" borderId="19" xfId="0" applyFont="true" applyFill="true" applyBorder="true">
      <alignment horizontal="left" vertical="center"/>
    </xf>
    <xf numFmtId="0" fontId="117" fillId="0" borderId="0" xfId="0" applyFont="true">
      <alignment vertical="center"/>
    </xf>
    <xf numFmtId="0" fontId="118" fillId="0" borderId="0" xfId="0" applyFont="true">
      <alignment vertical="center"/>
    </xf>
    <xf numFmtId="0" fontId="120" fillId="97" borderId="19" xfId="0" applyFont="true" applyFill="true" applyBorder="true">
      <alignment horizontal="center" vertical="center"/>
    </xf>
    <xf numFmtId="0" fontId="122" fillId="0" borderId="22" xfId="0" applyFont="true" applyBorder="true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4"/>
  <sheetViews>
    <sheetView tabSelected="false" workbookViewId="0" zoomScale="100">
      <pane ySplit="4" topLeftCell="A21" activePane="bottomLeft" state="frozen"/>
      <selection/>
      <selection pane="bottomLeft" activeCell="B27" sqref="B27"/>
    </sheetView>
  </sheetViews>
  <sheetFormatPr defaultColWidth="10.8333333333333" defaultRowHeight="14.5"/>
  <cols>
    <col min="1" max="1" customWidth="true" style="2" width="18.15625" collapsed="true" bestFit="true"/>
    <col min="2" max="2" customWidth="true" style="3" width="36.164062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0"/>
      <c r="K1" s="21"/>
      <c r="L1" s="13" t="s">
        <v>733</v>
      </c>
      <c r="M1" s="13"/>
      <c r="N1" s="13"/>
      <c r="O1" s="31"/>
    </row>
    <row r="2" ht="146.7" customHeight="true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0"/>
      <c r="K2" s="21"/>
      <c r="L2" s="32" t="s">
        <v>918</v>
      </c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5" t="s">
        <v>744</v>
      </c>
      <c r="K4" s="36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59" t="s">
        <v>749</v>
      </c>
      <c r="B5" s="60" t="s">
        <v>750</v>
      </c>
      <c r="C5" s="64" t="s">
        <v>5</v>
      </c>
      <c r="D5" s="66" t="s">
        <v>512</v>
      </c>
      <c r="E5"/>
      <c r="F5"/>
      <c r="G5" s="25"/>
      <c r="H5" s="25"/>
      <c r="I5" s="25"/>
      <c r="J5" s="37"/>
      <c r="K5" s="21"/>
      <c r="L5" s="22"/>
      <c r="M5" s="71" t="n">
        <v>2119.0</v>
      </c>
      <c r="N5" s="73" t="s">
        <v>916</v>
      </c>
      <c r="O5" s="21"/>
    </row>
    <row r="6" ht="23" customHeight="1" spans="1:15">
      <c r="A6" s="59" t="s">
        <v>751</v>
      </c>
      <c r="B6" s="60" t="s">
        <v>752</v>
      </c>
      <c r="C6" s="64" t="s">
        <v>30</v>
      </c>
      <c r="D6" s="66" t="s">
        <v>631</v>
      </c>
      <c r="E6" s="76" t="str">
        <f>HYPERLINK("https://www.humaneticsgroup.com/", "https://www.humaneticsgroup.com/")</f>
        <v>https://www.humaneticsgroup.com/</v>
      </c>
      <c r="F6" s="77" t="s">
        <v>896</v>
      </c>
      <c r="G6" s="25"/>
      <c r="H6" s="25"/>
      <c r="I6" s="25"/>
      <c r="J6" s="37"/>
      <c r="K6" s="21"/>
      <c r="L6" t="s" s="112">
        <f>HYPERLINK(IF(ISERROR(FIND("dos",INFO("system"))),"file:C:\Users\al5170/projects/Humanetics/output/20230703_163531/captures/Humanetics-complexity-network.20230703_163534.001.xlsx_HomePage_Navigation_A6.png","C:\projects\Humanetics\output\20230703_163531\captures\Humanetics-complexity-network.20230703_163534.001.xlsx_HomePage_Navigation_A6.png"),"Click here")</f>
      </c>
      <c r="M6" s="71" t="n">
        <v>5357.0</v>
      </c>
      <c r="N6" s="73" t="s">
        <v>916</v>
      </c>
      <c r="O6" s="21"/>
    </row>
    <row r="7" ht="23" customHeight="1" spans="1:15">
      <c r="A7" s="18"/>
      <c r="B7" s="60" t="s">
        <v>756</v>
      </c>
      <c r="C7" s="64" t="s">
        <v>30</v>
      </c>
      <c r="D7" s="66" t="s">
        <v>623</v>
      </c>
      <c r="E7" s="25"/>
      <c r="F7" s="25"/>
      <c r="G7" s="25"/>
      <c r="H7" s="25"/>
      <c r="I7" s="25"/>
      <c r="J7" s="37"/>
      <c r="K7" s="21"/>
      <c r="L7" s="22"/>
      <c r="M7" s="71" t="n">
        <v>735.0</v>
      </c>
      <c r="N7" s="73" t="s">
        <v>916</v>
      </c>
      <c r="O7" s="21"/>
    </row>
    <row r="8" ht="23" customHeight="1" spans="1:15">
      <c r="A8" s="18"/>
      <c r="B8" s="60" t="s">
        <v>757</v>
      </c>
      <c r="C8" s="64" t="s">
        <v>30</v>
      </c>
      <c r="D8" s="66" t="s">
        <v>253</v>
      </c>
      <c r="E8" s="78" t="s">
        <v>870</v>
      </c>
      <c r="F8" s="26"/>
      <c r="G8" s="25"/>
      <c r="H8" s="25"/>
      <c r="I8" s="25"/>
      <c r="J8" s="37"/>
      <c r="K8" s="21"/>
      <c r="L8" s="22"/>
      <c r="M8" s="71" t="n">
        <v>746.0</v>
      </c>
      <c r="N8" s="73" t="s">
        <v>916</v>
      </c>
      <c r="O8" s="21"/>
    </row>
    <row r="9" ht="23" customHeight="1" spans="1:15">
      <c r="A9" s="59" t="s">
        <v>759</v>
      </c>
      <c r="B9" s="60" t="s">
        <v>760</v>
      </c>
      <c r="C9" s="64" t="s">
        <v>30</v>
      </c>
      <c r="D9" s="66" t="s">
        <v>577</v>
      </c>
      <c r="E9" s="79" t="s">
        <v>880</v>
      </c>
      <c r="F9" s="80" t="s">
        <v>896</v>
      </c>
      <c r="G9" s="25"/>
      <c r="H9" s="25"/>
      <c r="I9" s="25"/>
      <c r="J9" s="37"/>
      <c r="K9" s="21"/>
      <c r="L9" t="s" s="115">
        <f>HYPERLINK(IF(ISERROR(FIND("dos",INFO("system"))),"file:C:\Users\al5170/projects/Humanetics/output/20230703_163531/captures/Humanetics-complexity-network.20230703_163534.001.xlsx_HomePage_Navigation_A9.png","C:\projects\Humanetics\output\20230703_163531\captures\Humanetics-complexity-network.20230703_163534.001.xlsx_HomePage_Navigation_A9.png"),"Click here")</f>
      </c>
      <c r="M9" s="71" t="n">
        <v>1876.0</v>
      </c>
      <c r="N9" s="73" t="s">
        <v>916</v>
      </c>
      <c r="O9" s="21"/>
    </row>
    <row r="10" ht="23" customHeight="1" spans="1:15">
      <c r="A10" s="18"/>
      <c r="B10" s="60" t="s">
        <v>762</v>
      </c>
      <c r="C10" s="64" t="s">
        <v>30</v>
      </c>
      <c r="D10" s="66" t="s">
        <v>577</v>
      </c>
      <c r="E10" s="81" t="s">
        <v>892</v>
      </c>
      <c r="F10" s="82" t="s">
        <v>896</v>
      </c>
      <c r="G10" s="25"/>
      <c r="H10" s="25"/>
      <c r="I10" s="25"/>
      <c r="J10" s="37"/>
      <c r="K10" s="21"/>
      <c r="L10" t="s" s="118">
        <f>HYPERLINK(IF(ISERROR(FIND("dos",INFO("system"))),"file:C:\Users\al5170/projects/Humanetics/output/20230703_163531/captures/Humanetics-complexity-network.20230703_163534.001.xlsx_HomePage_Navigation_A10.png","C:\projects\Humanetics\output\20230703_163531\captures\Humanetics-complexity-network.20230703_163534.001.xlsx_HomePage_Navigation_A10.png"),"Click here")</f>
      </c>
      <c r="M10" s="71" t="n">
        <v>1810.0</v>
      </c>
      <c r="N10" s="73" t="s">
        <v>916</v>
      </c>
      <c r="O10" s="21"/>
    </row>
    <row r="11" ht="23" customHeight="1" spans="1:15">
      <c r="A11" s="18"/>
      <c r="B11" s="60" t="s">
        <v>764</v>
      </c>
      <c r="C11" s="64" t="s">
        <v>30</v>
      </c>
      <c r="D11" s="66" t="s">
        <v>577</v>
      </c>
      <c r="E11" s="83" t="s">
        <v>890</v>
      </c>
      <c r="F11" s="84" t="s">
        <v>896</v>
      </c>
      <c r="G11" s="25"/>
      <c r="H11" s="25"/>
      <c r="I11" s="25"/>
      <c r="J11" s="37"/>
      <c r="K11" s="21"/>
      <c r="L11" s="22"/>
      <c r="M11" s="71" t="n">
        <v>2524.0</v>
      </c>
      <c r="N11" s="73" t="s">
        <v>916</v>
      </c>
      <c r="O11" s="21"/>
    </row>
    <row r="12" ht="23" customHeight="1" spans="1:15">
      <c r="A12" s="18"/>
      <c r="B12" s="60" t="s">
        <v>766</v>
      </c>
      <c r="C12" s="64" t="s">
        <v>30</v>
      </c>
      <c r="D12" s="66" t="s">
        <v>577</v>
      </c>
      <c r="E12" s="85" t="s">
        <v>860</v>
      </c>
      <c r="F12" s="86" t="s">
        <v>896</v>
      </c>
      <c r="G12" s="25"/>
      <c r="H12" s="25"/>
      <c r="I12" s="25"/>
      <c r="J12" s="37"/>
      <c r="K12" s="21"/>
      <c r="L12" s="22"/>
      <c r="M12" s="71" t="n">
        <v>1664.0</v>
      </c>
      <c r="N12" s="73" t="s">
        <v>916</v>
      </c>
      <c r="O12" s="21"/>
    </row>
    <row r="13" ht="23" customHeight="1" spans="1:15">
      <c r="A13" s="18"/>
      <c r="B13" s="60" t="s">
        <v>768</v>
      </c>
      <c r="C13" s="64" t="s">
        <v>30</v>
      </c>
      <c r="D13" s="66" t="s">
        <v>253</v>
      </c>
      <c r="E13" s="87" t="s">
        <v>862</v>
      </c>
      <c r="F13" s="25"/>
      <c r="G13" s="25"/>
      <c r="H13" s="25"/>
      <c r="I13" s="25"/>
      <c r="J13" s="37"/>
      <c r="K13" s="21"/>
      <c r="L13" t="s" s="121">
        <f>HYPERLINK(IF(ISERROR(FIND("dos",INFO("system"))),"file:C:\Users\al5170/projects/Humanetics/output/20230703_163531/captures/Humanetics-complexity-network.20230703_163534.001.xlsx_HomePage_Navigation_A13.png","C:\projects\Humanetics\output\20230703_163531\captures\Humanetics-complexity-network.20230703_163534.001.xlsx_HomePage_Navigation_A13.png"),"Click here")</f>
      </c>
      <c r="M13" s="71" t="n">
        <v>679.0</v>
      </c>
      <c r="N13" s="73" t="s">
        <v>916</v>
      </c>
      <c r="O13" s="21"/>
    </row>
    <row r="14" ht="23" customHeight="1" spans="1:15">
      <c r="A14" s="59" t="s">
        <v>770</v>
      </c>
      <c r="B14" s="60" t="s">
        <v>771</v>
      </c>
      <c r="C14" s="64" t="s">
        <v>30</v>
      </c>
      <c r="D14" s="66" t="s">
        <v>625</v>
      </c>
      <c r="E14" s="88" t="s">
        <v>872</v>
      </c>
      <c r="F14" s="25"/>
      <c r="G14" s="25"/>
      <c r="H14" s="25"/>
      <c r="I14" s="25"/>
      <c r="J14" s="37"/>
      <c r="K14" s="21"/>
      <c r="L14" s="22"/>
      <c r="M14" s="71" t="n">
        <v>797.0</v>
      </c>
      <c r="N14" s="73" t="s">
        <v>916</v>
      </c>
      <c r="O14" s="21"/>
    </row>
    <row r="15" ht="23" customHeight="1" spans="1:15">
      <c r="A15" s="18"/>
      <c r="B15" s="60" t="s">
        <v>773</v>
      </c>
      <c r="C15" s="64" t="s">
        <v>30</v>
      </c>
      <c r="D15" s="66" t="s">
        <v>577</v>
      </c>
      <c r="E15" s="89" t="s">
        <v>854</v>
      </c>
      <c r="F15" s="90" t="s">
        <v>896</v>
      </c>
      <c r="G15" s="25"/>
      <c r="H15" s="25"/>
      <c r="I15" s="25"/>
      <c r="J15" s="37"/>
      <c r="K15" s="21"/>
      <c r="L15" t="s" s="124">
        <f>HYPERLINK(IF(ISERROR(FIND("dos",INFO("system"))),"file:C:\Users\al5170/projects/Humanetics/output/20230703_163531/captures/Humanetics-complexity-network.20230703_163534.001.xlsx_HomePage_Navigation_A15.png","C:\projects\Humanetics\output\20230703_163531\captures\Humanetics-complexity-network.20230703_163534.001.xlsx_HomePage_Navigation_A15.png"),"Click here")</f>
      </c>
      <c r="M15" s="71" t="n">
        <v>1651.0</v>
      </c>
      <c r="N15" s="73" t="s">
        <v>916</v>
      </c>
      <c r="O15" s="21"/>
    </row>
    <row r="16" ht="23" customHeight="1" spans="1:15">
      <c r="A16" s="18"/>
      <c r="B16" s="60" t="s">
        <v>775</v>
      </c>
      <c r="C16" s="64" t="s">
        <v>30</v>
      </c>
      <c r="D16" s="66" t="s">
        <v>577</v>
      </c>
      <c r="E16" s="91" t="s">
        <v>864</v>
      </c>
      <c r="F16" s="92" t="s">
        <v>896</v>
      </c>
      <c r="G16" s="25"/>
      <c r="H16" s="25"/>
      <c r="I16" s="25"/>
      <c r="J16" s="37"/>
      <c r="K16" s="21"/>
      <c r="L16" s="22"/>
      <c r="M16" s="71" t="n">
        <v>1660.0</v>
      </c>
      <c r="N16" s="73" t="s">
        <v>916</v>
      </c>
      <c r="O16" s="21"/>
    </row>
    <row r="17" ht="23" customHeight="1" spans="1:15">
      <c r="A17" s="18"/>
      <c r="B17" s="60" t="s">
        <v>777</v>
      </c>
      <c r="C17" s="64" t="s">
        <v>30</v>
      </c>
      <c r="D17" s="66" t="s">
        <v>577</v>
      </c>
      <c r="E17" s="93" t="s">
        <v>856</v>
      </c>
      <c r="F17" s="94" t="s">
        <v>896</v>
      </c>
      <c r="G17" s="25"/>
      <c r="H17" s="25"/>
      <c r="I17" s="25"/>
      <c r="J17" s="37"/>
      <c r="K17" s="21"/>
      <c r="L17" s="22"/>
      <c r="M17" s="71" t="n">
        <v>745.0</v>
      </c>
      <c r="N17" s="73" t="s">
        <v>916</v>
      </c>
      <c r="O17" s="21"/>
    </row>
    <row r="18" ht="23" customHeight="1" spans="1:15">
      <c r="A18" s="18"/>
      <c r="B18" s="60" t="s">
        <v>779</v>
      </c>
      <c r="C18" s="64" t="s">
        <v>30</v>
      </c>
      <c r="D18" s="66" t="s">
        <v>577</v>
      </c>
      <c r="E18" t="s" s="95">
        <v>876</v>
      </c>
      <c r="F18" s="96" t="s">
        <v>896</v>
      </c>
      <c r="G18" s="25"/>
      <c r="H18" s="25"/>
      <c r="I18" s="25"/>
      <c r="J18" s="37"/>
      <c r="K18" s="21"/>
      <c r="L18" s="22"/>
      <c r="M18" s="71" t="n">
        <v>740.0</v>
      </c>
      <c r="N18" s="73" t="s">
        <v>916</v>
      </c>
      <c r="O18" s="21"/>
    </row>
    <row r="19" ht="23" customHeight="1" spans="1:15">
      <c r="A19" s="18"/>
      <c r="B19" s="60" t="s">
        <v>781</v>
      </c>
      <c r="C19" s="64" t="s">
        <v>30</v>
      </c>
      <c r="D19" s="66" t="s">
        <v>577</v>
      </c>
      <c r="E19" s="97" t="s">
        <v>878</v>
      </c>
      <c r="F19" s="98" t="s">
        <v>896</v>
      </c>
      <c r="G19" s="25"/>
      <c r="H19" s="25"/>
      <c r="I19" s="25"/>
      <c r="J19" s="37"/>
      <c r="K19" s="21"/>
      <c r="L19" s="22"/>
      <c r="M19" s="71" t="n">
        <v>747.0</v>
      </c>
      <c r="N19" s="73" t="s">
        <v>916</v>
      </c>
      <c r="O19" s="21"/>
    </row>
    <row r="20" ht="23" customHeight="1" spans="1:15">
      <c r="A20" s="18"/>
      <c r="B20" s="60" t="s">
        <v>783</v>
      </c>
      <c r="C20" s="64" t="s">
        <v>30</v>
      </c>
      <c r="D20" s="66" t="s">
        <v>253</v>
      </c>
      <c r="E20" s="99" t="s">
        <v>874</v>
      </c>
      <c r="F20" s="26"/>
      <c r="G20" s="25"/>
      <c r="H20" s="25"/>
      <c r="I20" s="25"/>
      <c r="J20" s="37"/>
      <c r="K20" s="21"/>
      <c r="L20" s="22"/>
      <c r="M20" s="71" t="n">
        <v>686.0</v>
      </c>
      <c r="N20" s="73" t="s">
        <v>916</v>
      </c>
      <c r="O20" s="21"/>
    </row>
    <row r="21" ht="23" customHeight="1" spans="1:15">
      <c r="A21" s="59" t="s">
        <v>785</v>
      </c>
      <c r="B21" s="60" t="s">
        <v>786</v>
      </c>
      <c r="C21" s="64" t="s">
        <v>30</v>
      </c>
      <c r="D21" s="66" t="s">
        <v>625</v>
      </c>
      <c r="E21" s="100" t="s">
        <v>852</v>
      </c>
      <c r="F21" s="26"/>
      <c r="G21" s="25"/>
      <c r="H21" s="25"/>
      <c r="I21" s="25"/>
      <c r="J21" s="37"/>
      <c r="K21" s="21"/>
      <c r="L21" s="22"/>
      <c r="M21" s="71" t="n">
        <v>787.0</v>
      </c>
      <c r="N21" s="73" t="s">
        <v>916</v>
      </c>
      <c r="O21" s="21"/>
    </row>
    <row r="22" ht="23" customHeight="1" spans="1:15">
      <c r="A22" s="18"/>
      <c r="B22" s="60" t="s">
        <v>788</v>
      </c>
      <c r="C22" s="64" t="s">
        <v>30</v>
      </c>
      <c r="D22" s="66" t="s">
        <v>577</v>
      </c>
      <c r="E22" s="101" t="s">
        <v>866</v>
      </c>
      <c r="F22" s="102" t="s">
        <v>896</v>
      </c>
      <c r="G22" s="25"/>
      <c r="H22" s="25"/>
      <c r="I22" s="25"/>
      <c r="J22" s="37"/>
      <c r="K22" s="21"/>
      <c r="L22" s="22"/>
      <c r="M22" s="71" t="n">
        <v>1715.0</v>
      </c>
      <c r="N22" s="73" t="s">
        <v>916</v>
      </c>
      <c r="O22" s="21"/>
    </row>
    <row r="23" ht="23" customHeight="1" spans="1:15">
      <c r="A23" s="18"/>
      <c r="B23" s="60" t="s">
        <v>790</v>
      </c>
      <c r="C23" s="64" t="s">
        <v>30</v>
      </c>
      <c r="D23" s="66" t="s">
        <v>253</v>
      </c>
      <c r="E23" s="103" t="s">
        <v>868</v>
      </c>
      <c r="F23" s="26"/>
      <c r="G23" s="25"/>
      <c r="H23" s="25"/>
      <c r="I23" s="25"/>
      <c r="J23" s="37"/>
      <c r="K23" s="21"/>
      <c r="L23" s="22"/>
      <c r="M23" s="71" t="n">
        <v>668.0</v>
      </c>
      <c r="N23" s="73" t="s">
        <v>916</v>
      </c>
      <c r="O23" s="21"/>
    </row>
    <row r="24" ht="23" customHeight="1" spans="1:15">
      <c r="A24" s="59" t="s">
        <v>792</v>
      </c>
      <c r="B24" s="60" t="s">
        <v>793</v>
      </c>
      <c r="C24" s="64" t="s">
        <v>30</v>
      </c>
      <c r="D24" s="66" t="s">
        <v>577</v>
      </c>
      <c r="E24" s="104" t="s">
        <v>886</v>
      </c>
      <c r="F24" s="105" t="s">
        <v>896</v>
      </c>
      <c r="G24" s="25"/>
      <c r="H24" s="25"/>
      <c r="I24" s="25"/>
      <c r="J24" s="37"/>
      <c r="K24" s="21"/>
      <c r="L24" s="22"/>
      <c r="M24" s="71" t="n">
        <v>723.0</v>
      </c>
      <c r="N24" s="73" t="s">
        <v>916</v>
      </c>
      <c r="O24" s="21"/>
    </row>
    <row r="25" ht="23" customHeight="1" spans="1:15">
      <c r="A25" s="18"/>
      <c r="B25" s="60" t="s">
        <v>795</v>
      </c>
      <c r="C25" s="64" t="s">
        <v>30</v>
      </c>
      <c r="D25" s="66" t="s">
        <v>708</v>
      </c>
      <c r="E25" s="106" t="s">
        <v>882</v>
      </c>
      <c r="F25" s="107" t="s">
        <v>884</v>
      </c>
      <c r="G25" s="25"/>
      <c r="H25" s="25"/>
      <c r="I25" s="25"/>
      <c r="J25" s="37"/>
      <c r="K25" s="21"/>
      <c r="L25" s="22"/>
      <c r="M25" s="71" t="n">
        <v>716.0</v>
      </c>
      <c r="N25" s="73" t="s">
        <v>916</v>
      </c>
      <c r="O25" s="21"/>
    </row>
    <row r="26" ht="23" customHeight="1" spans="1:15">
      <c r="A26" s="18"/>
      <c r="B26" s="60" t="s">
        <v>798</v>
      </c>
      <c r="C26" s="64" t="s">
        <v>30</v>
      </c>
      <c r="D26" s="66" t="s">
        <v>577</v>
      </c>
      <c r="E26" s="108" t="s">
        <v>886</v>
      </c>
      <c r="F26" s="109" t="s">
        <v>896</v>
      </c>
      <c r="G26" s="25"/>
      <c r="H26" s="25"/>
      <c r="I26" s="25"/>
      <c r="J26" s="37"/>
      <c r="K26" s="21"/>
      <c r="L26" s="22"/>
      <c r="M26" s="71" t="n">
        <v>1594.0</v>
      </c>
      <c r="N26" s="73" t="s">
        <v>916</v>
      </c>
      <c r="O26" s="21"/>
    </row>
    <row r="27" ht="23" customHeight="1" spans="1:15">
      <c r="A27" s="18"/>
      <c r="B27" s="60" t="s">
        <v>799</v>
      </c>
      <c r="C27" s="64" t="s">
        <v>30</v>
      </c>
      <c r="D27" s="66" t="s">
        <v>253</v>
      </c>
      <c r="E27" s="110" t="s">
        <v>888</v>
      </c>
      <c r="F27" s="25"/>
      <c r="G27" s="25"/>
      <c r="H27" s="25"/>
      <c r="I27" s="25"/>
      <c r="J27" s="37"/>
      <c r="K27" s="21"/>
      <c r="L27" s="22"/>
      <c r="M27" s="71" t="n">
        <v>669.0</v>
      </c>
      <c r="N27" s="73" t="s">
        <v>916</v>
      </c>
      <c r="O27" s="21"/>
    </row>
    <row r="28" ht="23" customHeight="1" spans="1:15">
      <c r="A28" s="59" t="s">
        <v>801</v>
      </c>
      <c r="B28" s="60" t="s">
        <v>802</v>
      </c>
      <c r="C28" s="64" t="s">
        <v>5</v>
      </c>
      <c r="D28" s="66" t="s">
        <v>517</v>
      </c>
      <c r="E28" s="25"/>
      <c r="F28" s="25"/>
      <c r="G28" s="25"/>
      <c r="H28" s="25"/>
      <c r="I28" s="25"/>
      <c r="J28" s="37"/>
      <c r="K28" s="21"/>
      <c r="L28" s="22"/>
      <c r="M28" s="71" t="n">
        <v>1753.0</v>
      </c>
      <c r="N28" s="73" t="s">
        <v>916</v>
      </c>
      <c r="O28" s="21"/>
    </row>
    <row r="29">
      <c r="A29"/>
      <c r="B29"/>
      <c r="C29"/>
      <c r="D29"/>
      <c r="E29" t="s" s="65">
        <v>913</v>
      </c>
      <c r="F29"/>
      <c r="G29"/>
      <c r="H29"/>
      <c r="I29"/>
      <c r="J29"/>
      <c r="L29" t="s" s="127">
        <f>HYPERLINK(IF(ISERROR(FIND("dos",INFO("system"))),"file:C:\Users\al5170/projects/Humanetics/output/20230703_163531/captures/Humanetics-complexity-network.20230703_163534.001.xlsx_HomePage_Navigation_A5.mp4","C:\projects\Humanetics\output\20230703_163531\captures\Humanetics-complexity-network.20230703_163534.001.xlsx_HomePage_Navigation_A5.mp4"),"Click here")</f>
      </c>
      <c r="M29"/>
      <c r="N29"/>
    </row>
    <row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r="33" spans="1:15">
      <c r="A33" s="18"/>
      <c r="B33" s="2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  <mergeCell ref="E29:I29"/>
  </mergeCells>
  <conditionalFormatting sqref="N105:N204">
    <cfRule type="beginsWith" dxfId="0" priority="3" stopIfTrue="1" operator="equal" text="WARN">
      <formula>LEFT(N105,LEN("WARN"))="WARN"</formula>
    </cfRule>
    <cfRule type="beginsWith" dxfId="1" priority="4" stopIfTrue="1" operator="equal" text="FAIL">
      <formula>LEFT(N105,LEN("FAIL"))="FAIL"</formula>
    </cfRule>
    <cfRule type="beginsWith" dxfId="2" priority="5" stopIfTrue="1" operator="equal" text="PASS">
      <formula>LEFT(N105,LEN("PASS"))="PASS"</formula>
    </cfRule>
  </conditionalFormatting>
  <conditionalFormatting sqref="N1 N3:N104">
    <cfRule type="beginsWith" dxfId="0" priority="6" stopIfTrue="1" operator="equal" text="WARN">
      <formula>LEFT(N1,LEN("WARN"))="WARN"</formula>
    </cfRule>
    <cfRule type="beginsWith" dxfId="1" priority="12" stopIfTrue="1" operator="equal" text="FAIL">
      <formula>LEFT(N1,LEN("FAIL"))="FAIL"</formula>
    </cfRule>
    <cfRule type="beginsWith" dxfId="2" priority="14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3 C14 C15 C16 C19 C20 C21 C22 C25 C26 C27 C28 C11:C12 C23:C24 C29:C204">
      <formula1>target</formula1>
    </dataValidation>
    <dataValidation type="list" allowBlank="1" showInputMessage="1" showErrorMessage="1" sqref="D5 D6 D7 D8 D9 D10 D13 D14 D15 D16 D21 D22 D23 D24 D25 D26 D27 D28 D11:D12 D19:D20 D29:D204">
      <formula1>INDIRECT(C5)</formula1>
    </dataValidation>
  </dataValidations>
  <pageMargins left="0.7" right="0.7" top="0.75" bottom="0.75" header="0.3" footer="0.3"/>
  <headerFooter/>
  <drawing r:id="rId1"/>
  <legacyDrawing r:id="rId3"/>
</worksheet>
</file>

<file path=xl/worksheets/sheet5.xml><?xml version="1.0" encoding="utf-8"?>
<worksheet xmlns="http://schemas.openxmlformats.org/spreadsheetml/2006/main">
  <dimension ref="A1:C61"/>
  <sheetViews>
    <sheetView workbookViewId="0" tabSelected="false"/>
  </sheetViews>
  <sheetFormatPr defaultRowHeight="15.0"/>
  <cols>
    <col min="1" max="1" bestFit="true" customWidth="true" width="31.51953125" collapsed="false"/>
    <col min="2" max="2" bestFit="true" customWidth="true" width="101.7265625" collapsed="false"/>
  </cols>
  <sheetData>
    <row r="1">
      <c r="A1" t="s" s="55">
        <v>803</v>
      </c>
      <c r="B1" t="s" s="58">
        <v>804</v>
      </c>
    </row>
    <row r="2">
      <c r="A2" t="s" s="55">
        <v>805</v>
      </c>
      <c r="B2" t="s" s="58">
        <v>806</v>
      </c>
    </row>
    <row r="3">
      <c r="A3" t="s" s="55">
        <v>807</v>
      </c>
      <c r="B3" t="s" s="58">
        <v>808</v>
      </c>
    </row>
    <row r="4">
      <c r="A4" t="s" s="55">
        <v>809</v>
      </c>
      <c r="B4" t="s" s="58">
        <v>810</v>
      </c>
    </row>
    <row r="5">
      <c r="A5" t="s" s="55">
        <v>811</v>
      </c>
      <c r="B5" t="s" s="58">
        <v>812</v>
      </c>
    </row>
    <row r="6">
      <c r="A6" t="s" s="55">
        <v>813</v>
      </c>
      <c r="B6" t="s" s="58">
        <v>814</v>
      </c>
    </row>
    <row r="7">
      <c r="A7" t="s" s="55">
        <v>815</v>
      </c>
      <c r="B7" t="s" s="58">
        <v>816</v>
      </c>
    </row>
    <row r="8">
      <c r="A8" t="s" s="55">
        <v>817</v>
      </c>
      <c r="B8" t="s" s="58">
        <v>818</v>
      </c>
    </row>
    <row r="9">
      <c r="A9" t="s" s="55">
        <v>819</v>
      </c>
      <c r="B9" t="s" s="58">
        <v>820</v>
      </c>
    </row>
    <row r="10">
      <c r="A10" t="s" s="55">
        <v>821</v>
      </c>
      <c r="B10" t="s" s="58">
        <v>822</v>
      </c>
    </row>
    <row r="11">
      <c r="A11" t="s" s="55">
        <v>823</v>
      </c>
      <c r="B11" t="s" s="58">
        <v>824</v>
      </c>
    </row>
    <row r="12">
      <c r="A12" t="s" s="55">
        <v>825</v>
      </c>
      <c r="B12" t="s" s="58">
        <v>826</v>
      </c>
    </row>
    <row r="13">
      <c r="A13" t="s" s="55">
        <v>827</v>
      </c>
      <c r="B13" t="s" s="58">
        <v>828</v>
      </c>
    </row>
    <row r="14">
      <c r="A14" t="s" s="55">
        <v>829</v>
      </c>
      <c r="B14" t="s" s="58">
        <v>830</v>
      </c>
    </row>
    <row r="15">
      <c r="A15" t="s" s="55">
        <v>831</v>
      </c>
      <c r="B15" t="s" s="58">
        <v>832</v>
      </c>
    </row>
    <row r="16">
      <c r="A16" t="s" s="55">
        <v>833</v>
      </c>
      <c r="B16" t="s" s="58">
        <v>832</v>
      </c>
    </row>
    <row r="17">
      <c r="A17" t="s" s="55">
        <v>834</v>
      </c>
      <c r="B17" t="s" s="58">
        <v>812</v>
      </c>
    </row>
    <row r="18">
      <c r="A18" t="s" s="55">
        <v>835</v>
      </c>
      <c r="B18" t="s" s="58">
        <v>812</v>
      </c>
    </row>
    <row r="19">
      <c r="A19" t="s" s="55">
        <v>836</v>
      </c>
      <c r="B19" t="s" s="58">
        <v>812</v>
      </c>
    </row>
    <row r="20">
      <c r="A20" t="s" s="55">
        <v>837</v>
      </c>
      <c r="B20" t="s" s="58">
        <v>832</v>
      </c>
    </row>
    <row r="21">
      <c r="A21" t="s" s="55">
        <v>838</v>
      </c>
      <c r="B21" t="s" s="58">
        <v>812</v>
      </c>
    </row>
    <row r="22">
      <c r="A22" t="s" s="55">
        <v>839</v>
      </c>
      <c r="B22" t="s" s="58">
        <v>840</v>
      </c>
    </row>
    <row r="23">
      <c r="A23" t="s" s="55">
        <v>841</v>
      </c>
      <c r="B23" t="s" s="58">
        <v>842</v>
      </c>
    </row>
    <row r="24">
      <c r="A24" t="s" s="55">
        <v>843</v>
      </c>
      <c r="B24" t="s" s="58">
        <v>844</v>
      </c>
    </row>
    <row r="25">
      <c r="A25" t="s" s="55">
        <v>845</v>
      </c>
      <c r="B25" t="s" s="58">
        <v>846</v>
      </c>
    </row>
    <row r="26">
      <c r="A26" t="s" s="55">
        <v>847</v>
      </c>
      <c r="B26" t="s" s="58">
        <v>812</v>
      </c>
    </row>
    <row r="27">
      <c r="A27" t="s" s="55">
        <v>848</v>
      </c>
      <c r="B27" t="s" s="58">
        <v>812</v>
      </c>
    </row>
    <row r="28">
      <c r="A28" t="s" s="55">
        <v>849</v>
      </c>
      <c r="B28" t="s" s="58">
        <v>850</v>
      </c>
    </row>
    <row r="29">
      <c r="A29" t="s" s="56">
        <v>851</v>
      </c>
      <c r="B29" t="s" s="58">
        <v>852</v>
      </c>
    </row>
    <row r="30">
      <c r="A30" t="s" s="56">
        <v>853</v>
      </c>
      <c r="B30" t="s" s="58">
        <v>854</v>
      </c>
    </row>
    <row r="31">
      <c r="A31" t="s" s="56">
        <v>855</v>
      </c>
      <c r="B31" t="s" s="58">
        <v>856</v>
      </c>
    </row>
    <row r="32">
      <c r="A32" t="s" s="56">
        <v>857</v>
      </c>
      <c r="B32" t="s" s="58">
        <v>858</v>
      </c>
    </row>
    <row r="33">
      <c r="A33" t="s" s="56">
        <v>859</v>
      </c>
      <c r="B33" t="s" s="58">
        <v>860</v>
      </c>
    </row>
    <row r="34">
      <c r="A34" t="s" s="56">
        <v>861</v>
      </c>
      <c r="B34" t="s" s="58">
        <v>862</v>
      </c>
    </row>
    <row r="35">
      <c r="A35" t="s" s="56">
        <v>863</v>
      </c>
      <c r="B35" t="s" s="58">
        <v>864</v>
      </c>
    </row>
    <row r="36">
      <c r="A36" t="s" s="56">
        <v>865</v>
      </c>
      <c r="B36" t="s" s="58">
        <v>866</v>
      </c>
    </row>
    <row r="37">
      <c r="A37" t="s" s="56">
        <v>867</v>
      </c>
      <c r="B37" t="s" s="58">
        <v>868</v>
      </c>
    </row>
    <row r="38">
      <c r="A38" t="s" s="56">
        <v>869</v>
      </c>
      <c r="B38" t="s" s="58">
        <v>870</v>
      </c>
    </row>
    <row r="39">
      <c r="A39" t="s" s="56">
        <v>871</v>
      </c>
      <c r="B39" t="s" s="58">
        <v>872</v>
      </c>
    </row>
    <row r="40">
      <c r="A40" t="s" s="56">
        <v>873</v>
      </c>
      <c r="B40" t="s" s="58">
        <v>874</v>
      </c>
    </row>
    <row r="41">
      <c r="A41" t="s" s="56">
        <v>875</v>
      </c>
      <c r="B41" t="s" s="58">
        <v>876</v>
      </c>
    </row>
    <row r="42">
      <c r="A42" t="s" s="56">
        <v>877</v>
      </c>
      <c r="B42" t="s" s="58">
        <v>878</v>
      </c>
    </row>
    <row r="43">
      <c r="A43" t="s" s="56">
        <v>879</v>
      </c>
      <c r="B43" t="s" s="58">
        <v>880</v>
      </c>
    </row>
    <row r="44">
      <c r="A44" t="s" s="56">
        <v>881</v>
      </c>
      <c r="B44" t="s" s="58">
        <v>882</v>
      </c>
    </row>
    <row r="45">
      <c r="A45" t="s" s="56">
        <v>883</v>
      </c>
      <c r="B45" t="s" s="58">
        <v>884</v>
      </c>
    </row>
    <row r="46">
      <c r="A46" t="s" s="56">
        <v>885</v>
      </c>
      <c r="B46" t="s" s="58">
        <v>886</v>
      </c>
    </row>
    <row r="47">
      <c r="A47" t="s" s="56">
        <v>887</v>
      </c>
      <c r="B47" t="s" s="58">
        <v>888</v>
      </c>
    </row>
    <row r="48">
      <c r="A48" t="s" s="56">
        <v>889</v>
      </c>
      <c r="B48" t="s" s="58">
        <v>890</v>
      </c>
    </row>
    <row r="49">
      <c r="A49" t="s" s="56">
        <v>891</v>
      </c>
      <c r="B49" t="s" s="58">
        <v>892</v>
      </c>
    </row>
    <row r="50">
      <c r="A50" t="s" s="56">
        <v>893</v>
      </c>
      <c r="B50" t="s" s="58">
        <v>894</v>
      </c>
    </row>
    <row r="51">
      <c r="A51" t="s" s="56">
        <v>895</v>
      </c>
      <c r="B51" t="s" s="58">
        <v>896</v>
      </c>
    </row>
    <row r="52">
      <c r="A52" t="s" s="56">
        <v>897</v>
      </c>
      <c r="B52" t="s" s="58">
        <v>844</v>
      </c>
    </row>
    <row r="53">
      <c r="A53" t="s" s="56">
        <v>898</v>
      </c>
      <c r="B53" t="s" s="58">
        <v>899</v>
      </c>
    </row>
    <row r="54">
      <c r="A54" t="s" s="56">
        <v>900</v>
      </c>
      <c r="B54" t="s" s="58">
        <v>901</v>
      </c>
    </row>
    <row r="55">
      <c r="A55" t="s" s="56">
        <v>902</v>
      </c>
      <c r="B55" t="s" s="58">
        <v>903</v>
      </c>
    </row>
    <row r="56">
      <c r="A56" t="s" s="56">
        <v>904</v>
      </c>
      <c r="B56" t="s" s="58">
        <v>905</v>
      </c>
    </row>
    <row r="57">
      <c r="A57" t="s" s="56">
        <v>906</v>
      </c>
      <c r="B57" t="s" s="58">
        <v>907</v>
      </c>
    </row>
    <row r="58">
      <c r="A58" t="s" s="56">
        <v>908</v>
      </c>
      <c r="B58" t="s" s="58">
        <v>909</v>
      </c>
    </row>
    <row r="59">
      <c r="A59" t="s" s="56">
        <v>910</v>
      </c>
      <c r="B59" t="s" s="58">
        <v>911</v>
      </c>
    </row>
    <row r="60">
      <c r="A60" t="s" s="56">
        <v>912</v>
      </c>
      <c r="B60" t="s" s="58">
        <v>913</v>
      </c>
    </row>
    <row r="61">
      <c r="A61" t="s" s="56">
        <v>914</v>
      </c>
      <c r="B61" t="s" s="58">
        <v>915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47" t="s">
        <v>919</v>
      </c>
      <c r="B1" s="147"/>
      <c r="C1" s="147"/>
      <c r="D1" s="147"/>
      <c r="E1" s="147"/>
      <c r="F1" s="147"/>
      <c r="G1" s="147"/>
      <c r="H1" s="147"/>
      <c r="I1" s="147"/>
      <c r="J1" s="147"/>
    </row>
    <row r="2" ht="21.0" customHeight="true">
      <c r="A2" t="s" s="130">
        <v>920</v>
      </c>
      <c r="B2" t="s" s="131">
        <v>921</v>
      </c>
      <c r="C2" t="s" s="132">
        <v>922</v>
      </c>
    </row>
    <row r="3" ht="21.0" customHeight="true">
      <c r="B3" t="s" s="131">
        <v>923</v>
      </c>
      <c r="C3" t="s" s="132">
        <v>924</v>
      </c>
    </row>
    <row r="4" ht="21.0" customHeight="true">
      <c r="B4" t="s" s="131">
        <v>925</v>
      </c>
      <c r="C4" t="s" s="132">
        <v>926</v>
      </c>
    </row>
    <row r="5" ht="21.0" customHeight="true">
      <c r="B5" t="s" s="131">
        <v>927</v>
      </c>
      <c r="C5" t="s" s="132">
        <v>928</v>
      </c>
    </row>
    <row r="6" ht="21.0" customHeight="true">
      <c r="B6" t="s" s="131">
        <v>929</v>
      </c>
      <c r="C6" t="s" s="132">
        <v>930</v>
      </c>
    </row>
    <row r="7" ht="21.0" customHeight="true">
      <c r="B7" t="s" s="131">
        <v>931</v>
      </c>
      <c r="C7" t="s" s="132">
        <v>932</v>
      </c>
    </row>
    <row r="8" ht="21.0" customHeight="true">
      <c r="B8" t="s" s="131">
        <v>933</v>
      </c>
      <c r="C8" t="s" s="132">
        <v>934</v>
      </c>
    </row>
    <row r="9" ht="21.0" customHeight="true">
      <c r="B9" t="s" s="131">
        <v>935</v>
      </c>
      <c r="C9" t="s" s="132">
        <v>936</v>
      </c>
    </row>
    <row r="10" ht="21.0" customHeight="true">
      <c r="B10" t="s" s="131">
        <v>937</v>
      </c>
      <c r="C10" t="s" s="132">
        <v>938</v>
      </c>
    </row>
    <row r="11" ht="21.0" customHeight="true">
      <c r="B11" t="s" s="131">
        <v>939</v>
      </c>
      <c r="C11" t="s" s="132">
        <v>938</v>
      </c>
    </row>
    <row r="12" ht="21.0" customHeight="true">
      <c r="B12" t="s" s="131">
        <v>940</v>
      </c>
      <c r="C12" t="s" s="132">
        <v>941</v>
      </c>
    </row>
    <row r="13" ht="21.0" customHeight="true">
      <c r="B13" t="s" s="131">
        <v>942</v>
      </c>
      <c r="C13" t="s" s="132">
        <v>941</v>
      </c>
    </row>
    <row r="14" ht="21.0" customHeight="true">
      <c r="B14" t="s" s="131">
        <v>943</v>
      </c>
      <c r="C14" t="s" s="132">
        <v>820</v>
      </c>
    </row>
    <row r="15" ht="21.0" customHeight="true">
      <c r="B15" t="s" s="131">
        <v>944</v>
      </c>
      <c r="C15" t="s" s="132">
        <v>846</v>
      </c>
    </row>
    <row r="16" ht="21.0" customHeight="true">
      <c r="B16" t="s" s="131">
        <v>945</v>
      </c>
      <c r="C16" t="s" s="132">
        <v>946</v>
      </c>
    </row>
    <row r="17" ht="21.0" customHeight="true">
      <c r="B17" t="s" s="131">
        <v>733</v>
      </c>
      <c r="C17" s="148" t="s">
        <f>HYPERLINK(IF(ISERROR(FIND("dos",INFO("system"))),"file:execution-output.html","execution-output.html"),"Execution Summary")</f>
      </c>
    </row>
    <row r="18" ht="21.0" customHeight="true">
      <c r="B18" t="s" s="131">
        <v>948</v>
      </c>
      <c r="C18" s="149" t="s">
        <f>HYPERLINK(IF(ISERROR(FIND("dos",INFO("system"))),"file:C:\Users\al5170/projects/Humanetics/output/20230703_163531/logs/nexial-20230703_163531.log","C:\projects\Humanetics\output\20230703_163531\logs\nexial-20230703_163531.log"),"nexial log")</f>
      </c>
    </row>
    <row r="19" ht="21.0" customHeight="true">
      <c r="B19" t="s" s="131">
        <v>950</v>
      </c>
      <c r="C19" t="s" s="132">
        <v>844</v>
      </c>
    </row>
    <row r="20" ht="21.0" customHeight="true">
      <c r="A20" t="s" s="130">
        <v>951</v>
      </c>
      <c r="B20" t="s" s="131">
        <v>952</v>
      </c>
      <c r="C20" t="s" s="132">
        <v>840</v>
      </c>
    </row>
    <row r="21" ht="21.0" customHeight="true">
      <c r="B21" t="s" s="131">
        <v>953</v>
      </c>
      <c r="C21" t="s" s="132">
        <v>842</v>
      </c>
    </row>
    <row r="22" ht="21.0" customHeight="true">
      <c r="B22" t="s" s="131">
        <v>950</v>
      </c>
      <c r="C22" t="s" s="132">
        <v>844</v>
      </c>
    </row>
    <row r="24" ht="21.0" customHeight="true">
      <c r="A24" t="s" s="134">
        <v>954</v>
      </c>
      <c r="B24" s="150" t="s">
        <v>955</v>
      </c>
      <c r="C24" s="150"/>
      <c r="D24" t="s" s="134">
        <v>736</v>
      </c>
      <c r="E24" t="s" s="134">
        <v>956</v>
      </c>
      <c r="F24" t="s" s="134">
        <v>957</v>
      </c>
      <c r="G24" t="s" s="134">
        <v>958</v>
      </c>
      <c r="H24" t="s" s="134">
        <v>959</v>
      </c>
      <c r="I24" t="s" s="134">
        <v>960</v>
      </c>
      <c r="J24" t="s" s="134">
        <v>961</v>
      </c>
    </row>
    <row r="25" ht="21.0" customHeight="true">
      <c r="A25" t="s" s="135">
        <v>962</v>
      </c>
      <c r="E25" t="s" s="137">
        <v>963</v>
      </c>
      <c r="F25" t="s" s="138">
        <v>964</v>
      </c>
      <c r="G25" t="s" s="146">
        <v>965</v>
      </c>
      <c r="H25" t="s" s="146">
        <v>965</v>
      </c>
      <c r="I25" t="s" s="146">
        <v>966</v>
      </c>
      <c r="J25" t="s" s="144">
        <v>967</v>
      </c>
    </row>
    <row r="26" ht="21.0" customHeight="true">
      <c r="D26" t="s" s="136">
        <v>749</v>
      </c>
      <c r="F26" t="s" s="138">
        <v>968</v>
      </c>
      <c r="G26" t="s" s="139">
        <v>832</v>
      </c>
      <c r="H26" t="s" s="140">
        <v>832</v>
      </c>
      <c r="I26" t="s" s="141">
        <v>966</v>
      </c>
      <c r="J26" t="s" s="142">
        <v>967</v>
      </c>
    </row>
    <row r="27" ht="21.0" customHeight="true">
      <c r="D27" t="s" s="136">
        <v>751</v>
      </c>
      <c r="F27" t="s" s="138">
        <v>969</v>
      </c>
      <c r="G27" t="s" s="139">
        <v>970</v>
      </c>
      <c r="H27" t="s" s="140">
        <v>970</v>
      </c>
      <c r="I27" t="s" s="141">
        <v>966</v>
      </c>
      <c r="J27" t="s" s="142">
        <v>967</v>
      </c>
    </row>
    <row r="28" ht="21.0" customHeight="true">
      <c r="D28" t="s" s="136">
        <v>759</v>
      </c>
      <c r="F28" t="s" s="138">
        <v>971</v>
      </c>
      <c r="G28" t="s" s="139">
        <v>972</v>
      </c>
      <c r="H28" t="s" s="140">
        <v>972</v>
      </c>
      <c r="I28" t="s" s="141">
        <v>966</v>
      </c>
      <c r="J28" t="s" s="142">
        <v>967</v>
      </c>
    </row>
    <row r="29" ht="21.0" customHeight="true">
      <c r="D29" t="s" s="136">
        <v>770</v>
      </c>
      <c r="F29" t="s" s="138">
        <v>973</v>
      </c>
      <c r="G29" t="s" s="139">
        <v>974</v>
      </c>
      <c r="H29" t="s" s="140">
        <v>974</v>
      </c>
      <c r="I29" t="s" s="141">
        <v>966</v>
      </c>
      <c r="J29" t="s" s="142">
        <v>967</v>
      </c>
    </row>
    <row r="30" ht="21.0" customHeight="true">
      <c r="D30" t="s" s="136">
        <v>785</v>
      </c>
      <c r="F30" t="s" s="138">
        <v>975</v>
      </c>
      <c r="G30" t="s" s="139">
        <v>970</v>
      </c>
      <c r="H30" t="s" s="140">
        <v>970</v>
      </c>
      <c r="I30" t="s" s="141">
        <v>966</v>
      </c>
      <c r="J30" t="s" s="142">
        <v>967</v>
      </c>
    </row>
    <row r="31" ht="21.0" customHeight="true">
      <c r="D31" t="s" s="136">
        <v>792</v>
      </c>
      <c r="F31" t="s" s="138">
        <v>976</v>
      </c>
      <c r="G31" t="s" s="139">
        <v>977</v>
      </c>
      <c r="H31" t="s" s="140">
        <v>977</v>
      </c>
      <c r="I31" t="s" s="141">
        <v>966</v>
      </c>
      <c r="J31" t="s" s="142">
        <v>967</v>
      </c>
    </row>
    <row r="32" ht="21.0" customHeight="true">
      <c r="D32" t="s" s="136">
        <v>801</v>
      </c>
      <c r="F32" t="s" s="138">
        <v>978</v>
      </c>
      <c r="G32" t="s" s="139">
        <v>832</v>
      </c>
      <c r="H32" t="s" s="140">
        <v>832</v>
      </c>
      <c r="I32" t="s" s="141">
        <v>966</v>
      </c>
      <c r="J32" t="s" s="142">
        <v>967</v>
      </c>
    </row>
    <row r="34" ht="21.0" customHeight="true">
      <c r="A34" s="151" t="s">
        <v>979</v>
      </c>
      <c r="B34" s="151"/>
      <c r="C34" s="151"/>
      <c r="D34" s="151"/>
      <c r="E34" t="s" s="137">
        <v>980</v>
      </c>
      <c r="F34" t="s" s="146">
        <v>981</v>
      </c>
      <c r="G34" t="s" s="146">
        <v>965</v>
      </c>
      <c r="H34" t="s" s="146">
        <v>965</v>
      </c>
      <c r="I34" t="s" s="146">
        <v>966</v>
      </c>
      <c r="J34" t="s" s="144">
        <v>967</v>
      </c>
    </row>
  </sheetData>
  <sheetCalcPr fullCalcOnLoad="true"/>
  <mergeCells>
    <mergeCell ref="A1:J1"/>
    <mergeCell ref="B24:C24"/>
    <mergeCell ref="A34:D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HomePage Navigation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al5170</cp:lastModifiedBy>
  <dcterms:modified xsi:type="dcterms:W3CDTF">2023-07-03T10:49:14Z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7C67EC713DA44E5E8D8F0E4879DF40A7</vt:lpwstr>
  </property>
  <property fmtid="{D5CDD505-2E9C-101B-9397-08002B2CF9AE}" pid="3" name="KSOProductBuildVer">
    <vt:lpwstr>1033-11.2.0.11537</vt:lpwstr>
  </property>
</Properties>
</file>