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  2025" sheetId="1" r:id="rId4"/>
    <sheet state="visible" name="Sheet5" sheetId="2" r:id="rId5"/>
    <sheet state="visible" name="Bazar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N15">
      <text>
        <t xml:space="preserve">মিল হারানোর
	-Abu Hanif</t>
      </text>
    </comment>
    <comment authorId="0" ref="AW27">
      <text>
        <t xml:space="preserve">১৮ তারিখ ৫০০ টাকা নিছিলো,,৩ টাকা দেয় নি
	-Abu Hanif</t>
      </text>
    </comment>
    <comment authorId="0" ref="AZ8">
      <text>
        <t xml:space="preserve">বিদ্যুৎ বিলের টাকা ফেরত দেওয়া হয়েছে ৩০০০
	-Abu Hanif</t>
      </text>
    </comment>
    <comment authorId="0" ref="AY7">
      <text>
        <t xml:space="preserve">হাফ মিল
	-Abu Hanif</t>
      </text>
    </comment>
    <comment authorId="0" ref="AN12">
      <text>
        <t xml:space="preserve">বিদ্যুৎ বিল
	-Abu Hanif</t>
      </text>
    </comment>
    <comment authorId="0" ref="AY6">
      <text>
        <t xml:space="preserve">গেস্ট মিল
	-Abu Hanif</t>
      </text>
    </comment>
    <comment authorId="0" ref="AZ23">
      <text>
        <t xml:space="preserve">ল্যাপটপ
	-Abu Hanif</t>
      </text>
    </comment>
    <comment authorId="0" ref="AV22">
      <text>
        <t xml:space="preserve">সম্রাটকে দিছে
	-Abu Hanif</t>
      </text>
    </comment>
    <comment authorId="0" ref="AY10">
      <text>
        <t xml:space="preserve">আমি চাল কেনার জন্য নিছি
	-Abu Hanif</t>
      </text>
    </comment>
    <comment authorId="0" ref="AN14">
      <text>
        <t xml:space="preserve">বাটি নষ্ট সম্রাটের
	-Abu Hanif</t>
      </text>
    </comment>
    <comment authorId="0" ref="AN13">
      <text>
        <t xml:space="preserve">চাবি কেনার জন্য মনিটরের কাছ থেকে নিছে
	-Abu Hanif</t>
      </text>
    </comment>
    <comment authorId="0" ref="AY2">
      <text>
        <t xml:space="preserve">কম্পিউটার
	-Abu Hanif</t>
      </text>
    </comment>
  </commentList>
</comments>
</file>

<file path=xl/sharedStrings.xml><?xml version="1.0" encoding="utf-8"?>
<sst xmlns="http://schemas.openxmlformats.org/spreadsheetml/2006/main" count="265" uniqueCount="130">
  <si>
    <t>SL.</t>
  </si>
  <si>
    <t>Names</t>
  </si>
  <si>
    <t>Total</t>
  </si>
  <si>
    <t>Expenses</t>
  </si>
  <si>
    <t>Date</t>
  </si>
  <si>
    <t>Extras</t>
  </si>
  <si>
    <t xml:space="preserve">Name </t>
  </si>
  <si>
    <t>Last Month</t>
  </si>
  <si>
    <t>Amounts Paid</t>
  </si>
  <si>
    <t>Total Tk</t>
  </si>
  <si>
    <t>Rest</t>
  </si>
  <si>
    <t>Mamun Bhai</t>
  </si>
  <si>
    <t>1</t>
  </si>
  <si>
    <t>Rasel Bhai</t>
  </si>
  <si>
    <t>2</t>
  </si>
  <si>
    <t>Riyad Bhai</t>
  </si>
  <si>
    <t>3</t>
  </si>
  <si>
    <t>Nishan Bhai</t>
  </si>
  <si>
    <t>4</t>
  </si>
  <si>
    <t>Mahbub Bhai</t>
  </si>
  <si>
    <t>5</t>
  </si>
  <si>
    <t>Imran Bhai</t>
  </si>
  <si>
    <t>6</t>
  </si>
  <si>
    <t>Ehsan Bhai</t>
  </si>
  <si>
    <t>7</t>
  </si>
  <si>
    <t>Mamun (jr) Bhai</t>
  </si>
  <si>
    <t>8</t>
  </si>
  <si>
    <t>Hanif Bhai</t>
  </si>
  <si>
    <t>9</t>
  </si>
  <si>
    <t>Shahjahan Bhai</t>
  </si>
  <si>
    <t>10</t>
  </si>
  <si>
    <t>Monir Bhai</t>
  </si>
  <si>
    <t>11</t>
  </si>
  <si>
    <t>Shahriar Bhai</t>
  </si>
  <si>
    <t>12</t>
  </si>
  <si>
    <t>Israfil Bhai</t>
  </si>
  <si>
    <t>13</t>
  </si>
  <si>
    <t>Ashik  Bhai</t>
  </si>
  <si>
    <t>14</t>
  </si>
  <si>
    <t>Miraz Bhai</t>
  </si>
  <si>
    <t>15</t>
  </si>
  <si>
    <t>Jewel Bhai</t>
  </si>
  <si>
    <t>16</t>
  </si>
  <si>
    <t>Anwar (Hero) Bhai</t>
  </si>
  <si>
    <t>17</t>
  </si>
  <si>
    <t>Mahbub (jr) Bhai</t>
  </si>
  <si>
    <t>18</t>
  </si>
  <si>
    <t>Hussain Bhai</t>
  </si>
  <si>
    <t>19</t>
  </si>
  <si>
    <t>Abdullah Bhai</t>
  </si>
  <si>
    <t>20</t>
  </si>
  <si>
    <t>Mithu Bhai</t>
  </si>
  <si>
    <t>21</t>
  </si>
  <si>
    <t>Riyad (jr) Bhai</t>
  </si>
  <si>
    <t>22</t>
  </si>
  <si>
    <t>Rakibul Bhai</t>
  </si>
  <si>
    <t>23</t>
  </si>
  <si>
    <t>Ariful Bhai</t>
  </si>
  <si>
    <t>24</t>
  </si>
  <si>
    <t>Reyazul shake</t>
  </si>
  <si>
    <t>25</t>
  </si>
  <si>
    <t>Riajul sheik Bhai</t>
  </si>
  <si>
    <t>Akib vai</t>
  </si>
  <si>
    <t>26</t>
  </si>
  <si>
    <t>Akib Bhai</t>
  </si>
  <si>
    <t>Asif vai</t>
  </si>
  <si>
    <t>27</t>
  </si>
  <si>
    <t>Asif Bhai</t>
  </si>
  <si>
    <t>Daily Total Meals</t>
  </si>
  <si>
    <t>28</t>
  </si>
  <si>
    <t>Total Taka</t>
  </si>
  <si>
    <t>Total Extra</t>
  </si>
  <si>
    <t>Per Person</t>
  </si>
  <si>
    <t>29</t>
  </si>
  <si>
    <t xml:space="preserve">খালা গেস্ট </t>
  </si>
  <si>
    <t>Extra Taka</t>
  </si>
  <si>
    <t>30</t>
  </si>
  <si>
    <t>total</t>
  </si>
  <si>
    <t>Total Bazar Tk</t>
  </si>
  <si>
    <t>31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</si>
  <si>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</si>
  <si>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Rice</t>
  </si>
  <si>
    <t>Total Spent</t>
  </si>
  <si>
    <t>Total Sub.</t>
  </si>
  <si>
    <t>SL</t>
  </si>
  <si>
    <t>NAME</t>
  </si>
  <si>
    <t>Taka(+/-)</t>
  </si>
  <si>
    <t>Rice(+/-)</t>
  </si>
  <si>
    <t>Mamun Bhai (D&amp;N=0.5)</t>
  </si>
  <si>
    <t>Mamun vai</t>
  </si>
  <si>
    <t>Rasel vai</t>
  </si>
  <si>
    <t xml:space="preserve">Riyad Bhai </t>
  </si>
  <si>
    <t>Nishan Bhai (M=0)</t>
  </si>
  <si>
    <t>Imran Bhai (M,D,N=0.5)</t>
  </si>
  <si>
    <t>Ehsan Bhai (N=0.5)</t>
  </si>
  <si>
    <t xml:space="preserve">Hanif Bhai </t>
  </si>
  <si>
    <t>Shahjahan Bhai (M,D,N=0.5)</t>
  </si>
  <si>
    <t>Shahriar Bhai (M=0,D&amp;N=0.5)</t>
  </si>
  <si>
    <t>Ashik  Bhai (D=0.5)</t>
  </si>
  <si>
    <t xml:space="preserve">Jewel Bhai </t>
  </si>
  <si>
    <t xml:space="preserve">Mahbub (jr) Bhai </t>
  </si>
  <si>
    <t>Hussain Bhai (N=0.5)</t>
  </si>
  <si>
    <t>Abdullah Bhai (M=0)</t>
  </si>
  <si>
    <t xml:space="preserve">Riyad (jr) Bhai </t>
  </si>
  <si>
    <t xml:space="preserve">Ariful Bhai </t>
  </si>
  <si>
    <t>Riajul Sheik Bhai</t>
  </si>
  <si>
    <t>Daily Total</t>
  </si>
  <si>
    <t>Extra Rice</t>
  </si>
  <si>
    <t>Submitted Rice</t>
  </si>
  <si>
    <t>mamun vai</t>
  </si>
  <si>
    <t>Riyad</t>
  </si>
  <si>
    <t>Total Rice</t>
  </si>
  <si>
    <t>shariar vai</t>
  </si>
  <si>
    <t>Day</t>
  </si>
  <si>
    <t>Name</t>
  </si>
  <si>
    <t>Thursday</t>
  </si>
  <si>
    <t>Ariful Bhai/Mahbub Bhai</t>
  </si>
  <si>
    <t>Friday</t>
  </si>
  <si>
    <t>Saturday</t>
  </si>
  <si>
    <t>Sunday</t>
  </si>
  <si>
    <t>Monday</t>
  </si>
  <si>
    <t>Tuesday</t>
  </si>
  <si>
    <t>Wednesday</t>
  </si>
  <si>
    <t>Ashik Bhai</t>
  </si>
  <si>
    <t>Jim Bhai/Mahbub Bhai</t>
  </si>
  <si>
    <t>Kamrul Bhai</t>
  </si>
  <si>
    <t>Jim Bhai</t>
  </si>
  <si>
    <t>Monir Bhai/Rakibul Bhai</t>
  </si>
  <si>
    <t>Ashik Bhai/Kamrul Bhai</t>
  </si>
  <si>
    <t>Mahbub Bhai/Jim Bhai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</si>
</sst>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&quot;-&quot;yyyy"/>
  </numFmts>
  <fonts count="22">
    <font>
      <sz val="10.0"/>
      <color rgb="FF000000"/>
      <name val="Arial"/>
      <scheme val="minor"/>
    </font>
    <font>
      <b/>
      <sz val="10.0"/>
      <color theme="1"/>
      <name val="Arial"/>
    </font>
    <font>
      <b/>
      <sz val="12.0"/>
      <color theme="1"/>
      <name val="Arial"/>
    </font>
    <font>
      <color theme="1"/>
      <name val="Arial"/>
      <scheme val="minor"/>
    </font>
    <font>
      <b/>
      <color theme="1"/>
      <name val="Arial"/>
    </font>
    <font/>
    <font>
      <sz val="10.0"/>
      <color theme="1"/>
      <name val="Arial"/>
    </font>
    <font>
      <color theme="1"/>
      <name val="Arial"/>
    </font>
    <font>
      <sz val="10.0"/>
      <color rgb="FF000000"/>
      <name val="Arial"/>
    </font>
    <font>
      <b/>
      <sz val="13.0"/>
      <color rgb="FF000000"/>
      <name val="Arial"/>
    </font>
    <font>
      <b/>
      <sz val="10.0"/>
      <color rgb="FFFFFFFF"/>
      <name val="Arial"/>
    </font>
    <font>
      <b/>
      <sz val="14.0"/>
      <color theme="1"/>
      <name val="Arial"/>
    </font>
    <font>
      <b/>
      <sz val="11.0"/>
      <color theme="1"/>
      <name val="Arial"/>
    </font>
    <font>
      <sz val="13.0"/>
      <color rgb="FF050505"/>
      <name val="Roboto"/>
    </font>
    <font>
      <b/>
      <color theme="1"/>
      <name val="Arial"/>
      <scheme val="minor"/>
    </font>
    <font>
      <b/>
      <sz val="11.0"/>
      <color rgb="FF050505"/>
      <name val="Roboto"/>
    </font>
    <font>
      <b/>
      <sz val="10.0"/>
      <color rgb="FF000000"/>
      <name val="Arial"/>
    </font>
    <font>
      <b/>
      <sz val="12.0"/>
      <color rgb="FF050505"/>
      <name val="Arial"/>
    </font>
    <font>
      <b/>
      <sz val="12.0"/>
      <color rgb="FFFFFFFF"/>
      <name val="Arial"/>
    </font>
    <font>
      <b/>
      <sz val="24.0"/>
      <color theme="1"/>
      <name val="Arial"/>
    </font>
    <font>
      <sz val="11.0"/>
      <color theme="1"/>
      <name val="Arial"/>
    </font>
    <font>
      <sz val="12.0"/>
      <color rgb="FF040C28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6FA8DC"/>
        <bgColor rgb="FF6FA8DC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49" xfId="0" applyAlignment="1" applyBorder="1" applyFont="1" applyNumberFormat="1">
      <alignment horizontal="center"/>
    </xf>
    <xf borderId="0" fillId="0" fontId="3" numFmtId="0" xfId="0" applyAlignment="1" applyFont="1">
      <alignment readingOrder="0"/>
    </xf>
    <xf borderId="0" fillId="0" fontId="4" numFmtId="4" xfId="0" applyFont="1" applyNumberFormat="1"/>
    <xf borderId="2" fillId="0" fontId="1" numFmtId="0" xfId="0" applyAlignment="1" applyBorder="1" applyFont="1">
      <alignment horizontal="center"/>
    </xf>
    <xf borderId="3" fillId="0" fontId="5" numFmtId="0" xfId="0" applyBorder="1" applyFont="1"/>
    <xf borderId="1" fillId="0" fontId="2" numFmtId="0" xfId="0" applyAlignment="1" applyBorder="1" applyFont="1">
      <alignment horizontal="left"/>
    </xf>
    <xf borderId="1" fillId="0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/>
    </xf>
    <xf borderId="1" fillId="2" fontId="6" numFmtId="0" xfId="0" applyAlignment="1" applyBorder="1" applyFill="1" applyFont="1">
      <alignment horizontal="center" readingOrder="0"/>
    </xf>
    <xf borderId="1" fillId="0" fontId="1" numFmtId="49" xfId="0" applyAlignment="1" applyBorder="1" applyFont="1" applyNumberFormat="1">
      <alignment horizontal="center" vertical="center"/>
    </xf>
    <xf borderId="1" fillId="0" fontId="6" numFmtId="4" xfId="0" applyAlignment="1" applyBorder="1" applyFont="1" applyNumberFormat="1">
      <alignment horizontal="center"/>
    </xf>
    <xf borderId="1" fillId="3" fontId="6" numFmtId="0" xfId="0" applyAlignment="1" applyBorder="1" applyFill="1" applyFont="1">
      <alignment horizontal="center" readingOrder="0"/>
    </xf>
    <xf borderId="1" fillId="0" fontId="6" numFmtId="2" xfId="0" applyAlignment="1" applyBorder="1" applyFont="1" applyNumberFormat="1">
      <alignment horizontal="center"/>
    </xf>
    <xf borderId="1" fillId="4" fontId="6" numFmtId="2" xfId="0" applyAlignment="1" applyBorder="1" applyFill="1" applyFont="1" applyNumberFormat="1">
      <alignment horizontal="center"/>
    </xf>
    <xf borderId="1" fillId="0" fontId="7" numFmtId="0" xfId="0" applyAlignment="1" applyBorder="1" applyFont="1">
      <alignment horizontal="center" vertical="bottom"/>
    </xf>
    <xf borderId="4" fillId="0" fontId="7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/>
    </xf>
    <xf borderId="5" fillId="3" fontId="1" numFmtId="0" xfId="0" applyAlignment="1" applyBorder="1" applyFont="1">
      <alignment horizontal="center" readingOrder="0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6" fillId="0" fontId="2" numFmtId="0" xfId="0" applyBorder="1" applyFont="1"/>
    <xf borderId="1" fillId="0" fontId="7" numFmtId="0" xfId="0" applyAlignment="1" applyBorder="1" applyFont="1">
      <alignment horizontal="center"/>
    </xf>
    <xf borderId="1" fillId="0" fontId="8" numFmtId="4" xfId="0" applyAlignment="1" applyBorder="1" applyFont="1" applyNumberFormat="1">
      <alignment horizontal="center"/>
    </xf>
    <xf borderId="1" fillId="0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 readingOrder="0"/>
    </xf>
    <xf borderId="1" fillId="3" fontId="8" numFmtId="0" xfId="0" applyAlignment="1" applyBorder="1" applyFont="1">
      <alignment horizontal="center" readingOrder="0"/>
    </xf>
    <xf borderId="1" fillId="0" fontId="7" numFmtId="4" xfId="0" applyAlignment="1" applyBorder="1" applyFont="1" applyNumberFormat="1">
      <alignment horizontal="center"/>
    </xf>
    <xf borderId="1" fillId="3" fontId="7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" fillId="5" fontId="6" numFmtId="0" xfId="0" applyAlignment="1" applyBorder="1" applyFont="1">
      <alignment horizontal="center"/>
    </xf>
    <xf borderId="0" fillId="0" fontId="1" numFmtId="4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1" fillId="6" fontId="10" numFmtId="0" xfId="0" applyAlignment="1" applyBorder="1" applyFill="1" applyFont="1">
      <alignment horizontal="center"/>
    </xf>
    <xf borderId="0" fillId="7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0" fontId="1" numFmtId="2" xfId="0" applyAlignment="1" applyFont="1" applyNumberFormat="1">
      <alignment horizontal="center"/>
    </xf>
    <xf borderId="1" fillId="0" fontId="11" numFmtId="0" xfId="0" applyAlignment="1" applyBorder="1" applyFont="1">
      <alignment horizontal="center"/>
    </xf>
    <xf borderId="1" fillId="0" fontId="12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8" numFmtId="0" xfId="0" applyFont="1"/>
    <xf borderId="2" fillId="9" fontId="11" numFmtId="0" xfId="0" applyAlignment="1" applyBorder="1" applyFill="1" applyFont="1">
      <alignment horizontal="center"/>
    </xf>
    <xf borderId="4" fillId="0" fontId="5" numFmtId="0" xfId="0" applyBorder="1" applyFont="1"/>
    <xf borderId="1" fillId="3" fontId="10" numFmtId="49" xfId="0" applyAlignment="1" applyBorder="1" applyFont="1" applyNumberFormat="1">
      <alignment horizontal="center"/>
    </xf>
    <xf borderId="1" fillId="3" fontId="10" numFmtId="4" xfId="0" applyAlignment="1" applyBorder="1" applyFont="1" applyNumberFormat="1">
      <alignment horizontal="center"/>
    </xf>
    <xf borderId="0" fillId="10" fontId="13" numFmtId="0" xfId="0" applyAlignment="1" applyFill="1" applyFont="1">
      <alignment horizontal="left" readingOrder="0" shrinkToFit="0" wrapText="1"/>
    </xf>
    <xf borderId="0" fillId="0" fontId="14" numFmtId="0" xfId="0" applyAlignment="1" applyFont="1">
      <alignment readingOrder="0"/>
    </xf>
    <xf borderId="1" fillId="11" fontId="1" numFmtId="0" xfId="0" applyAlignment="1" applyBorder="1" applyFill="1" applyFont="1">
      <alignment horizontal="center"/>
    </xf>
    <xf borderId="0" fillId="0" fontId="7" numFmtId="49" xfId="0" applyFont="1" applyNumberFormat="1"/>
    <xf borderId="0" fillId="7" fontId="15" numFmtId="0" xfId="0" applyAlignment="1" applyFont="1">
      <alignment horizontal="left" readingOrder="0" shrinkToFit="0" vertical="top" wrapText="1"/>
    </xf>
    <xf borderId="0" fillId="7" fontId="1" numFmtId="4" xfId="0" applyAlignment="1" applyFont="1" applyNumberFormat="1">
      <alignment horizontal="center" readingOrder="0"/>
    </xf>
    <xf borderId="1" fillId="12" fontId="2" numFmtId="0" xfId="0" applyAlignment="1" applyBorder="1" applyFill="1" applyFont="1">
      <alignment horizontal="left"/>
    </xf>
    <xf borderId="1" fillId="11" fontId="6" numFmtId="0" xfId="0" applyAlignment="1" applyBorder="1" applyFont="1">
      <alignment horizontal="center"/>
    </xf>
    <xf borderId="0" fillId="0" fontId="16" numFmtId="49" xfId="0" applyFont="1" applyNumberFormat="1"/>
    <xf borderId="0" fillId="0" fontId="15" numFmtId="0" xfId="0" applyAlignment="1" applyFont="1">
      <alignment horizontal="left" readingOrder="0" shrinkToFit="0" vertical="top" wrapText="1"/>
    </xf>
    <xf borderId="1" fillId="6" fontId="2" numFmtId="0" xfId="0" applyAlignment="1" applyBorder="1" applyFont="1">
      <alignment horizontal="left"/>
    </xf>
    <xf borderId="0" fillId="2" fontId="1" numFmtId="4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1" fillId="0" fontId="17" numFmtId="0" xfId="0" applyAlignment="1" applyBorder="1" applyFont="1">
      <alignment horizontal="left"/>
    </xf>
    <xf borderId="1" fillId="13" fontId="2" numFmtId="0" xfId="0" applyAlignment="1" applyBorder="1" applyFill="1" applyFont="1">
      <alignment horizontal="left"/>
    </xf>
    <xf borderId="0" fillId="0" fontId="1" numFmtId="49" xfId="0" applyAlignment="1" applyFont="1" applyNumberFormat="1">
      <alignment horizontal="center"/>
    </xf>
    <xf borderId="0" fillId="14" fontId="1" numFmtId="0" xfId="0" applyAlignment="1" applyFill="1" applyFont="1">
      <alignment horizontal="center"/>
    </xf>
    <xf borderId="1" fillId="15" fontId="2" numFmtId="0" xfId="0" applyAlignment="1" applyBorder="1" applyFill="1" applyFont="1">
      <alignment horizontal="left"/>
    </xf>
    <xf borderId="0" fillId="4" fontId="2" numFmtId="0" xfId="0" applyFont="1"/>
    <xf borderId="1" fillId="16" fontId="2" numFmtId="0" xfId="0" applyAlignment="1" applyBorder="1" applyFill="1" applyFont="1">
      <alignment horizontal="left"/>
    </xf>
    <xf borderId="0" fillId="14" fontId="1" numFmtId="4" xfId="0" applyAlignment="1" applyFont="1" applyNumberFormat="1">
      <alignment horizontal="center"/>
    </xf>
    <xf borderId="1" fillId="11" fontId="6" numFmtId="0" xfId="0" applyAlignment="1" applyBorder="1" applyFont="1">
      <alignment horizontal="center" readingOrder="0"/>
    </xf>
    <xf borderId="1" fillId="17" fontId="18" numFmtId="0" xfId="0" applyAlignment="1" applyBorder="1" applyFill="1" applyFont="1">
      <alignment horizontal="left"/>
    </xf>
    <xf borderId="0" fillId="0" fontId="4" numFmtId="0" xfId="0" applyFont="1"/>
    <xf borderId="1" fillId="18" fontId="1" numFmtId="0" xfId="0" applyAlignment="1" applyBorder="1" applyFill="1" applyFont="1">
      <alignment horizontal="center"/>
    </xf>
    <xf borderId="1" fillId="18" fontId="6" numFmtId="0" xfId="0" applyAlignment="1" applyBorder="1" applyFont="1">
      <alignment horizontal="center"/>
    </xf>
    <xf borderId="0" fillId="8" fontId="1" numFmtId="0" xfId="0" applyAlignment="1" applyFont="1">
      <alignment horizontal="center"/>
    </xf>
    <xf borderId="0" fillId="7" fontId="14" numFmtId="0" xfId="0" applyAlignment="1" applyFont="1">
      <alignment readingOrder="0"/>
    </xf>
    <xf borderId="0" fillId="7" fontId="14" numFmtId="4" xfId="0" applyFont="1" applyNumberFormat="1"/>
    <xf borderId="0" fillId="7" fontId="14" numFmtId="0" xfId="0" applyFont="1"/>
    <xf borderId="0" fillId="9" fontId="19" numFmtId="0" xfId="0" applyAlignment="1" applyFont="1">
      <alignment horizontal="center"/>
    </xf>
    <xf borderId="0" fillId="13" fontId="1" numFmtId="0" xfId="0" applyAlignment="1" applyFont="1">
      <alignment horizontal="center" readingOrder="0"/>
    </xf>
    <xf borderId="0" fillId="16" fontId="1" numFmtId="0" xfId="0" applyAlignment="1" applyFont="1">
      <alignment horizontal="center" readingOrder="0"/>
    </xf>
    <xf borderId="1" fillId="0" fontId="7" numFmtId="0" xfId="0" applyBorder="1" applyFont="1"/>
    <xf borderId="0" fillId="0" fontId="8" numFmtId="49" xfId="0" applyFont="1" applyNumberFormat="1"/>
    <xf borderId="0" fillId="0" fontId="16" numFmtId="0" xfId="0" applyAlignment="1" applyFont="1">
      <alignment horizontal="center"/>
    </xf>
    <xf borderId="0" fillId="0" fontId="8" numFmtId="4" xfId="0" applyFont="1" applyNumberFormat="1"/>
    <xf borderId="0" fillId="0" fontId="8" numFmtId="0" xfId="0" applyAlignment="1" applyFont="1">
      <alignment horizontal="center"/>
    </xf>
    <xf borderId="0" fillId="0" fontId="16" numFmtId="0" xfId="0" applyFont="1"/>
    <xf borderId="0" fillId="0" fontId="7" numFmtId="0" xfId="0" applyAlignment="1" applyFont="1">
      <alignment horizontal="center"/>
    </xf>
    <xf borderId="0" fillId="0" fontId="7" numFmtId="0" xfId="0" applyAlignment="1" applyFont="1">
      <alignment horizontal="left"/>
    </xf>
    <xf borderId="1" fillId="19" fontId="11" numFmtId="0" xfId="0" applyAlignment="1" applyBorder="1" applyFill="1" applyFont="1">
      <alignment horizontal="center"/>
    </xf>
    <xf borderId="1" fillId="0" fontId="20" numFmtId="164" xfId="0" applyAlignment="1" applyBorder="1" applyFont="1" applyNumberFormat="1">
      <alignment horizontal="center"/>
    </xf>
    <xf borderId="1" fillId="0" fontId="21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30.0"/>
    <col customWidth="1" min="3" max="3" width="4.38"/>
    <col customWidth="1" min="4" max="4" width="4.63"/>
    <col customWidth="1" min="5" max="5" width="4.5"/>
    <col customWidth="1" min="6" max="6" width="4.13"/>
    <col customWidth="1" min="7" max="7" width="4.0"/>
    <col customWidth="1" min="8" max="8" width="4.75"/>
    <col customWidth="1" min="9" max="9" width="4.88"/>
    <col customWidth="1" min="10" max="10" width="4.13"/>
    <col customWidth="1" min="11" max="11" width="4.25"/>
    <col customWidth="1" min="12" max="12" width="4.63"/>
    <col customWidth="1" min="13" max="13" width="4.25"/>
    <col customWidth="1" min="14" max="14" width="4.88"/>
    <col customWidth="1" min="15" max="15" width="5.25"/>
    <col customWidth="1" min="16" max="16" width="6.0"/>
    <col customWidth="1" min="17" max="17" width="4.63"/>
    <col customWidth="1" min="18" max="18" width="4.5"/>
    <col customWidth="1" min="19" max="19" width="4.75"/>
    <col customWidth="1" min="20" max="20" width="4.0"/>
    <col customWidth="1" min="21" max="21" width="4.38"/>
    <col customWidth="1" min="22" max="22" width="5.13"/>
    <col customWidth="1" min="23" max="23" width="4.75"/>
    <col customWidth="1" min="24" max="24" width="4.63"/>
    <col customWidth="1" min="25" max="25" width="3.5"/>
    <col customWidth="1" min="26" max="26" width="4.13"/>
    <col customWidth="1" min="27" max="27" width="4.5"/>
    <col customWidth="1" min="28" max="28" width="4.13"/>
    <col customWidth="1" min="29" max="29" width="4.25"/>
    <col customWidth="1" min="30" max="30" width="4.5"/>
    <col customWidth="1" min="31" max="31" width="4.75"/>
    <col customWidth="1" min="32" max="32" width="5.38"/>
    <col customWidth="1" min="33" max="33" width="5.0"/>
    <col customWidth="1" min="34" max="34" width="9.75"/>
    <col customWidth="1" min="35" max="35" width="9.38"/>
    <col customWidth="1" min="36" max="37" width="9.25"/>
    <col customWidth="1" min="38" max="38" width="1.5"/>
    <col customWidth="1" min="39" max="39" width="10.38"/>
    <col customWidth="1" min="40" max="40" width="9.13"/>
    <col customWidth="1" min="41" max="41" width="1.88"/>
    <col customWidth="1" min="42" max="42" width="4.25"/>
    <col customWidth="1" min="43" max="43" width="18.75"/>
    <col customWidth="1" min="44" max="44" width="10.13"/>
    <col customWidth="1" min="45" max="49" width="9.13"/>
    <col customWidth="1" min="50" max="50" width="9.88"/>
    <col customWidth="1" min="51" max="56" width="9.13"/>
  </cols>
  <sheetData>
    <row r="1" ht="12.75" customHeight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>
        <v>15.0</v>
      </c>
      <c r="R1" s="1">
        <v>16.0</v>
      </c>
      <c r="S1" s="1">
        <v>17.0</v>
      </c>
      <c r="T1" s="1">
        <v>18.0</v>
      </c>
      <c r="U1" s="1">
        <v>19.0</v>
      </c>
      <c r="V1" s="1">
        <v>20.0</v>
      </c>
      <c r="W1" s="1">
        <v>21.0</v>
      </c>
      <c r="X1" s="1">
        <v>22.0</v>
      </c>
      <c r="Y1" s="1">
        <v>23.0</v>
      </c>
      <c r="Z1" s="1">
        <v>24.0</v>
      </c>
      <c r="AA1" s="1">
        <v>25.0</v>
      </c>
      <c r="AB1" s="1">
        <v>26.0</v>
      </c>
      <c r="AC1" s="1">
        <v>27.0</v>
      </c>
      <c r="AD1" s="1">
        <v>28.0</v>
      </c>
      <c r="AE1" s="1">
        <v>29.0</v>
      </c>
      <c r="AF1" s="1">
        <v>30.0</v>
      </c>
      <c r="AG1" s="1">
        <v>31.0</v>
      </c>
      <c r="AH1" s="1" t="s">
        <v>2</v>
      </c>
      <c r="AI1" s="1" t="s">
        <v>3</v>
      </c>
      <c r="AJ1" s="1"/>
      <c r="AK1" s="1"/>
      <c r="AL1" s="3"/>
      <c r="AM1" s="4" t="s">
        <v>4</v>
      </c>
      <c r="AN1" s="1" t="s">
        <v>5</v>
      </c>
      <c r="AO1" s="3"/>
      <c r="AP1" s="1" t="s">
        <v>0</v>
      </c>
      <c r="AQ1" s="5" t="s">
        <v>6</v>
      </c>
      <c r="AR1" s="6" t="s">
        <v>7</v>
      </c>
      <c r="AS1" s="7" t="s">
        <v>8</v>
      </c>
      <c r="AT1" s="8"/>
      <c r="AU1" s="8"/>
      <c r="AV1" s="8"/>
      <c r="AW1" s="8"/>
      <c r="AX1" s="8"/>
      <c r="AY1" s="8"/>
      <c r="AZ1" s="8"/>
      <c r="BA1" s="8"/>
      <c r="BB1" s="1" t="s">
        <v>9</v>
      </c>
      <c r="BC1" s="1" t="s">
        <v>3</v>
      </c>
      <c r="BD1" s="1" t="s">
        <v>10</v>
      </c>
    </row>
    <row r="2" ht="12.75" customHeight="1">
      <c r="A2" s="1">
        <v>1.0</v>
      </c>
      <c r="B2" s="9" t="s">
        <v>11</v>
      </c>
      <c r="C2" s="10">
        <v>1.0</v>
      </c>
      <c r="D2" s="10">
        <v>1.0</v>
      </c>
      <c r="E2" s="10">
        <v>1.0</v>
      </c>
      <c r="F2" s="10">
        <v>1.0</v>
      </c>
      <c r="G2" s="10">
        <v>1.0</v>
      </c>
      <c r="H2" s="10">
        <v>1.0</v>
      </c>
      <c r="I2" s="10">
        <v>1.0</v>
      </c>
      <c r="J2" s="10">
        <v>1.0</v>
      </c>
      <c r="K2" s="10">
        <v>1.0</v>
      </c>
      <c r="L2" s="10">
        <v>1.0</v>
      </c>
      <c r="M2" s="10">
        <v>1.0</v>
      </c>
      <c r="N2" s="10">
        <v>1.0</v>
      </c>
      <c r="O2" s="10">
        <v>1.0</v>
      </c>
      <c r="P2" s="10">
        <v>1.0</v>
      </c>
      <c r="Q2" s="10">
        <v>1.0</v>
      </c>
      <c r="R2" s="11"/>
      <c r="S2" s="10">
        <v>1.0</v>
      </c>
      <c r="T2" s="12">
        <v>1.0</v>
      </c>
      <c r="U2" s="12">
        <v>1.0</v>
      </c>
      <c r="V2" s="12">
        <v>1.0</v>
      </c>
      <c r="W2" s="12">
        <v>1.0</v>
      </c>
      <c r="X2" s="12">
        <v>1.0</v>
      </c>
      <c r="Y2" s="11"/>
      <c r="Z2" s="10"/>
      <c r="AA2" s="10"/>
      <c r="AB2" s="10"/>
      <c r="AC2" s="10"/>
      <c r="AD2" s="10"/>
      <c r="AE2" s="10"/>
      <c r="AF2" s="10"/>
      <c r="AG2" s="10"/>
      <c r="AH2" s="10">
        <f t="shared" ref="AH2:AH28" si="1">sum(B2:AG2)</f>
        <v>21</v>
      </c>
      <c r="AI2" s="10">
        <f t="shared" ref="AI2:AI28" si="2">(AH2*30)</f>
        <v>630</v>
      </c>
      <c r="AJ2" s="10"/>
      <c r="AK2" s="10"/>
      <c r="AM2" s="13" t="s">
        <v>12</v>
      </c>
      <c r="AN2" s="1">
        <v>450.0</v>
      </c>
      <c r="AP2" s="1">
        <v>1.0</v>
      </c>
      <c r="AQ2" s="9" t="s">
        <v>11</v>
      </c>
      <c r="AR2" s="14">
        <v>-173.51</v>
      </c>
      <c r="AS2" s="10">
        <v>1000.0</v>
      </c>
      <c r="AT2" s="10"/>
      <c r="AU2" s="10"/>
      <c r="AV2" s="10"/>
      <c r="AW2" s="10"/>
      <c r="AX2" s="10">
        <v>-110.0</v>
      </c>
      <c r="AY2" s="15">
        <v>-50.0</v>
      </c>
      <c r="AZ2" s="15">
        <v>1000.0</v>
      </c>
      <c r="BA2" s="10"/>
      <c r="BB2" s="14">
        <f t="shared" ref="BB2:BB28" si="3">SUM(AR2:BA2)</f>
        <v>1666.49</v>
      </c>
      <c r="BC2" s="16">
        <f>(AI2+AI31+AN34)</f>
        <v>1115.111111</v>
      </c>
      <c r="BD2" s="17">
        <f t="shared" ref="BD2:BD28" si="4">(BB2-BC2)</f>
        <v>551.3788889</v>
      </c>
    </row>
    <row r="3" ht="14.25" customHeight="1">
      <c r="A3" s="1">
        <v>2.0</v>
      </c>
      <c r="B3" s="9" t="s">
        <v>13</v>
      </c>
      <c r="C3" s="10">
        <v>0.0</v>
      </c>
      <c r="D3" s="10">
        <v>0.0</v>
      </c>
      <c r="E3" s="10">
        <v>1.0</v>
      </c>
      <c r="F3" s="10">
        <v>1.0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1.0</v>
      </c>
      <c r="M3" s="10">
        <v>1.0</v>
      </c>
      <c r="N3" s="10">
        <v>0.0</v>
      </c>
      <c r="O3" s="10">
        <v>0.0</v>
      </c>
      <c r="P3" s="10">
        <v>0.0</v>
      </c>
      <c r="Q3" s="10">
        <v>0.0</v>
      </c>
      <c r="R3" s="10"/>
      <c r="S3" s="10">
        <v>0.0</v>
      </c>
      <c r="T3" s="12">
        <v>0.0</v>
      </c>
      <c r="U3" s="12">
        <v>0.0</v>
      </c>
      <c r="V3" s="12">
        <v>0.0</v>
      </c>
      <c r="W3" s="12">
        <v>0.0</v>
      </c>
      <c r="X3" s="12">
        <v>0.0</v>
      </c>
      <c r="Y3" s="11"/>
      <c r="Z3" s="10"/>
      <c r="AA3" s="10"/>
      <c r="AB3" s="10"/>
      <c r="AC3" s="10"/>
      <c r="AD3" s="10"/>
      <c r="AE3" s="10"/>
      <c r="AF3" s="10"/>
      <c r="AG3" s="10"/>
      <c r="AH3" s="10">
        <f t="shared" si="1"/>
        <v>4</v>
      </c>
      <c r="AI3" s="10">
        <f t="shared" si="2"/>
        <v>120</v>
      </c>
      <c r="AJ3" s="10"/>
      <c r="AK3" s="10"/>
      <c r="AM3" s="13" t="s">
        <v>14</v>
      </c>
      <c r="AN3" s="1">
        <v>2000.0</v>
      </c>
      <c r="AP3" s="1">
        <v>2.0</v>
      </c>
      <c r="AQ3" s="9" t="s">
        <v>13</v>
      </c>
      <c r="AR3" s="14">
        <v>145.11</v>
      </c>
      <c r="AS3" s="10"/>
      <c r="AT3" s="10"/>
      <c r="AU3" s="10"/>
      <c r="AV3" s="10">
        <v>-100.0</v>
      </c>
      <c r="AW3" s="10"/>
      <c r="AX3" s="10"/>
      <c r="AY3" s="15">
        <v>500.0</v>
      </c>
      <c r="AZ3" s="10"/>
      <c r="BA3" s="10"/>
      <c r="BB3" s="14">
        <f t="shared" si="3"/>
        <v>545.11</v>
      </c>
      <c r="BC3" s="16">
        <f>(AI3+AI31+AN34)</f>
        <v>605.1111111</v>
      </c>
      <c r="BD3" s="17">
        <f t="shared" si="4"/>
        <v>-60.00111111</v>
      </c>
    </row>
    <row r="4" ht="15.0" customHeight="1">
      <c r="A4" s="1">
        <v>3.0</v>
      </c>
      <c r="B4" s="9" t="s">
        <v>15</v>
      </c>
      <c r="C4" s="10">
        <v>1.0</v>
      </c>
      <c r="D4" s="10">
        <v>1.0</v>
      </c>
      <c r="E4" s="10">
        <v>1.0</v>
      </c>
      <c r="F4" s="10">
        <v>1.0</v>
      </c>
      <c r="G4" s="10">
        <v>1.0</v>
      </c>
      <c r="H4" s="10">
        <v>1.0</v>
      </c>
      <c r="I4" s="10">
        <v>1.0</v>
      </c>
      <c r="J4" s="10">
        <v>1.0</v>
      </c>
      <c r="K4" s="10">
        <v>1.0</v>
      </c>
      <c r="L4" s="10">
        <v>1.0</v>
      </c>
      <c r="M4" s="10">
        <v>1.0</v>
      </c>
      <c r="N4" s="10">
        <v>1.0</v>
      </c>
      <c r="O4" s="10">
        <v>1.0</v>
      </c>
      <c r="P4" s="10">
        <v>1.0</v>
      </c>
      <c r="Q4" s="10">
        <v>1.0</v>
      </c>
      <c r="R4" s="10"/>
      <c r="S4" s="10">
        <v>1.0</v>
      </c>
      <c r="T4" s="12">
        <v>1.0</v>
      </c>
      <c r="U4" s="12">
        <v>1.0</v>
      </c>
      <c r="V4" s="12">
        <v>1.0</v>
      </c>
      <c r="W4" s="12">
        <v>1.0</v>
      </c>
      <c r="X4" s="12">
        <v>1.0</v>
      </c>
      <c r="Y4" s="11"/>
      <c r="Z4" s="10"/>
      <c r="AA4" s="10"/>
      <c r="AB4" s="10"/>
      <c r="AC4" s="10"/>
      <c r="AD4" s="10"/>
      <c r="AE4" s="10"/>
      <c r="AF4" s="10"/>
      <c r="AG4" s="10"/>
      <c r="AH4" s="10">
        <f t="shared" si="1"/>
        <v>21</v>
      </c>
      <c r="AI4" s="10">
        <f t="shared" si="2"/>
        <v>630</v>
      </c>
      <c r="AJ4" s="10"/>
      <c r="AK4" s="10"/>
      <c r="AM4" s="13" t="s">
        <v>16</v>
      </c>
      <c r="AN4" s="1">
        <v>280.0</v>
      </c>
      <c r="AP4" s="1">
        <v>3.0</v>
      </c>
      <c r="AQ4" s="9" t="s">
        <v>15</v>
      </c>
      <c r="AR4" s="14">
        <v>364.59</v>
      </c>
      <c r="AS4" s="10">
        <v>700.0</v>
      </c>
      <c r="AT4" s="10">
        <v>-50.0</v>
      </c>
      <c r="AU4" s="10">
        <v>200.0</v>
      </c>
      <c r="AV4" s="10">
        <v>100.0</v>
      </c>
      <c r="AW4" s="10"/>
      <c r="AX4" s="10">
        <v>-110.0</v>
      </c>
      <c r="AY4" s="18"/>
      <c r="AZ4" s="19"/>
      <c r="BA4" s="19"/>
      <c r="BB4" s="14">
        <f t="shared" si="3"/>
        <v>1204.59</v>
      </c>
      <c r="BC4" s="16">
        <f>(AI4+AI31+AN34)</f>
        <v>1115.111111</v>
      </c>
      <c r="BD4" s="17">
        <f t="shared" si="4"/>
        <v>89.47888889</v>
      </c>
    </row>
    <row r="5" ht="12.75" customHeight="1">
      <c r="A5" s="1">
        <v>4.0</v>
      </c>
      <c r="B5" s="9" t="s">
        <v>17</v>
      </c>
      <c r="C5" s="10">
        <v>1.0</v>
      </c>
      <c r="D5" s="10">
        <v>1.0</v>
      </c>
      <c r="E5" s="10">
        <v>1.0</v>
      </c>
      <c r="F5" s="10">
        <v>1.0</v>
      </c>
      <c r="G5" s="10">
        <v>1.0</v>
      </c>
      <c r="H5" s="10">
        <v>1.0</v>
      </c>
      <c r="I5" s="10">
        <v>1.0</v>
      </c>
      <c r="J5" s="10">
        <v>1.0</v>
      </c>
      <c r="K5" s="10">
        <v>1.0</v>
      </c>
      <c r="L5" s="10">
        <v>1.0</v>
      </c>
      <c r="M5" s="10">
        <v>1.0</v>
      </c>
      <c r="N5" s="10">
        <v>1.0</v>
      </c>
      <c r="O5" s="10">
        <v>1.0</v>
      </c>
      <c r="P5" s="10">
        <v>1.0</v>
      </c>
      <c r="Q5" s="10">
        <v>1.0</v>
      </c>
      <c r="R5" s="10"/>
      <c r="S5" s="10">
        <v>1.0</v>
      </c>
      <c r="T5" s="12">
        <v>1.0</v>
      </c>
      <c r="U5" s="12">
        <v>1.0</v>
      </c>
      <c r="V5" s="12">
        <v>1.0</v>
      </c>
      <c r="W5" s="12">
        <v>1.0</v>
      </c>
      <c r="X5" s="12">
        <v>1.0</v>
      </c>
      <c r="Y5" s="11"/>
      <c r="Z5" s="10"/>
      <c r="AA5" s="10"/>
      <c r="AB5" s="10"/>
      <c r="AC5" s="10"/>
      <c r="AD5" s="10"/>
      <c r="AE5" s="10"/>
      <c r="AF5" s="10"/>
      <c r="AG5" s="10"/>
      <c r="AH5" s="10">
        <f t="shared" si="1"/>
        <v>21</v>
      </c>
      <c r="AI5" s="10">
        <f t="shared" si="2"/>
        <v>630</v>
      </c>
      <c r="AJ5" s="10"/>
      <c r="AK5" s="10"/>
      <c r="AM5" s="13" t="s">
        <v>18</v>
      </c>
      <c r="AN5" s="1">
        <v>40.0</v>
      </c>
      <c r="AP5" s="1">
        <v>4.0</v>
      </c>
      <c r="AQ5" s="9" t="s">
        <v>17</v>
      </c>
      <c r="AR5" s="14">
        <v>-49.74</v>
      </c>
      <c r="AS5" s="10">
        <v>1000.0</v>
      </c>
      <c r="AT5" s="10">
        <v>-250.0</v>
      </c>
      <c r="AU5" s="10"/>
      <c r="AV5" s="10"/>
      <c r="AW5" s="10"/>
      <c r="AX5" s="10">
        <v>-110.0</v>
      </c>
      <c r="AY5" s="10"/>
      <c r="AZ5" s="10"/>
      <c r="BA5" s="10"/>
      <c r="BB5" s="14">
        <f t="shared" si="3"/>
        <v>590.26</v>
      </c>
      <c r="BC5" s="16">
        <f>(AI5+AI31+AN34)</f>
        <v>1115.111111</v>
      </c>
      <c r="BD5" s="17">
        <f t="shared" si="4"/>
        <v>-524.8511111</v>
      </c>
    </row>
    <row r="6" ht="12.75" customHeight="1">
      <c r="A6" s="1">
        <v>5.0</v>
      </c>
      <c r="B6" s="9" t="s">
        <v>19</v>
      </c>
      <c r="C6" s="10">
        <v>1.0</v>
      </c>
      <c r="D6" s="10">
        <v>1.0</v>
      </c>
      <c r="E6" s="10">
        <v>1.0</v>
      </c>
      <c r="F6" s="10">
        <v>1.0</v>
      </c>
      <c r="G6" s="10">
        <v>1.0</v>
      </c>
      <c r="H6" s="10">
        <v>1.0</v>
      </c>
      <c r="I6" s="10">
        <v>1.0</v>
      </c>
      <c r="J6" s="10">
        <v>1.0</v>
      </c>
      <c r="K6" s="10">
        <v>1.0</v>
      </c>
      <c r="L6" s="10">
        <v>0.5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/>
      <c r="S6" s="10">
        <v>1.0</v>
      </c>
      <c r="T6" s="12">
        <v>1.0</v>
      </c>
      <c r="U6" s="12">
        <v>1.0</v>
      </c>
      <c r="V6" s="12">
        <v>1.0</v>
      </c>
      <c r="W6" s="12">
        <v>1.0</v>
      </c>
      <c r="X6" s="12">
        <v>1.5</v>
      </c>
      <c r="Y6" s="11"/>
      <c r="Z6" s="10"/>
      <c r="AA6" s="10"/>
      <c r="AB6" s="10"/>
      <c r="AC6" s="10"/>
      <c r="AD6" s="10"/>
      <c r="AE6" s="10"/>
      <c r="AF6" s="10"/>
      <c r="AG6" s="10"/>
      <c r="AH6" s="10">
        <f t="shared" si="1"/>
        <v>16</v>
      </c>
      <c r="AI6" s="10">
        <f t="shared" si="2"/>
        <v>480</v>
      </c>
      <c r="AJ6" s="10"/>
      <c r="AK6" s="10"/>
      <c r="AM6" s="13" t="s">
        <v>20</v>
      </c>
      <c r="AN6" s="1">
        <v>300.0</v>
      </c>
      <c r="AP6" s="1">
        <v>5.0</v>
      </c>
      <c r="AQ6" s="9" t="s">
        <v>19</v>
      </c>
      <c r="AR6" s="14">
        <v>-89.51</v>
      </c>
      <c r="AS6" s="10">
        <v>1000.0</v>
      </c>
      <c r="AT6" s="10">
        <v>20.0</v>
      </c>
      <c r="AU6" s="10">
        <v>-20.0</v>
      </c>
      <c r="AV6" s="10">
        <v>-5.0</v>
      </c>
      <c r="AW6" s="10">
        <v>-75.0</v>
      </c>
      <c r="AX6" s="10">
        <v>400.0</v>
      </c>
      <c r="AY6" s="15">
        <v>-10.0</v>
      </c>
      <c r="AZ6" s="10"/>
      <c r="BA6" s="10"/>
      <c r="BB6" s="14">
        <f t="shared" si="3"/>
        <v>1220.49</v>
      </c>
      <c r="BC6" s="16">
        <f>(AI6+AI31+AN34)</f>
        <v>965.1111111</v>
      </c>
      <c r="BD6" s="17">
        <f t="shared" si="4"/>
        <v>255.3788889</v>
      </c>
    </row>
    <row r="7" ht="12.75" customHeight="1">
      <c r="A7" s="1">
        <v>6.0</v>
      </c>
      <c r="B7" s="9" t="s">
        <v>21</v>
      </c>
      <c r="C7" s="10">
        <v>1.0</v>
      </c>
      <c r="D7" s="10">
        <v>1.0</v>
      </c>
      <c r="E7" s="10">
        <v>1.0</v>
      </c>
      <c r="F7" s="10">
        <v>1.0</v>
      </c>
      <c r="G7" s="10">
        <v>1.0</v>
      </c>
      <c r="H7" s="10">
        <v>1.0</v>
      </c>
      <c r="I7" s="10">
        <v>1.0</v>
      </c>
      <c r="J7" s="10">
        <v>1.0</v>
      </c>
      <c r="K7" s="10">
        <v>1.0</v>
      </c>
      <c r="L7" s="10">
        <v>1.0</v>
      </c>
      <c r="M7" s="10">
        <v>1.0</v>
      </c>
      <c r="N7" s="10">
        <v>1.0</v>
      </c>
      <c r="O7" s="10">
        <v>1.0</v>
      </c>
      <c r="P7" s="10">
        <v>1.0</v>
      </c>
      <c r="Q7" s="10">
        <v>1.0</v>
      </c>
      <c r="R7" s="10"/>
      <c r="S7" s="10">
        <v>1.0</v>
      </c>
      <c r="T7" s="12">
        <v>1.0</v>
      </c>
      <c r="U7" s="12">
        <v>1.0</v>
      </c>
      <c r="V7" s="12">
        <v>1.0</v>
      </c>
      <c r="W7" s="12">
        <v>0.5</v>
      </c>
      <c r="X7" s="12">
        <v>0.0</v>
      </c>
      <c r="Y7" s="11"/>
      <c r="Z7" s="10"/>
      <c r="AA7" s="10"/>
      <c r="AB7" s="10"/>
      <c r="AC7" s="10"/>
      <c r="AD7" s="10"/>
      <c r="AE7" s="10"/>
      <c r="AF7" s="10"/>
      <c r="AG7" s="10"/>
      <c r="AH7" s="10">
        <f t="shared" si="1"/>
        <v>19.5</v>
      </c>
      <c r="AI7" s="10">
        <f t="shared" si="2"/>
        <v>585</v>
      </c>
      <c r="AJ7" s="10"/>
      <c r="AK7" s="10"/>
      <c r="AM7" s="13" t="s">
        <v>22</v>
      </c>
      <c r="AN7" s="1">
        <v>250.0</v>
      </c>
      <c r="AP7" s="1">
        <v>6.0</v>
      </c>
      <c r="AQ7" s="9" t="s">
        <v>21</v>
      </c>
      <c r="AR7" s="14">
        <v>-65.51</v>
      </c>
      <c r="AS7" s="10"/>
      <c r="AT7" s="10">
        <v>1400.0</v>
      </c>
      <c r="AU7" s="10"/>
      <c r="AV7" s="10"/>
      <c r="AW7" s="10"/>
      <c r="AX7" s="10">
        <v>-110.0</v>
      </c>
      <c r="AY7" s="15">
        <v>-5.0</v>
      </c>
      <c r="AZ7" s="10"/>
      <c r="BA7" s="10"/>
      <c r="BB7" s="14">
        <f t="shared" si="3"/>
        <v>1219.49</v>
      </c>
      <c r="BC7" s="16">
        <f>(AI7+AI31+AN34)</f>
        <v>1070.111111</v>
      </c>
      <c r="BD7" s="17">
        <f t="shared" si="4"/>
        <v>149.3788889</v>
      </c>
    </row>
    <row r="8" ht="13.5" customHeight="1">
      <c r="A8" s="1">
        <v>7.0</v>
      </c>
      <c r="B8" s="9" t="s">
        <v>23</v>
      </c>
      <c r="C8" s="10">
        <v>1.0</v>
      </c>
      <c r="D8" s="10">
        <v>1.0</v>
      </c>
      <c r="E8" s="10">
        <v>1.0</v>
      </c>
      <c r="F8" s="10">
        <v>1.0</v>
      </c>
      <c r="G8" s="10">
        <v>0.5</v>
      </c>
      <c r="H8" s="10">
        <v>0.5</v>
      </c>
      <c r="I8" s="10">
        <v>0.5</v>
      </c>
      <c r="J8" s="10">
        <v>0.5</v>
      </c>
      <c r="K8" s="10">
        <v>1.0</v>
      </c>
      <c r="L8" s="10">
        <v>1.0</v>
      </c>
      <c r="M8" s="10">
        <v>0.5</v>
      </c>
      <c r="N8" s="10">
        <v>0.5</v>
      </c>
      <c r="O8" s="10">
        <v>0.5</v>
      </c>
      <c r="P8" s="10">
        <v>0.5</v>
      </c>
      <c r="Q8" s="10">
        <v>0.5</v>
      </c>
      <c r="R8" s="10"/>
      <c r="S8" s="10">
        <v>1.0</v>
      </c>
      <c r="T8" s="12">
        <v>1.0</v>
      </c>
      <c r="U8" s="12">
        <v>1.0</v>
      </c>
      <c r="V8" s="12">
        <v>1.0</v>
      </c>
      <c r="W8" s="12">
        <v>1.0</v>
      </c>
      <c r="X8" s="12">
        <v>1.0</v>
      </c>
      <c r="Y8" s="11"/>
      <c r="Z8" s="10"/>
      <c r="AA8" s="10"/>
      <c r="AB8" s="10"/>
      <c r="AC8" s="10"/>
      <c r="AD8" s="10"/>
      <c r="AE8" s="10"/>
      <c r="AF8" s="10"/>
      <c r="AG8" s="10"/>
      <c r="AH8" s="10">
        <f t="shared" si="1"/>
        <v>16.5</v>
      </c>
      <c r="AI8" s="10">
        <f t="shared" si="2"/>
        <v>495</v>
      </c>
      <c r="AJ8" s="10"/>
      <c r="AK8" s="10"/>
      <c r="AM8" s="13" t="s">
        <v>24</v>
      </c>
      <c r="AN8" s="1">
        <v>412.0</v>
      </c>
      <c r="AP8" s="1">
        <v>7.0</v>
      </c>
      <c r="AQ8" s="9" t="s">
        <v>23</v>
      </c>
      <c r="AR8" s="14">
        <v>-273.51</v>
      </c>
      <c r="AS8" s="10">
        <v>-45.0</v>
      </c>
      <c r="AT8" s="10"/>
      <c r="AU8" s="10"/>
      <c r="AV8" s="10">
        <v>-100.0</v>
      </c>
      <c r="AW8" s="10"/>
      <c r="AX8" s="10">
        <v>-110.0</v>
      </c>
      <c r="AY8" s="15">
        <v>4556.0</v>
      </c>
      <c r="AZ8" s="15">
        <v>-3000.0</v>
      </c>
      <c r="BA8" s="10"/>
      <c r="BB8" s="14">
        <f t="shared" si="3"/>
        <v>1027.49</v>
      </c>
      <c r="BC8" s="16">
        <f>(AI8+AI31+AN34)</f>
        <v>980.1111111</v>
      </c>
      <c r="BD8" s="17">
        <f t="shared" si="4"/>
        <v>47.37888889</v>
      </c>
    </row>
    <row r="9" ht="12.75" customHeight="1">
      <c r="A9" s="1">
        <v>8.0</v>
      </c>
      <c r="B9" s="9" t="s">
        <v>25</v>
      </c>
      <c r="C9" s="10">
        <v>1.0</v>
      </c>
      <c r="D9" s="10">
        <v>1.0</v>
      </c>
      <c r="E9" s="10">
        <v>1.0</v>
      </c>
      <c r="F9" s="10">
        <v>3.0</v>
      </c>
      <c r="G9" s="10">
        <v>1.0</v>
      </c>
      <c r="H9" s="10">
        <v>1.0</v>
      </c>
      <c r="I9" s="10">
        <v>1.0</v>
      </c>
      <c r="J9" s="10">
        <v>0.5</v>
      </c>
      <c r="K9" s="10">
        <v>0.0</v>
      </c>
      <c r="L9" s="10">
        <v>0.0</v>
      </c>
      <c r="M9" s="10">
        <v>0.0</v>
      </c>
      <c r="N9" s="10">
        <v>1.0</v>
      </c>
      <c r="O9" s="10">
        <v>1.0</v>
      </c>
      <c r="P9" s="10">
        <v>1.0</v>
      </c>
      <c r="Q9" s="10">
        <v>1.0</v>
      </c>
      <c r="R9" s="10"/>
      <c r="S9" s="10">
        <v>1.0</v>
      </c>
      <c r="T9" s="12">
        <v>1.0</v>
      </c>
      <c r="U9" s="12">
        <v>1.0</v>
      </c>
      <c r="V9" s="12">
        <v>1.0</v>
      </c>
      <c r="W9" s="12">
        <v>1.0</v>
      </c>
      <c r="X9" s="12">
        <v>1.0</v>
      </c>
      <c r="Y9" s="11"/>
      <c r="Z9" s="10"/>
      <c r="AA9" s="10"/>
      <c r="AB9" s="10"/>
      <c r="AC9" s="10"/>
      <c r="AD9" s="10"/>
      <c r="AE9" s="10"/>
      <c r="AF9" s="10"/>
      <c r="AG9" s="10"/>
      <c r="AH9" s="10">
        <f t="shared" si="1"/>
        <v>19.5</v>
      </c>
      <c r="AI9" s="10">
        <f t="shared" si="2"/>
        <v>585</v>
      </c>
      <c r="AJ9" s="10"/>
      <c r="AK9" s="10"/>
      <c r="AM9" s="13" t="s">
        <v>26</v>
      </c>
      <c r="AN9" s="1">
        <v>30.0</v>
      </c>
      <c r="AP9" s="1">
        <v>8.0</v>
      </c>
      <c r="AQ9" s="9" t="s">
        <v>25</v>
      </c>
      <c r="AR9" s="14">
        <v>75.49</v>
      </c>
      <c r="AS9" s="10">
        <v>-45.0</v>
      </c>
      <c r="AT9" s="10">
        <v>1450.0</v>
      </c>
      <c r="AU9" s="10"/>
      <c r="AV9" s="10"/>
      <c r="AW9" s="10"/>
      <c r="AX9" s="10"/>
      <c r="AY9" s="10"/>
      <c r="AZ9" s="10"/>
      <c r="BA9" s="10"/>
      <c r="BB9" s="14">
        <f t="shared" si="3"/>
        <v>1480.49</v>
      </c>
      <c r="BC9" s="16">
        <f>(AI9+AI31+AN34)</f>
        <v>1070.111111</v>
      </c>
      <c r="BD9" s="17">
        <f t="shared" si="4"/>
        <v>410.3788889</v>
      </c>
    </row>
    <row r="10" ht="15.0" customHeight="1">
      <c r="A10" s="1">
        <v>9.0</v>
      </c>
      <c r="B10" s="9" t="s">
        <v>27</v>
      </c>
      <c r="C10" s="10">
        <v>1.0</v>
      </c>
      <c r="D10" s="10">
        <v>1.0</v>
      </c>
      <c r="E10" s="10">
        <v>1.0</v>
      </c>
      <c r="F10" s="10">
        <v>1.0</v>
      </c>
      <c r="G10" s="10">
        <v>1.0</v>
      </c>
      <c r="H10" s="10">
        <v>1.0</v>
      </c>
      <c r="I10" s="10">
        <v>1.0</v>
      </c>
      <c r="J10" s="10">
        <v>1.0</v>
      </c>
      <c r="K10" s="10">
        <v>1.0</v>
      </c>
      <c r="L10" s="10">
        <v>1.0</v>
      </c>
      <c r="M10" s="10">
        <v>1.0</v>
      </c>
      <c r="N10" s="10">
        <v>1.0</v>
      </c>
      <c r="O10" s="10">
        <v>1.0</v>
      </c>
      <c r="P10" s="10">
        <v>0.0</v>
      </c>
      <c r="Q10" s="10">
        <v>0.5</v>
      </c>
      <c r="R10" s="10"/>
      <c r="S10" s="10">
        <v>1.0</v>
      </c>
      <c r="T10" s="12">
        <v>1.0</v>
      </c>
      <c r="U10" s="12">
        <v>1.0</v>
      </c>
      <c r="V10" s="12">
        <v>1.0</v>
      </c>
      <c r="W10" s="12">
        <v>1.0</v>
      </c>
      <c r="X10" s="12">
        <v>1.0</v>
      </c>
      <c r="Y10" s="11"/>
      <c r="Z10" s="11"/>
      <c r="AA10" s="11"/>
      <c r="AB10" s="11"/>
      <c r="AC10" s="11"/>
      <c r="AD10" s="11"/>
      <c r="AE10" s="11"/>
      <c r="AF10" s="11"/>
      <c r="AG10" s="10"/>
      <c r="AH10" s="10">
        <f t="shared" si="1"/>
        <v>19.5</v>
      </c>
      <c r="AI10" s="10">
        <f t="shared" si="2"/>
        <v>585</v>
      </c>
      <c r="AJ10" s="10"/>
      <c r="AK10" s="10"/>
      <c r="AM10" s="13" t="s">
        <v>28</v>
      </c>
      <c r="AN10" s="20">
        <v>40.0</v>
      </c>
      <c r="AP10" s="1">
        <v>9.0</v>
      </c>
      <c r="AQ10" s="9" t="s">
        <v>27</v>
      </c>
      <c r="AR10" s="14">
        <v>975.49</v>
      </c>
      <c r="AS10" s="10">
        <v>120.0</v>
      </c>
      <c r="AT10" s="10">
        <v>-5.0</v>
      </c>
      <c r="AU10" s="10">
        <v>420.0</v>
      </c>
      <c r="AV10" s="10"/>
      <c r="AW10" s="10"/>
      <c r="AX10" s="10">
        <v>-110.0</v>
      </c>
      <c r="AY10" s="15">
        <v>-140.0</v>
      </c>
      <c r="AZ10" s="15">
        <v>600.0</v>
      </c>
      <c r="BA10" s="10"/>
      <c r="BB10" s="14">
        <f t="shared" si="3"/>
        <v>1860.49</v>
      </c>
      <c r="BC10" s="16">
        <f>(AI10+AI31+AN34)</f>
        <v>1070.111111</v>
      </c>
      <c r="BD10" s="17">
        <f t="shared" si="4"/>
        <v>790.3788889</v>
      </c>
    </row>
    <row r="11" ht="15.75" customHeight="1">
      <c r="A11" s="1">
        <v>10.0</v>
      </c>
      <c r="B11" s="9" t="s">
        <v>29</v>
      </c>
      <c r="C11" s="10">
        <v>1.0</v>
      </c>
      <c r="D11" s="10">
        <v>1.0</v>
      </c>
      <c r="E11" s="10">
        <v>1.0</v>
      </c>
      <c r="F11" s="10">
        <v>1.0</v>
      </c>
      <c r="G11" s="10">
        <v>1.0</v>
      </c>
      <c r="H11" s="10">
        <v>1.0</v>
      </c>
      <c r="I11" s="10">
        <v>1.0</v>
      </c>
      <c r="J11" s="10">
        <v>1.0</v>
      </c>
      <c r="K11" s="10">
        <v>1.0</v>
      </c>
      <c r="L11" s="10">
        <v>1.0</v>
      </c>
      <c r="M11" s="10">
        <v>1.0</v>
      </c>
      <c r="N11" s="10">
        <v>1.0</v>
      </c>
      <c r="O11" s="10">
        <v>1.0</v>
      </c>
      <c r="P11" s="10">
        <v>1.0</v>
      </c>
      <c r="Q11" s="10">
        <v>1.0</v>
      </c>
      <c r="R11" s="10"/>
      <c r="S11" s="10">
        <v>1.0</v>
      </c>
      <c r="T11" s="12">
        <v>1.0</v>
      </c>
      <c r="U11" s="12">
        <v>1.0</v>
      </c>
      <c r="V11" s="12">
        <v>1.0</v>
      </c>
      <c r="W11" s="12">
        <v>1.0</v>
      </c>
      <c r="X11" s="12">
        <v>1.0</v>
      </c>
      <c r="Y11" s="11"/>
      <c r="Z11" s="10"/>
      <c r="AA11" s="10"/>
      <c r="AB11" s="10"/>
      <c r="AC11" s="10"/>
      <c r="AD11" s="10"/>
      <c r="AE11" s="10"/>
      <c r="AF11" s="10"/>
      <c r="AG11" s="10"/>
      <c r="AH11" s="10">
        <f t="shared" si="1"/>
        <v>21</v>
      </c>
      <c r="AI11" s="10">
        <f t="shared" si="2"/>
        <v>630</v>
      </c>
      <c r="AJ11" s="10"/>
      <c r="AK11" s="10"/>
      <c r="AM11" s="13" t="s">
        <v>30</v>
      </c>
      <c r="AN11" s="20">
        <v>40.0</v>
      </c>
      <c r="AP11" s="1">
        <v>10.0</v>
      </c>
      <c r="AQ11" s="9" t="s">
        <v>29</v>
      </c>
      <c r="AR11" s="14">
        <v>-162.51</v>
      </c>
      <c r="AS11" s="10">
        <v>1000.0</v>
      </c>
      <c r="AT11" s="11"/>
      <c r="AU11" s="10"/>
      <c r="AV11" s="10"/>
      <c r="AW11" s="10"/>
      <c r="AX11" s="10">
        <v>-110.0</v>
      </c>
      <c r="AY11" s="15">
        <v>500.0</v>
      </c>
      <c r="AZ11" s="10"/>
      <c r="BA11" s="10"/>
      <c r="BB11" s="14">
        <f t="shared" si="3"/>
        <v>1227.49</v>
      </c>
      <c r="BC11" s="16">
        <f>(AI11+AI31+AN34)</f>
        <v>1115.111111</v>
      </c>
      <c r="BD11" s="17">
        <f t="shared" si="4"/>
        <v>112.3788889</v>
      </c>
    </row>
    <row r="12" ht="15.0" customHeight="1">
      <c r="A12" s="1">
        <v>11.0</v>
      </c>
      <c r="B12" s="9" t="s">
        <v>31</v>
      </c>
      <c r="C12" s="10">
        <v>0.0</v>
      </c>
      <c r="D12" s="10">
        <v>0.0</v>
      </c>
      <c r="E12" s="10">
        <v>0.0</v>
      </c>
      <c r="F12" s="10">
        <v>1.0</v>
      </c>
      <c r="G12" s="10">
        <v>1.0</v>
      </c>
      <c r="H12" s="10">
        <v>1.0</v>
      </c>
      <c r="I12" s="10">
        <v>1.0</v>
      </c>
      <c r="J12" s="10">
        <v>1.0</v>
      </c>
      <c r="K12" s="10">
        <v>1.0</v>
      </c>
      <c r="L12" s="10">
        <v>1.0</v>
      </c>
      <c r="M12" s="10">
        <v>1.0</v>
      </c>
      <c r="N12" s="10">
        <v>1.0</v>
      </c>
      <c r="O12" s="10">
        <v>1.0</v>
      </c>
      <c r="P12" s="10">
        <v>1.0</v>
      </c>
      <c r="Q12" s="10">
        <v>1.0</v>
      </c>
      <c r="R12" s="10"/>
      <c r="S12" s="10">
        <v>1.0</v>
      </c>
      <c r="T12" s="12">
        <v>1.0</v>
      </c>
      <c r="U12" s="12">
        <v>1.0</v>
      </c>
      <c r="V12" s="12">
        <v>1.0</v>
      </c>
      <c r="W12" s="12">
        <v>1.0</v>
      </c>
      <c r="X12" s="12">
        <v>1.0</v>
      </c>
      <c r="Y12" s="11"/>
      <c r="Z12" s="10"/>
      <c r="AA12" s="10"/>
      <c r="AB12" s="10"/>
      <c r="AC12" s="10"/>
      <c r="AD12" s="10"/>
      <c r="AE12" s="10"/>
      <c r="AF12" s="10"/>
      <c r="AG12" s="10"/>
      <c r="AH12" s="10">
        <f t="shared" si="1"/>
        <v>18</v>
      </c>
      <c r="AI12" s="10">
        <f t="shared" si="2"/>
        <v>540</v>
      </c>
      <c r="AJ12" s="10"/>
      <c r="AK12" s="10"/>
      <c r="AM12" s="13" t="s">
        <v>32</v>
      </c>
      <c r="AN12" s="21">
        <v>4456.0</v>
      </c>
      <c r="AP12" s="1">
        <v>11.0</v>
      </c>
      <c r="AQ12" s="9" t="s">
        <v>31</v>
      </c>
      <c r="AR12" s="14">
        <v>573.49</v>
      </c>
      <c r="AS12" s="10"/>
      <c r="AT12" s="10"/>
      <c r="AU12" s="10"/>
      <c r="AV12" s="10">
        <v>-100.0</v>
      </c>
      <c r="AW12" s="10"/>
      <c r="AX12" s="10">
        <v>-10.0</v>
      </c>
      <c r="AY12" s="10"/>
      <c r="AZ12" s="10"/>
      <c r="BA12" s="10"/>
      <c r="BB12" s="14">
        <f t="shared" si="3"/>
        <v>463.49</v>
      </c>
      <c r="BC12" s="16">
        <f>(AI12+AI31+AN34)</f>
        <v>1025.111111</v>
      </c>
      <c r="BD12" s="17">
        <f t="shared" si="4"/>
        <v>-561.6211111</v>
      </c>
    </row>
    <row r="13" ht="12.75" customHeight="1">
      <c r="A13" s="1">
        <v>12.0</v>
      </c>
      <c r="B13" s="22" t="s">
        <v>33</v>
      </c>
      <c r="C13" s="10">
        <v>1.0</v>
      </c>
      <c r="D13" s="10">
        <v>1.0</v>
      </c>
      <c r="E13" s="10">
        <v>0.5</v>
      </c>
      <c r="F13" s="10">
        <v>1.0</v>
      </c>
      <c r="G13" s="10">
        <v>1.0</v>
      </c>
      <c r="H13" s="10">
        <v>1.0</v>
      </c>
      <c r="I13" s="10">
        <v>1.0</v>
      </c>
      <c r="J13" s="10">
        <v>1.0</v>
      </c>
      <c r="K13" s="10">
        <v>1.0</v>
      </c>
      <c r="L13" s="10">
        <v>1.0</v>
      </c>
      <c r="M13" s="10">
        <v>1.0</v>
      </c>
      <c r="N13" s="10">
        <v>1.0</v>
      </c>
      <c r="O13" s="10">
        <v>1.0</v>
      </c>
      <c r="P13" s="10">
        <v>1.0</v>
      </c>
      <c r="Q13" s="10">
        <v>1.0</v>
      </c>
      <c r="R13" s="10"/>
      <c r="S13" s="10">
        <v>1.0</v>
      </c>
      <c r="T13" s="12">
        <v>1.0</v>
      </c>
      <c r="U13" s="12">
        <v>1.0</v>
      </c>
      <c r="V13" s="12">
        <v>1.0</v>
      </c>
      <c r="W13" s="12">
        <v>1.0</v>
      </c>
      <c r="X13" s="12">
        <v>1.0</v>
      </c>
      <c r="Y13" s="11"/>
      <c r="Z13" s="10"/>
      <c r="AA13" s="10"/>
      <c r="AB13" s="10"/>
      <c r="AC13" s="10"/>
      <c r="AD13" s="10"/>
      <c r="AE13" s="10"/>
      <c r="AF13" s="10"/>
      <c r="AG13" s="10"/>
      <c r="AH13" s="10">
        <f t="shared" si="1"/>
        <v>20.5</v>
      </c>
      <c r="AI13" s="10">
        <f t="shared" si="2"/>
        <v>615</v>
      </c>
      <c r="AJ13" s="10"/>
      <c r="AK13" s="10"/>
      <c r="AM13" s="13" t="s">
        <v>34</v>
      </c>
      <c r="AN13" s="23">
        <v>500.0</v>
      </c>
      <c r="AP13" s="1">
        <v>12.0</v>
      </c>
      <c r="AQ13" s="22" t="s">
        <v>33</v>
      </c>
      <c r="AR13" s="14">
        <v>-522.89</v>
      </c>
      <c r="AS13" s="10">
        <v>500.0</v>
      </c>
      <c r="AT13" s="10">
        <v>700.0</v>
      </c>
      <c r="AU13" s="11">
        <v>300.0</v>
      </c>
      <c r="AV13" s="10"/>
      <c r="AW13" s="10"/>
      <c r="AX13" s="10">
        <v>-10.0</v>
      </c>
      <c r="AY13" s="11"/>
      <c r="AZ13" s="10"/>
      <c r="BA13" s="10"/>
      <c r="BB13" s="14">
        <f t="shared" si="3"/>
        <v>967.11</v>
      </c>
      <c r="BC13" s="16">
        <f>(AI13+AI31+AN34)</f>
        <v>1100.111111</v>
      </c>
      <c r="BD13" s="17">
        <f t="shared" si="4"/>
        <v>-133.0011111</v>
      </c>
    </row>
    <row r="14" ht="12.75" customHeight="1">
      <c r="A14" s="1">
        <v>13.0</v>
      </c>
      <c r="B14" s="24" t="s">
        <v>35</v>
      </c>
      <c r="C14" s="10">
        <v>0.0</v>
      </c>
      <c r="D14" s="10">
        <v>0.0</v>
      </c>
      <c r="E14" s="10">
        <v>1.0</v>
      </c>
      <c r="F14" s="10">
        <v>1.0</v>
      </c>
      <c r="G14" s="10">
        <v>1.0</v>
      </c>
      <c r="H14" s="10">
        <v>1.0</v>
      </c>
      <c r="I14" s="10">
        <v>1.0</v>
      </c>
      <c r="J14" s="10">
        <v>1.0</v>
      </c>
      <c r="K14" s="10">
        <v>1.0</v>
      </c>
      <c r="L14" s="10">
        <v>1.0</v>
      </c>
      <c r="M14" s="10">
        <v>1.0</v>
      </c>
      <c r="N14" s="10">
        <v>1.0</v>
      </c>
      <c r="O14" s="10">
        <v>1.0</v>
      </c>
      <c r="P14" s="10">
        <v>1.0</v>
      </c>
      <c r="Q14" s="10">
        <v>1.0</v>
      </c>
      <c r="R14" s="10"/>
      <c r="S14" s="10">
        <v>1.0</v>
      </c>
      <c r="T14" s="12">
        <v>1.0</v>
      </c>
      <c r="U14" s="12">
        <v>1.0</v>
      </c>
      <c r="V14" s="12">
        <v>1.0</v>
      </c>
      <c r="W14" s="12">
        <v>1.0</v>
      </c>
      <c r="X14" s="12">
        <v>1.0</v>
      </c>
      <c r="Y14" s="11"/>
      <c r="Z14" s="10"/>
      <c r="AA14" s="10"/>
      <c r="AB14" s="10"/>
      <c r="AC14" s="10"/>
      <c r="AD14" s="10"/>
      <c r="AE14" s="10"/>
      <c r="AF14" s="10"/>
      <c r="AG14" s="10"/>
      <c r="AH14" s="10">
        <f t="shared" si="1"/>
        <v>19</v>
      </c>
      <c r="AI14" s="10">
        <f t="shared" si="2"/>
        <v>570</v>
      </c>
      <c r="AJ14" s="10"/>
      <c r="AK14" s="10"/>
      <c r="AM14" s="13" t="s">
        <v>36</v>
      </c>
      <c r="AN14" s="23">
        <v>50.0</v>
      </c>
      <c r="AP14" s="1">
        <v>13.0</v>
      </c>
      <c r="AQ14" s="24" t="s">
        <v>35</v>
      </c>
      <c r="AR14" s="14">
        <v>-184.51</v>
      </c>
      <c r="AS14" s="10">
        <v>200.0</v>
      </c>
      <c r="AT14" s="10">
        <v>500.0</v>
      </c>
      <c r="AU14" s="10">
        <v>500.0</v>
      </c>
      <c r="AV14" s="10">
        <v>-100.0</v>
      </c>
      <c r="AW14" s="10"/>
      <c r="AX14" s="10">
        <v>-110.0</v>
      </c>
      <c r="AY14" s="15">
        <v>200.0</v>
      </c>
      <c r="AZ14" s="10"/>
      <c r="BA14" s="10"/>
      <c r="BB14" s="14">
        <f t="shared" si="3"/>
        <v>1005.49</v>
      </c>
      <c r="BC14" s="16">
        <f>(AI14+AI31+AN34)</f>
        <v>1055.111111</v>
      </c>
      <c r="BD14" s="17">
        <f t="shared" si="4"/>
        <v>-49.62111111</v>
      </c>
    </row>
    <row r="15" ht="12.75" customHeight="1">
      <c r="A15" s="1">
        <v>14.0</v>
      </c>
      <c r="B15" s="9" t="s">
        <v>37</v>
      </c>
      <c r="C15" s="10">
        <v>1.0</v>
      </c>
      <c r="D15" s="10">
        <v>1.0</v>
      </c>
      <c r="E15" s="10">
        <v>1.0</v>
      </c>
      <c r="F15" s="10">
        <v>1.0</v>
      </c>
      <c r="G15" s="10">
        <v>1.0</v>
      </c>
      <c r="H15" s="10">
        <v>1.0</v>
      </c>
      <c r="I15" s="10">
        <v>1.0</v>
      </c>
      <c r="J15" s="10">
        <v>1.0</v>
      </c>
      <c r="K15" s="10">
        <v>1.0</v>
      </c>
      <c r="L15" s="10">
        <v>1.0</v>
      </c>
      <c r="M15" s="10">
        <v>1.0</v>
      </c>
      <c r="N15" s="10">
        <v>1.0</v>
      </c>
      <c r="O15" s="10">
        <v>1.0</v>
      </c>
      <c r="P15" s="10">
        <v>1.0</v>
      </c>
      <c r="Q15" s="10">
        <v>1.0</v>
      </c>
      <c r="R15" s="10"/>
      <c r="S15" s="10">
        <v>0.0</v>
      </c>
      <c r="T15" s="12">
        <v>0.0</v>
      </c>
      <c r="U15" s="12">
        <v>0.0</v>
      </c>
      <c r="V15" s="12">
        <v>0.0</v>
      </c>
      <c r="W15" s="12">
        <v>0.0</v>
      </c>
      <c r="X15" s="12">
        <v>0.0</v>
      </c>
      <c r="Y15" s="11"/>
      <c r="Z15" s="10"/>
      <c r="AA15" s="10"/>
      <c r="AB15" s="10"/>
      <c r="AC15" s="10"/>
      <c r="AD15" s="10"/>
      <c r="AE15" s="10"/>
      <c r="AF15" s="10"/>
      <c r="AG15" s="10"/>
      <c r="AH15" s="10">
        <f t="shared" si="1"/>
        <v>15</v>
      </c>
      <c r="AI15" s="10">
        <f t="shared" si="2"/>
        <v>450</v>
      </c>
      <c r="AJ15" s="10"/>
      <c r="AK15" s="10"/>
      <c r="AM15" s="13" t="s">
        <v>38</v>
      </c>
      <c r="AN15" s="23">
        <v>50.0</v>
      </c>
      <c r="AP15" s="1">
        <v>14.0</v>
      </c>
      <c r="AQ15" s="9" t="s">
        <v>37</v>
      </c>
      <c r="AR15" s="14">
        <v>-114.51</v>
      </c>
      <c r="AS15" s="10">
        <v>1000.0</v>
      </c>
      <c r="AT15" s="10">
        <v>300.0</v>
      </c>
      <c r="AU15" s="10">
        <v>-250.0</v>
      </c>
      <c r="AV15" s="10">
        <v>-100.0</v>
      </c>
      <c r="AW15" s="10">
        <v>200.0</v>
      </c>
      <c r="AX15" s="10">
        <v>-110.0</v>
      </c>
      <c r="AY15" s="10"/>
      <c r="AZ15" s="10"/>
      <c r="BA15" s="10"/>
      <c r="BB15" s="14">
        <f t="shared" si="3"/>
        <v>925.49</v>
      </c>
      <c r="BC15" s="16">
        <f>(AI15+AI31+AN34)</f>
        <v>935.1111111</v>
      </c>
      <c r="BD15" s="17">
        <f t="shared" si="4"/>
        <v>-9.621111111</v>
      </c>
    </row>
    <row r="16" ht="12.0" customHeight="1">
      <c r="A16" s="1">
        <v>15.0</v>
      </c>
      <c r="B16" s="9" t="s">
        <v>39</v>
      </c>
      <c r="C16" s="10">
        <v>0.0</v>
      </c>
      <c r="D16" s="10">
        <v>0.0</v>
      </c>
      <c r="E16" s="10">
        <v>1.0</v>
      </c>
      <c r="F16" s="10">
        <v>1.0</v>
      </c>
      <c r="G16" s="10">
        <v>1.0</v>
      </c>
      <c r="H16" s="10">
        <v>1.0</v>
      </c>
      <c r="I16" s="10">
        <v>1.0</v>
      </c>
      <c r="J16" s="10">
        <v>1.0</v>
      </c>
      <c r="K16" s="10">
        <v>1.0</v>
      </c>
      <c r="L16" s="10">
        <v>1.0</v>
      </c>
      <c r="M16" s="10">
        <v>2.0</v>
      </c>
      <c r="N16" s="10">
        <v>1.0</v>
      </c>
      <c r="O16" s="10">
        <v>1.0</v>
      </c>
      <c r="P16" s="10">
        <v>1.0</v>
      </c>
      <c r="Q16" s="10">
        <v>1.0</v>
      </c>
      <c r="R16" s="10"/>
      <c r="S16" s="10">
        <v>1.0</v>
      </c>
      <c r="T16" s="12">
        <v>1.0</v>
      </c>
      <c r="U16" s="12">
        <v>1.0</v>
      </c>
      <c r="V16" s="12">
        <v>1.0</v>
      </c>
      <c r="W16" s="12">
        <v>1.0</v>
      </c>
      <c r="X16" s="12">
        <v>1.0</v>
      </c>
      <c r="Y16" s="11"/>
      <c r="Z16" s="10"/>
      <c r="AA16" s="10"/>
      <c r="AB16" s="10"/>
      <c r="AC16" s="10"/>
      <c r="AD16" s="10"/>
      <c r="AE16" s="10"/>
      <c r="AF16" s="10"/>
      <c r="AG16" s="10"/>
      <c r="AH16" s="10">
        <f t="shared" si="1"/>
        <v>20</v>
      </c>
      <c r="AI16" s="10">
        <f t="shared" si="2"/>
        <v>600</v>
      </c>
      <c r="AJ16" s="10"/>
      <c r="AK16" s="10"/>
      <c r="AM16" s="13" t="s">
        <v>40</v>
      </c>
      <c r="AN16" s="1"/>
      <c r="AP16" s="1">
        <v>15.0</v>
      </c>
      <c r="AQ16" s="9" t="s">
        <v>39</v>
      </c>
      <c r="AR16" s="14">
        <v>-170.51</v>
      </c>
      <c r="AS16" s="10">
        <v>-50.0</v>
      </c>
      <c r="AT16" s="10"/>
      <c r="AU16" s="10"/>
      <c r="AV16" s="10">
        <v>-100.0</v>
      </c>
      <c r="AW16" s="10">
        <v>-15.0</v>
      </c>
      <c r="AX16" s="10">
        <v>-110.0</v>
      </c>
      <c r="AY16" s="15">
        <v>1600.0</v>
      </c>
      <c r="AZ16" s="10"/>
      <c r="BA16" s="10"/>
      <c r="BB16" s="14">
        <f t="shared" si="3"/>
        <v>1154.49</v>
      </c>
      <c r="BC16" s="16">
        <f>(AI16+AI31+AN34)</f>
        <v>1085.111111</v>
      </c>
      <c r="BD16" s="17">
        <f t="shared" si="4"/>
        <v>69.37888889</v>
      </c>
    </row>
    <row r="17" ht="12.75" customHeight="1">
      <c r="A17" s="1">
        <v>16.0</v>
      </c>
      <c r="B17" s="9" t="s">
        <v>41</v>
      </c>
      <c r="C17" s="10">
        <v>0.0</v>
      </c>
      <c r="D17" s="10">
        <v>0.0</v>
      </c>
      <c r="E17" s="10">
        <v>0.0</v>
      </c>
      <c r="F17" s="10">
        <v>0.0</v>
      </c>
      <c r="G17" s="10">
        <v>0.0</v>
      </c>
      <c r="H17" s="10">
        <v>0.0</v>
      </c>
      <c r="I17" s="10">
        <v>0.0</v>
      </c>
      <c r="J17" s="10">
        <v>0.0</v>
      </c>
      <c r="K17" s="10">
        <v>0.0</v>
      </c>
      <c r="L17" s="10">
        <v>1.0</v>
      </c>
      <c r="M17" s="10">
        <v>1.0</v>
      </c>
      <c r="N17" s="10">
        <v>1.0</v>
      </c>
      <c r="O17" s="10">
        <v>1.0</v>
      </c>
      <c r="P17" s="10">
        <v>1.0</v>
      </c>
      <c r="Q17" s="10">
        <v>1.0</v>
      </c>
      <c r="R17" s="10"/>
      <c r="S17" s="10">
        <v>1.0</v>
      </c>
      <c r="T17" s="12">
        <v>1.0</v>
      </c>
      <c r="U17" s="12">
        <v>1.0</v>
      </c>
      <c r="V17" s="12">
        <v>1.0</v>
      </c>
      <c r="W17" s="12">
        <v>1.0</v>
      </c>
      <c r="X17" s="12">
        <v>1.0</v>
      </c>
      <c r="Y17" s="11"/>
      <c r="Z17" s="10"/>
      <c r="AA17" s="10"/>
      <c r="AB17" s="10"/>
      <c r="AC17" s="10"/>
      <c r="AD17" s="10"/>
      <c r="AE17" s="10"/>
      <c r="AF17" s="10"/>
      <c r="AG17" s="10"/>
      <c r="AH17" s="10">
        <f t="shared" si="1"/>
        <v>12</v>
      </c>
      <c r="AI17" s="10">
        <f t="shared" si="2"/>
        <v>360</v>
      </c>
      <c r="AJ17" s="10"/>
      <c r="AK17" s="10"/>
      <c r="AM17" s="13" t="s">
        <v>42</v>
      </c>
      <c r="AN17" s="1"/>
      <c r="AP17" s="1">
        <v>16.0</v>
      </c>
      <c r="AQ17" s="9" t="s">
        <v>41</v>
      </c>
      <c r="AR17" s="14">
        <v>270.49</v>
      </c>
      <c r="AS17" s="10">
        <v>1000.0</v>
      </c>
      <c r="AT17" s="10">
        <v>250.0</v>
      </c>
      <c r="AU17" s="10">
        <v>-250.0</v>
      </c>
      <c r="AV17" s="10">
        <v>-100.0</v>
      </c>
      <c r="AW17" s="10"/>
      <c r="AX17" s="10"/>
      <c r="AY17" s="10"/>
      <c r="AZ17" s="10"/>
      <c r="BA17" s="10"/>
      <c r="BB17" s="14">
        <f t="shared" si="3"/>
        <v>1170.49</v>
      </c>
      <c r="BC17" s="16">
        <f>(AI17+AI31+AN34)</f>
        <v>845.1111111</v>
      </c>
      <c r="BD17" s="17">
        <f t="shared" si="4"/>
        <v>325.3788889</v>
      </c>
    </row>
    <row r="18" ht="12.75" customHeight="1">
      <c r="A18" s="1">
        <v>17.0</v>
      </c>
      <c r="B18" s="9" t="s">
        <v>43</v>
      </c>
      <c r="C18" s="10">
        <v>1.0</v>
      </c>
      <c r="D18" s="10">
        <v>1.0</v>
      </c>
      <c r="E18" s="10">
        <v>1.0</v>
      </c>
      <c r="F18" s="10">
        <v>1.0</v>
      </c>
      <c r="G18" s="10">
        <v>1.0</v>
      </c>
      <c r="H18" s="10">
        <v>1.0</v>
      </c>
      <c r="I18" s="10">
        <v>1.0</v>
      </c>
      <c r="J18" s="10">
        <v>1.0</v>
      </c>
      <c r="K18" s="10">
        <v>1.0</v>
      </c>
      <c r="L18" s="10">
        <v>1.0</v>
      </c>
      <c r="M18" s="10">
        <v>1.0</v>
      </c>
      <c r="N18" s="10">
        <v>1.0</v>
      </c>
      <c r="O18" s="10">
        <v>1.0</v>
      </c>
      <c r="P18" s="10">
        <v>1.0</v>
      </c>
      <c r="Q18" s="10">
        <v>1.0</v>
      </c>
      <c r="R18" s="10"/>
      <c r="S18" s="10">
        <v>1.0</v>
      </c>
      <c r="T18" s="12">
        <v>1.0</v>
      </c>
      <c r="U18" s="12">
        <v>1.0</v>
      </c>
      <c r="V18" s="12">
        <v>1.0</v>
      </c>
      <c r="W18" s="12">
        <v>1.0</v>
      </c>
      <c r="X18" s="12">
        <v>1.0</v>
      </c>
      <c r="Y18" s="11"/>
      <c r="Z18" s="10"/>
      <c r="AA18" s="10"/>
      <c r="AB18" s="10"/>
      <c r="AC18" s="10"/>
      <c r="AD18" s="10"/>
      <c r="AE18" s="10"/>
      <c r="AF18" s="10"/>
      <c r="AG18" s="10"/>
      <c r="AH18" s="10">
        <f t="shared" si="1"/>
        <v>21</v>
      </c>
      <c r="AI18" s="10">
        <f t="shared" si="2"/>
        <v>630</v>
      </c>
      <c r="AJ18" s="10"/>
      <c r="AK18" s="10"/>
      <c r="AM18" s="13" t="s">
        <v>44</v>
      </c>
      <c r="AN18" s="20"/>
      <c r="AP18" s="1">
        <v>17.0</v>
      </c>
      <c r="AQ18" s="9" t="s">
        <v>43</v>
      </c>
      <c r="AR18" s="14">
        <v>316.49</v>
      </c>
      <c r="AS18" s="10">
        <v>1000.0</v>
      </c>
      <c r="AT18" s="10"/>
      <c r="AU18" s="10"/>
      <c r="AV18" s="10"/>
      <c r="AW18" s="10"/>
      <c r="AX18" s="10"/>
      <c r="AY18" s="10"/>
      <c r="AZ18" s="10"/>
      <c r="BA18" s="10"/>
      <c r="BB18" s="14">
        <f t="shared" si="3"/>
        <v>1316.49</v>
      </c>
      <c r="BC18" s="16">
        <f>(AI18+AI31+AN34)</f>
        <v>1115.111111</v>
      </c>
      <c r="BD18" s="17">
        <f t="shared" si="4"/>
        <v>201.3788889</v>
      </c>
    </row>
    <row r="19" ht="12.75" customHeight="1">
      <c r="A19" s="1">
        <v>18.0</v>
      </c>
      <c r="B19" s="9" t="s">
        <v>45</v>
      </c>
      <c r="C19" s="10">
        <v>1.0</v>
      </c>
      <c r="D19" s="10">
        <v>0.0</v>
      </c>
      <c r="E19" s="10">
        <v>0.0</v>
      </c>
      <c r="F19" s="10">
        <v>1.0</v>
      </c>
      <c r="G19" s="10">
        <v>1.0</v>
      </c>
      <c r="H19" s="10">
        <v>1.0</v>
      </c>
      <c r="I19" s="10">
        <v>1.0</v>
      </c>
      <c r="J19" s="10">
        <v>1.0</v>
      </c>
      <c r="K19" s="10">
        <v>1.0</v>
      </c>
      <c r="L19" s="10">
        <v>1.0</v>
      </c>
      <c r="M19" s="10">
        <v>1.0</v>
      </c>
      <c r="N19" s="10">
        <v>1.0</v>
      </c>
      <c r="O19" s="10">
        <v>1.0</v>
      </c>
      <c r="P19" s="10">
        <v>1.0</v>
      </c>
      <c r="Q19" s="10">
        <v>1.0</v>
      </c>
      <c r="R19" s="10"/>
      <c r="S19" s="10">
        <v>1.0</v>
      </c>
      <c r="T19" s="12">
        <v>1.0</v>
      </c>
      <c r="U19" s="12">
        <v>1.0</v>
      </c>
      <c r="V19" s="12">
        <v>1.0</v>
      </c>
      <c r="W19" s="12">
        <v>1.0</v>
      </c>
      <c r="X19" s="12">
        <v>1.0</v>
      </c>
      <c r="Y19" s="11"/>
      <c r="Z19" s="11"/>
      <c r="AA19" s="11"/>
      <c r="AB19" s="11"/>
      <c r="AC19" s="11"/>
      <c r="AD19" s="11"/>
      <c r="AE19" s="11"/>
      <c r="AF19" s="11"/>
      <c r="AG19" s="11"/>
      <c r="AH19" s="10">
        <f t="shared" si="1"/>
        <v>19</v>
      </c>
      <c r="AI19" s="10">
        <f t="shared" si="2"/>
        <v>570</v>
      </c>
      <c r="AJ19" s="10"/>
      <c r="AK19" s="10"/>
      <c r="AM19" s="13" t="s">
        <v>46</v>
      </c>
      <c r="AN19" s="1"/>
      <c r="AP19" s="1">
        <v>18.0</v>
      </c>
      <c r="AQ19" s="9" t="s">
        <v>45</v>
      </c>
      <c r="AR19" s="14">
        <v>-109.51</v>
      </c>
      <c r="AS19" s="10">
        <v>1500.0</v>
      </c>
      <c r="AT19" s="10"/>
      <c r="AU19" s="10"/>
      <c r="AV19" s="10"/>
      <c r="AW19" s="10"/>
      <c r="AX19" s="10">
        <v>-110.0</v>
      </c>
      <c r="AY19" s="10"/>
      <c r="AZ19" s="10"/>
      <c r="BA19" s="10"/>
      <c r="BB19" s="14">
        <f t="shared" si="3"/>
        <v>1280.49</v>
      </c>
      <c r="BC19" s="16">
        <f>(AI19+AI31+AN34)</f>
        <v>1055.111111</v>
      </c>
      <c r="BD19" s="17">
        <f t="shared" si="4"/>
        <v>225.3788889</v>
      </c>
    </row>
    <row r="20" ht="12.75" customHeight="1">
      <c r="A20" s="1">
        <v>19.0</v>
      </c>
      <c r="B20" s="9" t="s">
        <v>47</v>
      </c>
      <c r="C20" s="10">
        <v>1.0</v>
      </c>
      <c r="D20" s="10">
        <v>1.0</v>
      </c>
      <c r="E20" s="10">
        <v>1.0</v>
      </c>
      <c r="F20" s="10">
        <v>1.0</v>
      </c>
      <c r="G20" s="10">
        <v>1.0</v>
      </c>
      <c r="H20" s="10">
        <v>1.0</v>
      </c>
      <c r="I20" s="10">
        <v>0.5</v>
      </c>
      <c r="J20" s="10">
        <v>0.0</v>
      </c>
      <c r="K20" s="10">
        <v>0.0</v>
      </c>
      <c r="L20" s="10">
        <v>1.0</v>
      </c>
      <c r="M20" s="10">
        <v>1.0</v>
      </c>
      <c r="N20" s="10">
        <v>1.0</v>
      </c>
      <c r="O20" s="10">
        <v>1.0</v>
      </c>
      <c r="P20" s="10">
        <v>1.0</v>
      </c>
      <c r="Q20" s="10">
        <v>0.5</v>
      </c>
      <c r="R20" s="10"/>
      <c r="S20" s="10">
        <v>0.0</v>
      </c>
      <c r="T20" s="12">
        <v>0.0</v>
      </c>
      <c r="U20" s="12">
        <v>0.0</v>
      </c>
      <c r="V20" s="12">
        <v>0.0</v>
      </c>
      <c r="W20" s="12">
        <v>0.0</v>
      </c>
      <c r="X20" s="12">
        <v>0.0</v>
      </c>
      <c r="Y20" s="11"/>
      <c r="Z20" s="10"/>
      <c r="AA20" s="10"/>
      <c r="AB20" s="10"/>
      <c r="AC20" s="10"/>
      <c r="AD20" s="10"/>
      <c r="AE20" s="10"/>
      <c r="AF20" s="10"/>
      <c r="AG20" s="10"/>
      <c r="AH20" s="10">
        <f t="shared" si="1"/>
        <v>12</v>
      </c>
      <c r="AI20" s="10">
        <f t="shared" si="2"/>
        <v>360</v>
      </c>
      <c r="AJ20" s="10"/>
      <c r="AK20" s="10"/>
      <c r="AM20" s="13" t="s">
        <v>48</v>
      </c>
      <c r="AN20" s="1"/>
      <c r="AP20" s="1">
        <v>19.0</v>
      </c>
      <c r="AQ20" s="9" t="s">
        <v>47</v>
      </c>
      <c r="AR20" s="14">
        <v>40.26</v>
      </c>
      <c r="AS20" s="10">
        <v>-10.0</v>
      </c>
      <c r="AT20" s="10">
        <v>400.0</v>
      </c>
      <c r="AU20" s="10">
        <v>300.0</v>
      </c>
      <c r="AV20" s="10"/>
      <c r="AW20" s="10"/>
      <c r="AX20" s="10"/>
      <c r="AY20" s="10"/>
      <c r="AZ20" s="10"/>
      <c r="BA20" s="10"/>
      <c r="BB20" s="14">
        <f t="shared" si="3"/>
        <v>730.26</v>
      </c>
      <c r="BC20" s="16">
        <f>(AI20+AI31+AN34)</f>
        <v>845.1111111</v>
      </c>
      <c r="BD20" s="17">
        <f t="shared" si="4"/>
        <v>-114.8511111</v>
      </c>
    </row>
    <row r="21" ht="12.75" customHeight="1">
      <c r="A21" s="1">
        <v>20.0</v>
      </c>
      <c r="B21" s="9" t="s">
        <v>49</v>
      </c>
      <c r="C21" s="10">
        <v>1.0</v>
      </c>
      <c r="D21" s="10">
        <v>1.0</v>
      </c>
      <c r="E21" s="10">
        <v>1.0</v>
      </c>
      <c r="F21" s="10">
        <v>1.0</v>
      </c>
      <c r="G21" s="10">
        <v>1.0</v>
      </c>
      <c r="H21" s="10">
        <v>1.0</v>
      </c>
      <c r="I21" s="10">
        <v>1.0</v>
      </c>
      <c r="J21" s="10">
        <v>1.0</v>
      </c>
      <c r="K21" s="10">
        <v>1.0</v>
      </c>
      <c r="L21" s="10">
        <v>1.0</v>
      </c>
      <c r="M21" s="10">
        <v>1.0</v>
      </c>
      <c r="N21" s="10">
        <v>1.0</v>
      </c>
      <c r="O21" s="10">
        <v>1.0</v>
      </c>
      <c r="P21" s="10">
        <v>1.0</v>
      </c>
      <c r="Q21" s="10">
        <v>1.0</v>
      </c>
      <c r="R21" s="10"/>
      <c r="S21" s="10">
        <v>1.0</v>
      </c>
      <c r="T21" s="12">
        <v>1.0</v>
      </c>
      <c r="U21" s="12">
        <v>1.0</v>
      </c>
      <c r="V21" s="12">
        <v>1.0</v>
      </c>
      <c r="W21" s="12">
        <v>1.0</v>
      </c>
      <c r="X21" s="12">
        <v>1.0</v>
      </c>
      <c r="Y21" s="11"/>
      <c r="Z21" s="10"/>
      <c r="AA21" s="10"/>
      <c r="AB21" s="10"/>
      <c r="AC21" s="10"/>
      <c r="AD21" s="10"/>
      <c r="AE21" s="10"/>
      <c r="AF21" s="10"/>
      <c r="AG21" s="10"/>
      <c r="AH21" s="10">
        <f t="shared" si="1"/>
        <v>21</v>
      </c>
      <c r="AI21" s="10">
        <f t="shared" si="2"/>
        <v>630</v>
      </c>
      <c r="AJ21" s="10"/>
      <c r="AK21" s="10"/>
      <c r="AM21" s="13" t="s">
        <v>50</v>
      </c>
      <c r="AN21" s="1"/>
      <c r="AP21" s="1">
        <v>20.0</v>
      </c>
      <c r="AQ21" s="9" t="s">
        <v>49</v>
      </c>
      <c r="AR21" s="14">
        <v>-96.51</v>
      </c>
      <c r="AS21" s="25">
        <v>100.0</v>
      </c>
      <c r="AT21" s="10">
        <v>500.0</v>
      </c>
      <c r="AU21" s="10">
        <v>20.0</v>
      </c>
      <c r="AV21" s="10">
        <v>900.0</v>
      </c>
      <c r="AW21" s="10">
        <v>90.0</v>
      </c>
      <c r="AX21" s="10"/>
      <c r="AY21" s="10"/>
      <c r="AZ21" s="10"/>
      <c r="BA21" s="10"/>
      <c r="BB21" s="14">
        <f t="shared" si="3"/>
        <v>1513.49</v>
      </c>
      <c r="BC21" s="16">
        <f>(AI21+AI31+AN34)</f>
        <v>1115.111111</v>
      </c>
      <c r="BD21" s="17">
        <f t="shared" si="4"/>
        <v>398.3788889</v>
      </c>
    </row>
    <row r="22" ht="15.75" customHeight="1">
      <c r="A22" s="1">
        <v>21.0</v>
      </c>
      <c r="B22" s="22" t="s">
        <v>51</v>
      </c>
      <c r="C22" s="10">
        <v>1.0</v>
      </c>
      <c r="D22" s="10">
        <v>1.0</v>
      </c>
      <c r="E22" s="10">
        <v>0.5</v>
      </c>
      <c r="F22" s="10">
        <v>1.0</v>
      </c>
      <c r="G22" s="10">
        <v>1.0</v>
      </c>
      <c r="H22" s="10">
        <v>1.0</v>
      </c>
      <c r="I22" s="10">
        <v>1.0</v>
      </c>
      <c r="J22" s="10">
        <v>1.0</v>
      </c>
      <c r="K22" s="10">
        <v>1.0</v>
      </c>
      <c r="L22" s="10">
        <v>1.0</v>
      </c>
      <c r="M22" s="10">
        <v>1.0</v>
      </c>
      <c r="N22" s="10">
        <v>1.0</v>
      </c>
      <c r="O22" s="10">
        <v>1.0</v>
      </c>
      <c r="P22" s="10">
        <v>1.0</v>
      </c>
      <c r="Q22" s="10">
        <v>0.5</v>
      </c>
      <c r="R22" s="10"/>
      <c r="S22" s="10">
        <v>0.0</v>
      </c>
      <c r="T22" s="12">
        <v>1.0</v>
      </c>
      <c r="U22" s="12">
        <v>1.0</v>
      </c>
      <c r="V22" s="12">
        <v>0.0</v>
      </c>
      <c r="W22" s="12">
        <v>0.0</v>
      </c>
      <c r="X22" s="12">
        <v>1.0</v>
      </c>
      <c r="Y22" s="11"/>
      <c r="Z22" s="10"/>
      <c r="AA22" s="10"/>
      <c r="AB22" s="10"/>
      <c r="AC22" s="10"/>
      <c r="AD22" s="10"/>
      <c r="AE22" s="10"/>
      <c r="AF22" s="10"/>
      <c r="AG22" s="10"/>
      <c r="AH22" s="10">
        <f t="shared" si="1"/>
        <v>17</v>
      </c>
      <c r="AI22" s="10">
        <f t="shared" si="2"/>
        <v>510</v>
      </c>
      <c r="AJ22" s="10"/>
      <c r="AK22" s="10"/>
      <c r="AM22" s="13" t="s">
        <v>52</v>
      </c>
      <c r="AN22" s="1"/>
      <c r="AP22" s="1">
        <v>21.0</v>
      </c>
      <c r="AQ22" s="22" t="s">
        <v>51</v>
      </c>
      <c r="AR22" s="14">
        <v>-303.51</v>
      </c>
      <c r="AS22" s="10">
        <v>500.0</v>
      </c>
      <c r="AT22" s="10">
        <v>200.0</v>
      </c>
      <c r="AU22" s="10">
        <v>-5.0</v>
      </c>
      <c r="AV22" s="15">
        <v>200.0</v>
      </c>
      <c r="AW22" s="11"/>
      <c r="AX22" s="10"/>
      <c r="AY22" s="11"/>
      <c r="AZ22" s="10"/>
      <c r="BA22" s="10"/>
      <c r="BB22" s="14">
        <f t="shared" si="3"/>
        <v>591.49</v>
      </c>
      <c r="BC22" s="16">
        <f>(AI22+AI31+AN34)</f>
        <v>995.1111111</v>
      </c>
      <c r="BD22" s="17">
        <f t="shared" si="4"/>
        <v>-403.6211111</v>
      </c>
    </row>
    <row r="23" ht="15.75" customHeight="1">
      <c r="A23" s="1">
        <v>22.0</v>
      </c>
      <c r="B23" s="9" t="s">
        <v>53</v>
      </c>
      <c r="C23" s="10">
        <v>1.0</v>
      </c>
      <c r="D23" s="10">
        <v>1.0</v>
      </c>
      <c r="E23" s="10">
        <v>0.5</v>
      </c>
      <c r="F23" s="10">
        <v>1.0</v>
      </c>
      <c r="G23" s="10">
        <v>1.0</v>
      </c>
      <c r="H23" s="10">
        <v>1.0</v>
      </c>
      <c r="I23" s="10">
        <v>1.0</v>
      </c>
      <c r="J23" s="10">
        <v>1.0</v>
      </c>
      <c r="K23" s="10">
        <v>1.0</v>
      </c>
      <c r="L23" s="10">
        <v>1.0</v>
      </c>
      <c r="M23" s="10">
        <v>1.0</v>
      </c>
      <c r="N23" s="10">
        <v>1.0</v>
      </c>
      <c r="O23" s="10">
        <v>1.0</v>
      </c>
      <c r="P23" s="10">
        <v>1.0</v>
      </c>
      <c r="Q23" s="10">
        <v>1.0</v>
      </c>
      <c r="R23" s="10"/>
      <c r="S23" s="10">
        <v>1.0</v>
      </c>
      <c r="T23" s="12">
        <v>1.0</v>
      </c>
      <c r="U23" s="12">
        <v>1.0</v>
      </c>
      <c r="V23" s="12">
        <v>1.0</v>
      </c>
      <c r="W23" s="12">
        <v>1.0</v>
      </c>
      <c r="X23" s="12">
        <v>1.0</v>
      </c>
      <c r="Y23" s="11"/>
      <c r="Z23" s="10"/>
      <c r="AA23" s="10"/>
      <c r="AB23" s="10"/>
      <c r="AC23" s="10"/>
      <c r="AD23" s="10"/>
      <c r="AE23" s="10"/>
      <c r="AF23" s="10"/>
      <c r="AG23" s="10"/>
      <c r="AH23" s="10">
        <f t="shared" si="1"/>
        <v>20.5</v>
      </c>
      <c r="AI23" s="10">
        <f t="shared" si="2"/>
        <v>615</v>
      </c>
      <c r="AJ23" s="10"/>
      <c r="AK23" s="10"/>
      <c r="AM23" s="13" t="s">
        <v>54</v>
      </c>
      <c r="AN23" s="1"/>
      <c r="AP23" s="1">
        <v>22.0</v>
      </c>
      <c r="AQ23" s="9" t="s">
        <v>53</v>
      </c>
      <c r="AR23" s="14">
        <v>93.49</v>
      </c>
      <c r="AS23" s="10">
        <v>500.0</v>
      </c>
      <c r="AT23" s="10">
        <v>500.0</v>
      </c>
      <c r="AU23" s="10"/>
      <c r="AV23" s="10">
        <v>-100.0</v>
      </c>
      <c r="AW23" s="10"/>
      <c r="AX23" s="10">
        <v>-110.0</v>
      </c>
      <c r="AY23" s="15">
        <v>500.0</v>
      </c>
      <c r="AZ23" s="15">
        <v>-50.0</v>
      </c>
      <c r="BA23" s="10"/>
      <c r="BB23" s="14">
        <f t="shared" si="3"/>
        <v>1333.49</v>
      </c>
      <c r="BC23" s="16">
        <f>(AI23+AI31+AN34)</f>
        <v>1100.111111</v>
      </c>
      <c r="BD23" s="17">
        <f t="shared" si="4"/>
        <v>233.3788889</v>
      </c>
    </row>
    <row r="24" ht="15.75" customHeight="1">
      <c r="A24" s="1">
        <v>23.0</v>
      </c>
      <c r="B24" s="22" t="s">
        <v>55</v>
      </c>
      <c r="C24" s="10">
        <v>0.0</v>
      </c>
      <c r="D24" s="10">
        <v>0.0</v>
      </c>
      <c r="E24" s="10">
        <v>0.0</v>
      </c>
      <c r="F24" s="10">
        <v>0.0</v>
      </c>
      <c r="G24" s="10">
        <v>0.0</v>
      </c>
      <c r="H24" s="10">
        <v>0.0</v>
      </c>
      <c r="I24" s="10">
        <v>0.0</v>
      </c>
      <c r="J24" s="10">
        <v>0.0</v>
      </c>
      <c r="K24" s="10">
        <v>0.0</v>
      </c>
      <c r="L24" s="10">
        <v>0.0</v>
      </c>
      <c r="M24" s="10">
        <v>0.0</v>
      </c>
      <c r="N24" s="10">
        <v>0.0</v>
      </c>
      <c r="O24" s="10">
        <v>0.0</v>
      </c>
      <c r="P24" s="10">
        <v>0.0</v>
      </c>
      <c r="Q24" s="10">
        <v>0.0</v>
      </c>
      <c r="R24" s="10"/>
      <c r="S24" s="10">
        <v>0.0</v>
      </c>
      <c r="T24" s="12">
        <v>0.0</v>
      </c>
      <c r="U24" s="12">
        <v>0.0</v>
      </c>
      <c r="V24" s="12">
        <v>0.0</v>
      </c>
      <c r="W24" s="12">
        <v>0.0</v>
      </c>
      <c r="X24" s="12">
        <v>0.0</v>
      </c>
      <c r="Y24" s="11"/>
      <c r="Z24" s="10"/>
      <c r="AA24" s="10"/>
      <c r="AB24" s="10"/>
      <c r="AC24" s="10"/>
      <c r="AD24" s="10"/>
      <c r="AE24" s="10"/>
      <c r="AF24" s="10"/>
      <c r="AG24" s="10"/>
      <c r="AH24" s="10">
        <f t="shared" si="1"/>
        <v>0</v>
      </c>
      <c r="AI24" s="10">
        <f t="shared" si="2"/>
        <v>0</v>
      </c>
      <c r="AJ24" s="10"/>
      <c r="AK24" s="10"/>
      <c r="AM24" s="13" t="s">
        <v>56</v>
      </c>
      <c r="AN24" s="1"/>
      <c r="AP24" s="1">
        <v>23.0</v>
      </c>
      <c r="AQ24" s="22" t="s">
        <v>55</v>
      </c>
      <c r="AR24" s="14">
        <v>-57.51</v>
      </c>
      <c r="AS24" s="10"/>
      <c r="AT24" s="10"/>
      <c r="AU24" s="10"/>
      <c r="AV24" s="10"/>
      <c r="AW24" s="10"/>
      <c r="AX24" s="10"/>
      <c r="AY24" s="10"/>
      <c r="AZ24" s="10"/>
      <c r="BA24" s="10"/>
      <c r="BB24" s="14">
        <f t="shared" si="3"/>
        <v>-57.51</v>
      </c>
      <c r="BC24" s="16">
        <f>(AI24+AI31+AN34)</f>
        <v>485.1111111</v>
      </c>
      <c r="BD24" s="17">
        <f t="shared" si="4"/>
        <v>-542.6211111</v>
      </c>
    </row>
    <row r="25" ht="15.75" customHeight="1">
      <c r="A25" s="1">
        <v>24.0</v>
      </c>
      <c r="B25" s="9" t="s">
        <v>57</v>
      </c>
      <c r="C25" s="10">
        <v>1.0</v>
      </c>
      <c r="D25" s="10">
        <v>1.0</v>
      </c>
      <c r="E25" s="10">
        <v>0.5</v>
      </c>
      <c r="F25" s="10">
        <v>1.0</v>
      </c>
      <c r="G25" s="10">
        <v>1.0</v>
      </c>
      <c r="H25" s="10">
        <v>1.0</v>
      </c>
      <c r="I25" s="10">
        <v>1.0</v>
      </c>
      <c r="J25" s="10">
        <v>1.0</v>
      </c>
      <c r="K25" s="10">
        <v>1.0</v>
      </c>
      <c r="L25" s="10">
        <v>1.0</v>
      </c>
      <c r="M25" s="10">
        <v>1.0</v>
      </c>
      <c r="N25" s="10">
        <v>1.0</v>
      </c>
      <c r="O25" s="10">
        <v>1.0</v>
      </c>
      <c r="P25" s="10">
        <v>1.0</v>
      </c>
      <c r="Q25" s="10">
        <v>1.0</v>
      </c>
      <c r="R25" s="10"/>
      <c r="S25" s="10">
        <v>1.0</v>
      </c>
      <c r="T25" s="12">
        <v>1.0</v>
      </c>
      <c r="U25" s="12">
        <v>1.0</v>
      </c>
      <c r="V25" s="12">
        <v>1.0</v>
      </c>
      <c r="W25" s="12">
        <v>1.0</v>
      </c>
      <c r="X25" s="12">
        <v>1.0</v>
      </c>
      <c r="Y25" s="11"/>
      <c r="Z25" s="10"/>
      <c r="AA25" s="10"/>
      <c r="AB25" s="10"/>
      <c r="AC25" s="10"/>
      <c r="AD25" s="10"/>
      <c r="AE25" s="10"/>
      <c r="AF25" s="10"/>
      <c r="AG25" s="10"/>
      <c r="AH25" s="10">
        <f t="shared" si="1"/>
        <v>20.5</v>
      </c>
      <c r="AI25" s="10">
        <f t="shared" si="2"/>
        <v>615</v>
      </c>
      <c r="AJ25" s="10"/>
      <c r="AK25" s="10"/>
      <c r="AM25" s="13" t="s">
        <v>58</v>
      </c>
      <c r="AN25" s="1"/>
      <c r="AP25" s="1">
        <v>24.0</v>
      </c>
      <c r="AQ25" s="9" t="s">
        <v>57</v>
      </c>
      <c r="AR25" s="26">
        <v>-148.51</v>
      </c>
      <c r="AS25" s="10">
        <v>700.0</v>
      </c>
      <c r="AT25" s="10"/>
      <c r="AU25" s="10"/>
      <c r="AV25" s="10">
        <v>-100.0</v>
      </c>
      <c r="AW25" s="10"/>
      <c r="AX25" s="10">
        <v>-110.0</v>
      </c>
      <c r="AY25" s="15">
        <v>1000.0</v>
      </c>
      <c r="AZ25" s="10"/>
      <c r="BA25" s="10"/>
      <c r="BB25" s="14">
        <f t="shared" si="3"/>
        <v>1341.49</v>
      </c>
      <c r="BC25" s="16">
        <f>(AI25+AI31+AN34)</f>
        <v>1100.111111</v>
      </c>
      <c r="BD25" s="17">
        <f t="shared" si="4"/>
        <v>241.3788889</v>
      </c>
    </row>
    <row r="26" ht="15.75" customHeight="1">
      <c r="A26" s="1">
        <v>25.0</v>
      </c>
      <c r="B26" s="9" t="s">
        <v>59</v>
      </c>
      <c r="C26" s="10">
        <v>0.0</v>
      </c>
      <c r="D26" s="10">
        <v>1.0</v>
      </c>
      <c r="E26" s="10">
        <v>1.0</v>
      </c>
      <c r="F26" s="10">
        <v>1.0</v>
      </c>
      <c r="G26" s="10">
        <v>1.0</v>
      </c>
      <c r="H26" s="10">
        <v>1.0</v>
      </c>
      <c r="I26" s="10">
        <v>1.0</v>
      </c>
      <c r="J26" s="10">
        <v>1.0</v>
      </c>
      <c r="K26" s="10">
        <v>0.0</v>
      </c>
      <c r="L26" s="10">
        <v>0.0</v>
      </c>
      <c r="M26" s="10">
        <v>1.0</v>
      </c>
      <c r="N26" s="10">
        <v>1.0</v>
      </c>
      <c r="O26" s="10">
        <v>1.0</v>
      </c>
      <c r="P26" s="10">
        <v>1.0</v>
      </c>
      <c r="Q26" s="10">
        <v>1.0</v>
      </c>
      <c r="R26" s="10"/>
      <c r="S26" s="10">
        <v>1.0</v>
      </c>
      <c r="T26" s="12">
        <v>1.0</v>
      </c>
      <c r="U26" s="12">
        <v>1.0</v>
      </c>
      <c r="V26" s="12">
        <v>1.0</v>
      </c>
      <c r="W26" s="12">
        <v>1.0</v>
      </c>
      <c r="X26" s="12">
        <v>1.0</v>
      </c>
      <c r="Y26" s="11"/>
      <c r="Z26" s="11"/>
      <c r="AA26" s="10"/>
      <c r="AB26" s="10"/>
      <c r="AC26" s="10"/>
      <c r="AD26" s="10"/>
      <c r="AE26" s="10"/>
      <c r="AF26" s="10"/>
      <c r="AG26" s="10"/>
      <c r="AH26" s="10">
        <f t="shared" si="1"/>
        <v>18</v>
      </c>
      <c r="AI26" s="10">
        <f t="shared" si="2"/>
        <v>540</v>
      </c>
      <c r="AJ26" s="10"/>
      <c r="AK26" s="10"/>
      <c r="AM26" s="13" t="s">
        <v>60</v>
      </c>
      <c r="AN26" s="1"/>
      <c r="AP26" s="1">
        <v>25.0</v>
      </c>
      <c r="AQ26" s="9" t="s">
        <v>61</v>
      </c>
      <c r="AR26" s="26">
        <v>-17.89</v>
      </c>
      <c r="AS26" s="27">
        <v>500.0</v>
      </c>
      <c r="AT26" s="27">
        <v>200.0</v>
      </c>
      <c r="AU26" s="28"/>
      <c r="AV26" s="27"/>
      <c r="AW26" s="27"/>
      <c r="AX26" s="27"/>
      <c r="AY26" s="29">
        <v>100.0</v>
      </c>
      <c r="AZ26" s="27"/>
      <c r="BA26" s="27"/>
      <c r="BB26" s="14">
        <f t="shared" si="3"/>
        <v>782.11</v>
      </c>
      <c r="BC26" s="16">
        <f>(AI26+AI31+AN34)</f>
        <v>1025.111111</v>
      </c>
      <c r="BD26" s="17">
        <f t="shared" si="4"/>
        <v>-243.0011111</v>
      </c>
    </row>
    <row r="27" ht="15.75" customHeight="1">
      <c r="A27" s="1">
        <v>26.0</v>
      </c>
      <c r="B27" s="9" t="s">
        <v>62</v>
      </c>
      <c r="C27" s="10">
        <v>0.0</v>
      </c>
      <c r="D27" s="10">
        <v>0.0</v>
      </c>
      <c r="E27" s="10">
        <v>0.0</v>
      </c>
      <c r="F27" s="10">
        <v>1.0</v>
      </c>
      <c r="G27" s="10">
        <v>1.0</v>
      </c>
      <c r="H27" s="10">
        <v>1.0</v>
      </c>
      <c r="I27" s="10">
        <v>1.0</v>
      </c>
      <c r="J27" s="10">
        <v>1.0</v>
      </c>
      <c r="K27" s="10">
        <v>1.0</v>
      </c>
      <c r="L27" s="10">
        <v>1.0</v>
      </c>
      <c r="M27" s="10">
        <v>1.0</v>
      </c>
      <c r="N27" s="10">
        <v>1.0</v>
      </c>
      <c r="O27" s="10">
        <v>1.0</v>
      </c>
      <c r="P27" s="10">
        <v>1.0</v>
      </c>
      <c r="Q27" s="10">
        <v>1.0</v>
      </c>
      <c r="R27" s="10"/>
      <c r="S27" s="10">
        <v>1.0</v>
      </c>
      <c r="T27" s="12">
        <v>0.0</v>
      </c>
      <c r="U27" s="12">
        <v>0.0</v>
      </c>
      <c r="V27" s="12">
        <v>0.0</v>
      </c>
      <c r="W27" s="12">
        <v>0.0</v>
      </c>
      <c r="X27" s="12">
        <v>0.0</v>
      </c>
      <c r="Y27" s="11"/>
      <c r="Z27" s="10"/>
      <c r="AA27" s="10"/>
      <c r="AB27" s="10"/>
      <c r="AC27" s="10"/>
      <c r="AD27" s="10"/>
      <c r="AE27" s="10"/>
      <c r="AF27" s="10"/>
      <c r="AG27" s="10"/>
      <c r="AH27" s="10">
        <f t="shared" si="1"/>
        <v>13</v>
      </c>
      <c r="AI27" s="10">
        <f t="shared" si="2"/>
        <v>390</v>
      </c>
      <c r="AJ27" s="10"/>
      <c r="AK27" s="10"/>
      <c r="AM27" s="13" t="s">
        <v>63</v>
      </c>
      <c r="AN27" s="1"/>
      <c r="AP27" s="1">
        <v>26.0</v>
      </c>
      <c r="AQ27" s="9" t="s">
        <v>64</v>
      </c>
      <c r="AR27" s="30">
        <v>-299.89</v>
      </c>
      <c r="AS27" s="25">
        <v>500.0</v>
      </c>
      <c r="AT27" s="25"/>
      <c r="AU27" s="25"/>
      <c r="AV27" s="25">
        <v>-100.0</v>
      </c>
      <c r="AW27" s="31">
        <v>-503.0</v>
      </c>
      <c r="AX27" s="25"/>
      <c r="AY27" s="25"/>
      <c r="AZ27" s="25"/>
      <c r="BA27" s="25"/>
      <c r="BB27" s="14">
        <f t="shared" si="3"/>
        <v>-402.89</v>
      </c>
      <c r="BC27" s="16">
        <f>(AI27+AI31+AN34)</f>
        <v>875.1111111</v>
      </c>
      <c r="BD27" s="17">
        <f t="shared" si="4"/>
        <v>-1278.001111</v>
      </c>
    </row>
    <row r="28" ht="15.75" customHeight="1">
      <c r="A28" s="1">
        <v>27.0</v>
      </c>
      <c r="B28" s="32" t="s">
        <v>65</v>
      </c>
      <c r="C28" s="10">
        <v>1.0</v>
      </c>
      <c r="D28" s="10">
        <v>1.0</v>
      </c>
      <c r="E28" s="10">
        <v>1.0</v>
      </c>
      <c r="F28" s="10">
        <v>1.0</v>
      </c>
      <c r="G28" s="10">
        <v>1.0</v>
      </c>
      <c r="H28" s="10">
        <v>0.0</v>
      </c>
      <c r="I28" s="10">
        <v>1.0</v>
      </c>
      <c r="J28" s="10">
        <v>1.0</v>
      </c>
      <c r="K28" s="10">
        <v>1.0</v>
      </c>
      <c r="L28" s="10">
        <v>1.0</v>
      </c>
      <c r="M28" s="10">
        <v>1.0</v>
      </c>
      <c r="N28" s="10">
        <v>1.0</v>
      </c>
      <c r="O28" s="10">
        <v>0.0</v>
      </c>
      <c r="P28" s="10">
        <v>1.0</v>
      </c>
      <c r="Q28" s="10">
        <v>1.0</v>
      </c>
      <c r="R28" s="10"/>
      <c r="S28" s="10">
        <v>1.0</v>
      </c>
      <c r="T28" s="12">
        <v>1.0</v>
      </c>
      <c r="U28" s="12">
        <v>1.0</v>
      </c>
      <c r="V28" s="12">
        <v>1.0</v>
      </c>
      <c r="W28" s="12">
        <v>1.0</v>
      </c>
      <c r="X28" s="12">
        <v>1.0</v>
      </c>
      <c r="Y28" s="11"/>
      <c r="Z28" s="10"/>
      <c r="AA28" s="10"/>
      <c r="AB28" s="10"/>
      <c r="AC28" s="10"/>
      <c r="AD28" s="10"/>
      <c r="AE28" s="10"/>
      <c r="AF28" s="10"/>
      <c r="AG28" s="10"/>
      <c r="AH28" s="10">
        <f t="shared" si="1"/>
        <v>19</v>
      </c>
      <c r="AI28" s="10">
        <f t="shared" si="2"/>
        <v>570</v>
      </c>
      <c r="AJ28" s="10"/>
      <c r="AK28" s="10"/>
      <c r="AM28" s="13" t="s">
        <v>66</v>
      </c>
      <c r="AN28" s="1"/>
      <c r="AP28" s="33">
        <v>27.0</v>
      </c>
      <c r="AQ28" s="9" t="s">
        <v>67</v>
      </c>
      <c r="AR28" s="30">
        <v>20.26</v>
      </c>
      <c r="AS28" s="25">
        <v>1000.0</v>
      </c>
      <c r="AT28" s="25"/>
      <c r="AU28" s="25"/>
      <c r="AV28" s="25">
        <v>-100.0</v>
      </c>
      <c r="AW28" s="25"/>
      <c r="AX28" s="25">
        <v>-10.0</v>
      </c>
      <c r="AY28" s="25"/>
      <c r="AZ28" s="25"/>
      <c r="BA28" s="25"/>
      <c r="BB28" s="14">
        <f t="shared" si="3"/>
        <v>910.26</v>
      </c>
      <c r="BC28" s="16">
        <f>(AI28+AI31+AN34)</f>
        <v>1055.111111</v>
      </c>
      <c r="BD28" s="17">
        <f t="shared" si="4"/>
        <v>-144.8511111</v>
      </c>
    </row>
    <row r="29" ht="15.75" customHeight="1">
      <c r="A29" s="34"/>
      <c r="B29" s="34" t="s">
        <v>68</v>
      </c>
      <c r="C29" s="35">
        <f t="shared" ref="C29:AG29" si="5">sum(C2:C28)</f>
        <v>19</v>
      </c>
      <c r="D29" s="35">
        <f t="shared" si="5"/>
        <v>19</v>
      </c>
      <c r="E29" s="35">
        <f t="shared" si="5"/>
        <v>20</v>
      </c>
      <c r="F29" s="35">
        <f t="shared" si="5"/>
        <v>27</v>
      </c>
      <c r="G29" s="35">
        <f t="shared" si="5"/>
        <v>23.5</v>
      </c>
      <c r="H29" s="35">
        <f t="shared" si="5"/>
        <v>22.5</v>
      </c>
      <c r="I29" s="35">
        <f t="shared" si="5"/>
        <v>23</v>
      </c>
      <c r="J29" s="35">
        <f t="shared" si="5"/>
        <v>22</v>
      </c>
      <c r="K29" s="35">
        <f t="shared" si="5"/>
        <v>21</v>
      </c>
      <c r="L29" s="35">
        <f t="shared" si="5"/>
        <v>23.5</v>
      </c>
      <c r="M29" s="35">
        <f t="shared" si="5"/>
        <v>24.5</v>
      </c>
      <c r="N29" s="35">
        <f t="shared" si="5"/>
        <v>23.5</v>
      </c>
      <c r="O29" s="35">
        <f t="shared" si="5"/>
        <v>22.5</v>
      </c>
      <c r="P29" s="35">
        <f t="shared" si="5"/>
        <v>22.5</v>
      </c>
      <c r="Q29" s="35">
        <f t="shared" si="5"/>
        <v>22</v>
      </c>
      <c r="R29" s="35">
        <f t="shared" si="5"/>
        <v>0</v>
      </c>
      <c r="S29" s="35">
        <f t="shared" si="5"/>
        <v>22</v>
      </c>
      <c r="T29" s="35">
        <f t="shared" si="5"/>
        <v>22</v>
      </c>
      <c r="U29" s="35">
        <f t="shared" si="5"/>
        <v>22</v>
      </c>
      <c r="V29" s="35">
        <f t="shared" si="5"/>
        <v>21</v>
      </c>
      <c r="W29" s="35">
        <f t="shared" si="5"/>
        <v>20.5</v>
      </c>
      <c r="X29" s="35">
        <f t="shared" si="5"/>
        <v>21.5</v>
      </c>
      <c r="Y29" s="35">
        <f t="shared" si="5"/>
        <v>0</v>
      </c>
      <c r="Z29" s="35">
        <f t="shared" si="5"/>
        <v>0</v>
      </c>
      <c r="AA29" s="35">
        <f t="shared" si="5"/>
        <v>0</v>
      </c>
      <c r="AB29" s="35">
        <f t="shared" si="5"/>
        <v>0</v>
      </c>
      <c r="AC29" s="35">
        <f t="shared" si="5"/>
        <v>0</v>
      </c>
      <c r="AD29" s="35">
        <f t="shared" si="5"/>
        <v>0</v>
      </c>
      <c r="AE29" s="35">
        <f t="shared" si="5"/>
        <v>0</v>
      </c>
      <c r="AF29" s="35">
        <f t="shared" si="5"/>
        <v>0</v>
      </c>
      <c r="AG29" s="35">
        <f t="shared" si="5"/>
        <v>0</v>
      </c>
      <c r="AH29" s="10"/>
      <c r="AI29" s="10">
        <f>sum(AI2:AI28)</f>
        <v>13935</v>
      </c>
      <c r="AJ29" s="10"/>
      <c r="AK29" s="10"/>
      <c r="AM29" s="13" t="s">
        <v>69</v>
      </c>
      <c r="AN29" s="1"/>
      <c r="AP29" s="3"/>
      <c r="AQ29" s="3"/>
      <c r="AR29" s="36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7">
        <f>sum(BD2:BD28)</f>
        <v>35.12</v>
      </c>
    </row>
    <row r="30" ht="15.75" customHeight="1">
      <c r="A30" s="10"/>
      <c r="B30" s="1" t="s">
        <v>70</v>
      </c>
      <c r="C30" s="10">
        <f t="shared" ref="C30:AG30" si="6">(C29*30)</f>
        <v>570</v>
      </c>
      <c r="D30" s="10">
        <f t="shared" si="6"/>
        <v>570</v>
      </c>
      <c r="E30" s="10">
        <f t="shared" si="6"/>
        <v>600</v>
      </c>
      <c r="F30" s="10">
        <f t="shared" si="6"/>
        <v>810</v>
      </c>
      <c r="G30" s="10">
        <f t="shared" si="6"/>
        <v>705</v>
      </c>
      <c r="H30" s="10">
        <f t="shared" si="6"/>
        <v>675</v>
      </c>
      <c r="I30" s="10">
        <f t="shared" si="6"/>
        <v>690</v>
      </c>
      <c r="J30" s="10">
        <f t="shared" si="6"/>
        <v>660</v>
      </c>
      <c r="K30" s="10">
        <f t="shared" si="6"/>
        <v>630</v>
      </c>
      <c r="L30" s="10">
        <f t="shared" si="6"/>
        <v>705</v>
      </c>
      <c r="M30" s="10">
        <f t="shared" si="6"/>
        <v>735</v>
      </c>
      <c r="N30" s="10">
        <f t="shared" si="6"/>
        <v>705</v>
      </c>
      <c r="O30" s="10">
        <f t="shared" si="6"/>
        <v>675</v>
      </c>
      <c r="P30" s="10">
        <f t="shared" si="6"/>
        <v>675</v>
      </c>
      <c r="Q30" s="10">
        <f t="shared" si="6"/>
        <v>660</v>
      </c>
      <c r="R30" s="10">
        <f t="shared" si="6"/>
        <v>0</v>
      </c>
      <c r="S30" s="10">
        <f t="shared" si="6"/>
        <v>660</v>
      </c>
      <c r="T30" s="10">
        <f t="shared" si="6"/>
        <v>660</v>
      </c>
      <c r="U30" s="10">
        <f t="shared" si="6"/>
        <v>660</v>
      </c>
      <c r="V30" s="10">
        <f t="shared" si="6"/>
        <v>630</v>
      </c>
      <c r="W30" s="10">
        <f t="shared" si="6"/>
        <v>615</v>
      </c>
      <c r="X30" s="10">
        <f t="shared" si="6"/>
        <v>645</v>
      </c>
      <c r="Y30" s="10">
        <f t="shared" si="6"/>
        <v>0</v>
      </c>
      <c r="Z30" s="10">
        <f t="shared" si="6"/>
        <v>0</v>
      </c>
      <c r="AA30" s="10">
        <f t="shared" si="6"/>
        <v>0</v>
      </c>
      <c r="AB30" s="10">
        <f t="shared" si="6"/>
        <v>0</v>
      </c>
      <c r="AC30" s="10">
        <f t="shared" si="6"/>
        <v>0</v>
      </c>
      <c r="AD30" s="10">
        <f t="shared" si="6"/>
        <v>0</v>
      </c>
      <c r="AE30" s="10">
        <f t="shared" si="6"/>
        <v>0</v>
      </c>
      <c r="AF30" s="10">
        <f t="shared" si="6"/>
        <v>0</v>
      </c>
      <c r="AG30" s="10">
        <f t="shared" si="6"/>
        <v>0</v>
      </c>
      <c r="AH30" s="38" t="s">
        <v>71</v>
      </c>
      <c r="AI30" s="38" t="s">
        <v>72</v>
      </c>
      <c r="AJ30" s="10"/>
      <c r="AK30" s="10"/>
      <c r="AM30" s="13" t="s">
        <v>73</v>
      </c>
      <c r="AN30" s="1"/>
      <c r="AP30" s="3"/>
      <c r="AQ30" s="3"/>
      <c r="AR30" s="36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9" t="s">
        <v>74</v>
      </c>
      <c r="BD30" s="40">
        <v>5.0</v>
      </c>
    </row>
    <row r="31" ht="15.75" customHeight="1">
      <c r="A31" s="10"/>
      <c r="B31" s="1" t="s">
        <v>75</v>
      </c>
      <c r="C31" s="10">
        <v>200.0</v>
      </c>
      <c r="D31" s="10">
        <v>200.0</v>
      </c>
      <c r="E31" s="10">
        <v>200.0</v>
      </c>
      <c r="F31" s="10">
        <v>200.0</v>
      </c>
      <c r="G31" s="10">
        <v>200.0</v>
      </c>
      <c r="H31" s="10">
        <v>200.0</v>
      </c>
      <c r="I31" s="10">
        <v>200.0</v>
      </c>
      <c r="J31" s="10">
        <v>200.0</v>
      </c>
      <c r="K31" s="10">
        <v>200.0</v>
      </c>
      <c r="L31" s="10">
        <v>200.0</v>
      </c>
      <c r="M31" s="10">
        <v>200.0</v>
      </c>
      <c r="N31" s="10">
        <v>200.0</v>
      </c>
      <c r="O31" s="10">
        <v>200.0</v>
      </c>
      <c r="P31" s="10">
        <v>200.0</v>
      </c>
      <c r="Q31" s="10">
        <v>200.0</v>
      </c>
      <c r="R31" s="10"/>
      <c r="S31" s="10">
        <v>200.0</v>
      </c>
      <c r="T31" s="11">
        <v>200.0</v>
      </c>
      <c r="U31" s="11">
        <v>200.0</v>
      </c>
      <c r="V31" s="11">
        <v>200.0</v>
      </c>
      <c r="W31" s="11">
        <v>200.0</v>
      </c>
      <c r="X31" s="11">
        <v>200.0</v>
      </c>
      <c r="Y31" s="11"/>
      <c r="Z31" s="11"/>
      <c r="AA31" s="11"/>
      <c r="AB31" s="11"/>
      <c r="AC31" s="11"/>
      <c r="AD31" s="11"/>
      <c r="AE31" s="11"/>
      <c r="AF31" s="11"/>
      <c r="AG31" s="10"/>
      <c r="AH31" s="10">
        <f>sum(C31:AG31)</f>
        <v>4200</v>
      </c>
      <c r="AI31" s="14">
        <f>(AH31/27)</f>
        <v>155.5555556</v>
      </c>
      <c r="AJ31" s="14"/>
      <c r="AK31" s="10"/>
      <c r="AM31" s="13" t="s">
        <v>76</v>
      </c>
      <c r="AN31" s="1"/>
      <c r="AP31" s="3"/>
      <c r="AQ31" s="3"/>
      <c r="AR31" s="36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41" t="s">
        <v>77</v>
      </c>
      <c r="BD31" s="42">
        <f>sum(BD29:BD30)</f>
        <v>40.12</v>
      </c>
    </row>
    <row r="32" ht="15.75" customHeight="1">
      <c r="A32" s="10"/>
      <c r="B32" s="43" t="s">
        <v>78</v>
      </c>
      <c r="C32" s="44">
        <f t="shared" ref="C32:AG32" si="7">(C30+C31)</f>
        <v>770</v>
      </c>
      <c r="D32" s="2">
        <f t="shared" si="7"/>
        <v>770</v>
      </c>
      <c r="E32" s="2">
        <f t="shared" si="7"/>
        <v>800</v>
      </c>
      <c r="F32" s="2">
        <f t="shared" si="7"/>
        <v>1010</v>
      </c>
      <c r="G32" s="2">
        <f t="shared" si="7"/>
        <v>905</v>
      </c>
      <c r="H32" s="2">
        <f t="shared" si="7"/>
        <v>875</v>
      </c>
      <c r="I32" s="2">
        <f t="shared" si="7"/>
        <v>890</v>
      </c>
      <c r="J32" s="2">
        <f t="shared" si="7"/>
        <v>860</v>
      </c>
      <c r="K32" s="2">
        <f t="shared" si="7"/>
        <v>830</v>
      </c>
      <c r="L32" s="2">
        <f t="shared" si="7"/>
        <v>905</v>
      </c>
      <c r="M32" s="2">
        <f t="shared" si="7"/>
        <v>935</v>
      </c>
      <c r="N32" s="2">
        <f t="shared" si="7"/>
        <v>905</v>
      </c>
      <c r="O32" s="2">
        <f t="shared" si="7"/>
        <v>875</v>
      </c>
      <c r="P32" s="2">
        <f t="shared" si="7"/>
        <v>875</v>
      </c>
      <c r="Q32" s="2">
        <f t="shared" si="7"/>
        <v>860</v>
      </c>
      <c r="R32" s="2">
        <f t="shared" si="7"/>
        <v>0</v>
      </c>
      <c r="S32" s="2">
        <f t="shared" si="7"/>
        <v>860</v>
      </c>
      <c r="T32" s="2">
        <f t="shared" si="7"/>
        <v>860</v>
      </c>
      <c r="U32" s="2">
        <f t="shared" si="7"/>
        <v>860</v>
      </c>
      <c r="V32" s="2">
        <f t="shared" si="7"/>
        <v>830</v>
      </c>
      <c r="W32" s="2">
        <f t="shared" si="7"/>
        <v>815</v>
      </c>
      <c r="X32" s="2">
        <f t="shared" si="7"/>
        <v>845</v>
      </c>
      <c r="Y32" s="2">
        <f t="shared" si="7"/>
        <v>0</v>
      </c>
      <c r="Z32" s="2">
        <f t="shared" si="7"/>
        <v>0</v>
      </c>
      <c r="AA32" s="2">
        <f t="shared" si="7"/>
        <v>0</v>
      </c>
      <c r="AB32" s="2">
        <f t="shared" si="7"/>
        <v>0</v>
      </c>
      <c r="AC32" s="2">
        <f t="shared" si="7"/>
        <v>0</v>
      </c>
      <c r="AD32" s="2">
        <f t="shared" si="7"/>
        <v>0</v>
      </c>
      <c r="AE32" s="2">
        <f t="shared" si="7"/>
        <v>0</v>
      </c>
      <c r="AF32" s="2">
        <f t="shared" si="7"/>
        <v>0</v>
      </c>
      <c r="AG32" s="2">
        <f t="shared" si="7"/>
        <v>0</v>
      </c>
      <c r="AH32" s="10"/>
      <c r="AI32" s="14"/>
      <c r="AJ32" s="10"/>
      <c r="AK32" s="10"/>
      <c r="AM32" s="13" t="s">
        <v>79</v>
      </c>
      <c r="AN32" s="1"/>
      <c r="AP32" s="3"/>
      <c r="AQ32" s="3"/>
      <c r="AR32" s="36" t="s">
        <v>80</v>
      </c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</row>
    <row r="33" ht="15.75" customHeight="1">
      <c r="A33" s="45"/>
      <c r="B33" s="3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M33" s="4" t="s">
        <v>2</v>
      </c>
      <c r="AN33" s="1">
        <f>sum(AN2:AN32)</f>
        <v>8898</v>
      </c>
      <c r="AP33" s="3"/>
      <c r="AQ33" s="3"/>
      <c r="AR33" s="36"/>
      <c r="AS33" s="3"/>
      <c r="AT33" s="3"/>
      <c r="AU33" s="46"/>
      <c r="AV33" s="3"/>
      <c r="AW33" s="3"/>
      <c r="AX33" s="3"/>
      <c r="AY33" s="3"/>
      <c r="AZ33" s="3"/>
      <c r="BA33" s="3"/>
      <c r="BB33" s="3"/>
      <c r="BC33" s="3"/>
      <c r="BD33" s="3"/>
    </row>
    <row r="34" ht="15.75" customHeight="1">
      <c r="A34" s="47" t="s">
        <v>81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48"/>
      <c r="AM34" s="49" t="s">
        <v>72</v>
      </c>
      <c r="AN34" s="50">
        <f>(AN33/27)</f>
        <v>329.5555556</v>
      </c>
      <c r="AP34" s="3"/>
      <c r="AQ34" s="51"/>
      <c r="AR34" s="36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</row>
    <row r="35" ht="15.75" customHeight="1">
      <c r="A35" s="1" t="s">
        <v>0</v>
      </c>
      <c r="B35" s="2" t="s">
        <v>1</v>
      </c>
      <c r="C35" s="52">
        <v>1.0</v>
      </c>
      <c r="D35" s="52">
        <v>2.0</v>
      </c>
      <c r="E35" s="52">
        <v>3.0</v>
      </c>
      <c r="F35" s="1">
        <v>4.0</v>
      </c>
      <c r="G35" s="1">
        <v>5.0</v>
      </c>
      <c r="H35" s="1">
        <v>6.0</v>
      </c>
      <c r="I35" s="1">
        <v>7.0</v>
      </c>
      <c r="J35" s="1">
        <v>8.0</v>
      </c>
      <c r="K35" s="1">
        <v>9.0</v>
      </c>
      <c r="L35" s="1">
        <v>10.0</v>
      </c>
      <c r="M35" s="1">
        <v>11.0</v>
      </c>
      <c r="N35" s="1">
        <v>12.0</v>
      </c>
      <c r="O35" s="1">
        <v>13.0</v>
      </c>
      <c r="P35" s="1">
        <v>14.0</v>
      </c>
      <c r="Q35" s="1">
        <v>15.0</v>
      </c>
      <c r="R35" s="1">
        <v>16.0</v>
      </c>
      <c r="S35" s="1">
        <v>17.0</v>
      </c>
      <c r="T35" s="1">
        <v>18.0</v>
      </c>
      <c r="U35" s="1">
        <v>19.0</v>
      </c>
      <c r="V35" s="1">
        <v>20.0</v>
      </c>
      <c r="W35" s="1">
        <v>21.0</v>
      </c>
      <c r="X35" s="1">
        <v>22.0</v>
      </c>
      <c r="Y35" s="1">
        <v>23.0</v>
      </c>
      <c r="Z35" s="1">
        <v>24.0</v>
      </c>
      <c r="AA35" s="1">
        <v>25.0</v>
      </c>
      <c r="AB35" s="1">
        <v>26.0</v>
      </c>
      <c r="AC35" s="1">
        <v>27.0</v>
      </c>
      <c r="AD35" s="1">
        <v>28.0</v>
      </c>
      <c r="AE35" s="1">
        <v>29.0</v>
      </c>
      <c r="AF35" s="1">
        <v>30.0</v>
      </c>
      <c r="AG35" s="1">
        <v>31.0</v>
      </c>
      <c r="AH35" s="1" t="s">
        <v>82</v>
      </c>
      <c r="AI35" s="1" t="s">
        <v>7</v>
      </c>
      <c r="AJ35" s="1" t="s">
        <v>83</v>
      </c>
      <c r="AK35" s="53" t="s">
        <v>10</v>
      </c>
      <c r="AM35" s="54"/>
      <c r="AP35" s="41" t="s">
        <v>84</v>
      </c>
      <c r="AQ35" s="55" t="s">
        <v>85</v>
      </c>
      <c r="AR35" s="56" t="s">
        <v>86</v>
      </c>
      <c r="AS35" s="39" t="s">
        <v>87</v>
      </c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</row>
    <row r="36" ht="15.75" customHeight="1">
      <c r="A36" s="1">
        <v>1.0</v>
      </c>
      <c r="B36" s="57" t="s">
        <v>88</v>
      </c>
      <c r="C36" s="10">
        <v>1.0</v>
      </c>
      <c r="D36" s="10">
        <v>1.0</v>
      </c>
      <c r="E36" s="10">
        <v>1.0</v>
      </c>
      <c r="F36" s="10">
        <v>1.0</v>
      </c>
      <c r="G36" s="10">
        <v>1.0</v>
      </c>
      <c r="H36" s="10">
        <v>1.0</v>
      </c>
      <c r="I36" s="10">
        <v>1.0</v>
      </c>
      <c r="J36" s="10">
        <v>1.0</v>
      </c>
      <c r="K36" s="10">
        <v>1.5</v>
      </c>
      <c r="L36" s="10">
        <v>1.0</v>
      </c>
      <c r="M36" s="10">
        <v>1.0</v>
      </c>
      <c r="N36" s="10">
        <v>1.0</v>
      </c>
      <c r="O36" s="10">
        <v>1.0</v>
      </c>
      <c r="P36" s="10">
        <v>4.0</v>
      </c>
      <c r="Q36" s="10">
        <v>1.0</v>
      </c>
      <c r="R36" s="10">
        <v>1.0</v>
      </c>
      <c r="S36" s="10">
        <v>0.5</v>
      </c>
      <c r="T36" s="12">
        <v>1.0</v>
      </c>
      <c r="U36" s="12">
        <v>1.0</v>
      </c>
      <c r="V36" s="12">
        <v>1.0</v>
      </c>
      <c r="W36" s="12">
        <v>1.0</v>
      </c>
      <c r="X36" s="12">
        <v>1.0</v>
      </c>
      <c r="Y36" s="11"/>
      <c r="Z36" s="10"/>
      <c r="AA36" s="10"/>
      <c r="AB36" s="10"/>
      <c r="AC36" s="10"/>
      <c r="AD36" s="10"/>
      <c r="AE36" s="10"/>
      <c r="AF36" s="10"/>
      <c r="AG36" s="10"/>
      <c r="AH36" s="10">
        <f t="shared" ref="AH36:AH62" si="8">sum(C36:AG36)</f>
        <v>25</v>
      </c>
      <c r="AI36" s="10">
        <v>49.0</v>
      </c>
      <c r="AJ36" s="10">
        <f t="shared" ref="AJ36:AJ63" si="9">(AI36+AH68)</f>
        <v>49</v>
      </c>
      <c r="AK36" s="58">
        <f t="shared" ref="AK36:AK63" si="10">(AJ36-AH36)</f>
        <v>24</v>
      </c>
      <c r="AM36" s="59"/>
      <c r="AN36" s="46"/>
      <c r="AP36" s="41">
        <v>1.0</v>
      </c>
      <c r="AQ36" s="60" t="s">
        <v>89</v>
      </c>
      <c r="AR36" s="36">
        <f t="shared" ref="AR36:AR62" si="11">(BB2-BC2)</f>
        <v>551.3788889</v>
      </c>
      <c r="AS36" s="3">
        <f t="shared" ref="AS36:AS62" si="12">(AJ36-AH36)</f>
        <v>24</v>
      </c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</row>
    <row r="37" ht="15.75" customHeight="1">
      <c r="A37" s="1">
        <v>2.0</v>
      </c>
      <c r="B37" s="61" t="s">
        <v>13</v>
      </c>
      <c r="C37" s="10">
        <v>0.0</v>
      </c>
      <c r="D37" s="10">
        <v>1.0</v>
      </c>
      <c r="E37" s="10">
        <v>2.0</v>
      </c>
      <c r="F37" s="10">
        <v>1.0</v>
      </c>
      <c r="G37" s="10">
        <v>0.0</v>
      </c>
      <c r="H37" s="10">
        <v>0.0</v>
      </c>
      <c r="I37" s="10">
        <v>0.0</v>
      </c>
      <c r="J37" s="10">
        <v>0.0</v>
      </c>
      <c r="K37" s="10">
        <v>0.0</v>
      </c>
      <c r="L37" s="10">
        <v>2.5</v>
      </c>
      <c r="M37" s="10">
        <v>2.0</v>
      </c>
      <c r="N37" s="10">
        <v>0.0</v>
      </c>
      <c r="O37" s="10">
        <v>0.0</v>
      </c>
      <c r="P37" s="10">
        <v>0.0</v>
      </c>
      <c r="Q37" s="10">
        <v>0.0</v>
      </c>
      <c r="R37" s="10"/>
      <c r="S37" s="10">
        <v>0.0</v>
      </c>
      <c r="T37" s="12">
        <v>0.0</v>
      </c>
      <c r="U37" s="12">
        <v>0.0</v>
      </c>
      <c r="V37" s="12">
        <v>0.0</v>
      </c>
      <c r="W37" s="12">
        <v>0.0</v>
      </c>
      <c r="X37" s="12">
        <v>0.0</v>
      </c>
      <c r="Y37" s="11"/>
      <c r="Z37" s="10"/>
      <c r="AA37" s="10"/>
      <c r="AB37" s="10"/>
      <c r="AC37" s="10"/>
      <c r="AD37" s="10"/>
      <c r="AE37" s="10"/>
      <c r="AF37" s="10"/>
      <c r="AG37" s="10"/>
      <c r="AH37" s="10">
        <f t="shared" si="8"/>
        <v>8.5</v>
      </c>
      <c r="AI37" s="10">
        <v>-9.5</v>
      </c>
      <c r="AJ37" s="10">
        <f t="shared" si="9"/>
        <v>-9.5</v>
      </c>
      <c r="AK37" s="58">
        <f t="shared" si="10"/>
        <v>-18</v>
      </c>
      <c r="AM37" s="59"/>
      <c r="AN37" s="46"/>
      <c r="AP37" s="41">
        <v>2.0</v>
      </c>
      <c r="AQ37" s="60" t="s">
        <v>90</v>
      </c>
      <c r="AR37" s="62">
        <f t="shared" si="11"/>
        <v>-60.00111111</v>
      </c>
      <c r="AS37" s="63">
        <f t="shared" si="12"/>
        <v>-18</v>
      </c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</row>
    <row r="38" ht="15.75" customHeight="1">
      <c r="A38" s="1">
        <v>3.0</v>
      </c>
      <c r="B38" s="9" t="s">
        <v>91</v>
      </c>
      <c r="C38" s="10">
        <v>2.5</v>
      </c>
      <c r="D38" s="10">
        <v>2.5</v>
      </c>
      <c r="E38" s="10">
        <v>2.5</v>
      </c>
      <c r="F38" s="10">
        <v>2.5</v>
      </c>
      <c r="G38" s="10">
        <v>2.5</v>
      </c>
      <c r="H38" s="10">
        <v>2.5</v>
      </c>
      <c r="I38" s="10">
        <v>2.5</v>
      </c>
      <c r="J38" s="10">
        <v>2.5</v>
      </c>
      <c r="K38" s="10">
        <v>2.5</v>
      </c>
      <c r="L38" s="10">
        <v>2.5</v>
      </c>
      <c r="M38" s="10">
        <v>2.0</v>
      </c>
      <c r="N38" s="10">
        <v>2.5</v>
      </c>
      <c r="O38" s="10">
        <v>2.5</v>
      </c>
      <c r="P38" s="10">
        <v>2.5</v>
      </c>
      <c r="Q38" s="10">
        <v>2.5</v>
      </c>
      <c r="R38" s="10">
        <v>1.0</v>
      </c>
      <c r="S38" s="10">
        <v>1.0</v>
      </c>
      <c r="T38" s="12">
        <v>2.5</v>
      </c>
      <c r="U38" s="12">
        <v>2.5</v>
      </c>
      <c r="V38" s="12">
        <v>2.5</v>
      </c>
      <c r="W38" s="12">
        <v>2.5</v>
      </c>
      <c r="X38" s="12">
        <v>2.5</v>
      </c>
      <c r="Y38" s="11"/>
      <c r="Z38" s="10"/>
      <c r="AA38" s="10"/>
      <c r="AB38" s="10"/>
      <c r="AC38" s="10"/>
      <c r="AD38" s="10"/>
      <c r="AE38" s="10"/>
      <c r="AF38" s="10"/>
      <c r="AG38" s="10"/>
      <c r="AH38" s="10">
        <f t="shared" si="8"/>
        <v>51.5</v>
      </c>
      <c r="AI38" s="10">
        <v>-21.0</v>
      </c>
      <c r="AJ38" s="10">
        <f t="shared" si="9"/>
        <v>39.5</v>
      </c>
      <c r="AK38" s="58">
        <f t="shared" si="10"/>
        <v>-12</v>
      </c>
      <c r="AM38" s="59"/>
      <c r="AN38" s="46"/>
      <c r="AP38" s="41">
        <v>3.0</v>
      </c>
      <c r="AQ38" s="64" t="s">
        <v>15</v>
      </c>
      <c r="AR38" s="36">
        <f t="shared" si="11"/>
        <v>89.47888889</v>
      </c>
      <c r="AS38" s="63">
        <f t="shared" si="12"/>
        <v>-12</v>
      </c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  <row r="39" ht="15.75" customHeight="1">
      <c r="A39" s="1">
        <v>4.0</v>
      </c>
      <c r="B39" s="9" t="s">
        <v>92</v>
      </c>
      <c r="C39" s="10">
        <v>2.0</v>
      </c>
      <c r="D39" s="10">
        <v>2.0</v>
      </c>
      <c r="E39" s="10">
        <v>2.0</v>
      </c>
      <c r="F39" s="10">
        <v>2.0</v>
      </c>
      <c r="G39" s="10">
        <v>2.0</v>
      </c>
      <c r="H39" s="10">
        <v>2.0</v>
      </c>
      <c r="I39" s="10">
        <v>2.0</v>
      </c>
      <c r="J39" s="10">
        <v>2.5</v>
      </c>
      <c r="K39" s="10">
        <v>2.5</v>
      </c>
      <c r="L39" s="10">
        <v>2.5</v>
      </c>
      <c r="M39" s="10">
        <v>2.0</v>
      </c>
      <c r="N39" s="10">
        <v>2.5</v>
      </c>
      <c r="O39" s="10">
        <v>2.5</v>
      </c>
      <c r="P39" s="10">
        <v>2.5</v>
      </c>
      <c r="Q39" s="10">
        <v>2.5</v>
      </c>
      <c r="R39" s="10">
        <v>1.0</v>
      </c>
      <c r="S39" s="10">
        <v>1.0</v>
      </c>
      <c r="T39" s="12">
        <v>2.5</v>
      </c>
      <c r="U39" s="12">
        <v>2.5</v>
      </c>
      <c r="V39" s="12">
        <v>2.5</v>
      </c>
      <c r="W39" s="12">
        <v>2.5</v>
      </c>
      <c r="X39" s="12">
        <v>2.5</v>
      </c>
      <c r="Y39" s="11"/>
      <c r="Z39" s="10"/>
      <c r="AA39" s="10"/>
      <c r="AB39" s="10"/>
      <c r="AC39" s="10"/>
      <c r="AD39" s="10"/>
      <c r="AE39" s="10"/>
      <c r="AF39" s="10"/>
      <c r="AG39" s="10"/>
      <c r="AH39" s="10">
        <f t="shared" si="8"/>
        <v>48</v>
      </c>
      <c r="AI39" s="10">
        <v>-8.0</v>
      </c>
      <c r="AJ39" s="10">
        <f t="shared" si="9"/>
        <v>-8</v>
      </c>
      <c r="AK39" s="58">
        <f t="shared" si="10"/>
        <v>-56</v>
      </c>
      <c r="AM39" s="59"/>
      <c r="AN39" s="46"/>
      <c r="AP39" s="41">
        <v>4.0</v>
      </c>
      <c r="AQ39" s="9" t="s">
        <v>17</v>
      </c>
      <c r="AR39" s="62">
        <f t="shared" si="11"/>
        <v>-524.8511111</v>
      </c>
      <c r="AS39" s="63">
        <f t="shared" si="12"/>
        <v>-56</v>
      </c>
      <c r="AU39" s="3"/>
      <c r="AV39" s="3"/>
      <c r="AW39" s="3"/>
      <c r="AX39" s="3"/>
      <c r="AY39" s="3"/>
      <c r="AZ39" s="3"/>
      <c r="BA39" s="3"/>
      <c r="BB39" s="3"/>
      <c r="BC39" s="3"/>
      <c r="BD39" s="3"/>
    </row>
    <row r="40" ht="15.75" customHeight="1">
      <c r="A40" s="1">
        <v>5.0</v>
      </c>
      <c r="B40" s="9" t="s">
        <v>19</v>
      </c>
      <c r="C40" s="10">
        <v>2.5</v>
      </c>
      <c r="D40" s="10">
        <v>2.5</v>
      </c>
      <c r="E40" s="10">
        <v>2.5</v>
      </c>
      <c r="F40" s="10">
        <v>2.5</v>
      </c>
      <c r="G40" s="10">
        <v>2.5</v>
      </c>
      <c r="H40" s="10">
        <v>2.5</v>
      </c>
      <c r="I40" s="10">
        <v>2.5</v>
      </c>
      <c r="J40" s="10">
        <v>2.5</v>
      </c>
      <c r="K40" s="10">
        <v>3.0</v>
      </c>
      <c r="L40" s="10">
        <v>1.0</v>
      </c>
      <c r="M40" s="10">
        <v>0.0</v>
      </c>
      <c r="N40" s="10">
        <v>0.0</v>
      </c>
      <c r="O40" s="10">
        <v>0.0</v>
      </c>
      <c r="P40" s="10">
        <v>0.0</v>
      </c>
      <c r="Q40" s="10">
        <v>0.0</v>
      </c>
      <c r="R40" s="10">
        <v>2.5</v>
      </c>
      <c r="S40" s="10">
        <v>1.0</v>
      </c>
      <c r="T40" s="12">
        <v>2.5</v>
      </c>
      <c r="U40" s="12">
        <v>2.5</v>
      </c>
      <c r="V40" s="12">
        <v>2.5</v>
      </c>
      <c r="W40" s="12">
        <v>2.5</v>
      </c>
      <c r="X40" s="12">
        <v>4.0</v>
      </c>
      <c r="Y40" s="11"/>
      <c r="Z40" s="10"/>
      <c r="AA40" s="10"/>
      <c r="AB40" s="10"/>
      <c r="AC40" s="10"/>
      <c r="AD40" s="10"/>
      <c r="AE40" s="10"/>
      <c r="AF40" s="10"/>
      <c r="AG40" s="10"/>
      <c r="AH40" s="10">
        <f t="shared" si="8"/>
        <v>41.5</v>
      </c>
      <c r="AI40" s="10">
        <v>31.5</v>
      </c>
      <c r="AJ40" s="10">
        <f t="shared" si="9"/>
        <v>75</v>
      </c>
      <c r="AK40" s="58">
        <f t="shared" si="10"/>
        <v>33.5</v>
      </c>
      <c r="AM40" s="59"/>
      <c r="AN40" s="46"/>
      <c r="AP40" s="41">
        <v>5.0</v>
      </c>
      <c r="AQ40" s="9" t="s">
        <v>19</v>
      </c>
      <c r="AR40" s="36">
        <f t="shared" si="11"/>
        <v>255.3788889</v>
      </c>
      <c r="AS40" s="3">
        <f t="shared" si="12"/>
        <v>33.5</v>
      </c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</row>
    <row r="41" ht="15.75" customHeight="1">
      <c r="A41" s="1">
        <v>6.0</v>
      </c>
      <c r="B41" s="65" t="s">
        <v>93</v>
      </c>
      <c r="C41" s="10">
        <v>1.5</v>
      </c>
      <c r="D41" s="10">
        <v>1.5</v>
      </c>
      <c r="E41" s="10">
        <v>1.5</v>
      </c>
      <c r="F41" s="10">
        <v>1.5</v>
      </c>
      <c r="G41" s="10">
        <v>1.5</v>
      </c>
      <c r="H41" s="10">
        <v>1.5</v>
      </c>
      <c r="I41" s="10">
        <v>1.5</v>
      </c>
      <c r="J41" s="10">
        <v>1.5</v>
      </c>
      <c r="K41" s="10">
        <v>2.0</v>
      </c>
      <c r="L41" s="10">
        <v>2.0</v>
      </c>
      <c r="M41" s="10">
        <v>1.5</v>
      </c>
      <c r="N41" s="10">
        <v>1.5</v>
      </c>
      <c r="O41" s="10">
        <v>1.5</v>
      </c>
      <c r="P41" s="10">
        <v>1.5</v>
      </c>
      <c r="Q41" s="10">
        <v>1.5</v>
      </c>
      <c r="R41" s="10"/>
      <c r="S41" s="10">
        <v>0.5</v>
      </c>
      <c r="T41" s="12">
        <v>1.5</v>
      </c>
      <c r="U41" s="12">
        <v>1.5</v>
      </c>
      <c r="V41" s="12">
        <v>1.5</v>
      </c>
      <c r="W41" s="12">
        <v>1.0</v>
      </c>
      <c r="X41" s="12">
        <v>0.0</v>
      </c>
      <c r="Y41" s="11"/>
      <c r="Z41" s="10"/>
      <c r="AA41" s="10"/>
      <c r="AB41" s="10"/>
      <c r="AC41" s="10"/>
      <c r="AD41" s="10"/>
      <c r="AE41" s="10"/>
      <c r="AF41" s="10"/>
      <c r="AG41" s="10"/>
      <c r="AH41" s="10">
        <f t="shared" si="8"/>
        <v>29.5</v>
      </c>
      <c r="AI41" s="10">
        <v>-18.0</v>
      </c>
      <c r="AJ41" s="10">
        <f t="shared" si="9"/>
        <v>24</v>
      </c>
      <c r="AK41" s="58">
        <f t="shared" si="10"/>
        <v>-5.5</v>
      </c>
      <c r="AM41" s="66"/>
      <c r="AN41" s="3"/>
      <c r="AP41" s="41">
        <v>6.0</v>
      </c>
      <c r="AQ41" s="9" t="s">
        <v>21</v>
      </c>
      <c r="AR41" s="36">
        <f t="shared" si="11"/>
        <v>149.3788889</v>
      </c>
      <c r="AS41" s="67">
        <f t="shared" si="12"/>
        <v>-5.5</v>
      </c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</row>
    <row r="42" ht="15.75" customHeight="1">
      <c r="A42" s="1">
        <v>7.0</v>
      </c>
      <c r="B42" s="68" t="s">
        <v>94</v>
      </c>
      <c r="C42" s="10">
        <v>2.0</v>
      </c>
      <c r="D42" s="10">
        <v>2.0</v>
      </c>
      <c r="E42" s="10">
        <v>2.0</v>
      </c>
      <c r="F42" s="10">
        <v>0.5</v>
      </c>
      <c r="G42" s="10">
        <v>0.5</v>
      </c>
      <c r="H42" s="10">
        <v>1.0</v>
      </c>
      <c r="I42" s="10">
        <v>1.0</v>
      </c>
      <c r="J42" s="10">
        <v>1.0</v>
      </c>
      <c r="K42" s="10">
        <v>2.0</v>
      </c>
      <c r="L42" s="10">
        <v>1.5</v>
      </c>
      <c r="M42" s="10">
        <v>0.5</v>
      </c>
      <c r="N42" s="10">
        <v>1.0</v>
      </c>
      <c r="O42" s="10">
        <v>1.0</v>
      </c>
      <c r="P42" s="10">
        <v>1.0</v>
      </c>
      <c r="Q42" s="10">
        <v>1.0</v>
      </c>
      <c r="R42" s="10">
        <v>1.0</v>
      </c>
      <c r="S42" s="10">
        <v>1.0</v>
      </c>
      <c r="T42" s="12">
        <v>2.0</v>
      </c>
      <c r="U42" s="12">
        <v>2.0</v>
      </c>
      <c r="V42" s="12">
        <v>2.0</v>
      </c>
      <c r="W42" s="12">
        <v>2.0</v>
      </c>
      <c r="X42" s="12">
        <v>2.0</v>
      </c>
      <c r="Y42" s="11"/>
      <c r="Z42" s="11"/>
      <c r="AA42" s="11"/>
      <c r="AB42" s="11"/>
      <c r="AC42" s="11"/>
      <c r="AD42" s="10"/>
      <c r="AE42" s="10"/>
      <c r="AF42" s="10"/>
      <c r="AG42" s="10"/>
      <c r="AH42" s="10">
        <f t="shared" si="8"/>
        <v>30</v>
      </c>
      <c r="AI42" s="10">
        <v>63.0</v>
      </c>
      <c r="AJ42" s="10">
        <f t="shared" si="9"/>
        <v>63</v>
      </c>
      <c r="AK42" s="58">
        <f t="shared" si="10"/>
        <v>33</v>
      </c>
      <c r="AM42" s="66"/>
      <c r="AN42" s="3"/>
      <c r="AP42" s="41">
        <v>7.0</v>
      </c>
      <c r="AQ42" s="9" t="s">
        <v>23</v>
      </c>
      <c r="AR42" s="36">
        <f t="shared" si="11"/>
        <v>47.37888889</v>
      </c>
      <c r="AS42" s="3">
        <f t="shared" si="12"/>
        <v>33</v>
      </c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</row>
    <row r="43" ht="15.75" customHeight="1">
      <c r="A43" s="1">
        <v>8.0</v>
      </c>
      <c r="B43" s="9" t="s">
        <v>25</v>
      </c>
      <c r="C43" s="10">
        <v>2.5</v>
      </c>
      <c r="D43" s="10">
        <v>2.5</v>
      </c>
      <c r="E43" s="10">
        <v>2.5</v>
      </c>
      <c r="F43" s="10">
        <v>6.5</v>
      </c>
      <c r="G43" s="10">
        <v>2.5</v>
      </c>
      <c r="H43" s="10">
        <v>2.5</v>
      </c>
      <c r="I43" s="10">
        <v>2.5</v>
      </c>
      <c r="J43" s="10">
        <v>1.0</v>
      </c>
      <c r="K43" s="10">
        <v>0.0</v>
      </c>
      <c r="L43" s="10">
        <v>0.0</v>
      </c>
      <c r="M43" s="10">
        <v>0.0</v>
      </c>
      <c r="N43" s="10">
        <v>2.5</v>
      </c>
      <c r="O43" s="10">
        <v>2.5</v>
      </c>
      <c r="P43" s="10">
        <v>2.5</v>
      </c>
      <c r="Q43" s="10">
        <v>2.5</v>
      </c>
      <c r="R43" s="10"/>
      <c r="S43" s="10">
        <v>1.0</v>
      </c>
      <c r="T43" s="12">
        <v>2.5</v>
      </c>
      <c r="U43" s="12">
        <v>2.5</v>
      </c>
      <c r="V43" s="12">
        <v>2.5</v>
      </c>
      <c r="W43" s="12">
        <v>2.5</v>
      </c>
      <c r="X43" s="12">
        <v>2.5</v>
      </c>
      <c r="Y43" s="11"/>
      <c r="Z43" s="10"/>
      <c r="AA43" s="10"/>
      <c r="AB43" s="10"/>
      <c r="AC43" s="10"/>
      <c r="AD43" s="10"/>
      <c r="AE43" s="10"/>
      <c r="AF43" s="10"/>
      <c r="AG43" s="10"/>
      <c r="AH43" s="10">
        <f t="shared" si="8"/>
        <v>46</v>
      </c>
      <c r="AI43" s="10">
        <v>-16.5</v>
      </c>
      <c r="AJ43" s="10">
        <f t="shared" si="9"/>
        <v>23</v>
      </c>
      <c r="AK43" s="58">
        <f t="shared" si="10"/>
        <v>-23</v>
      </c>
      <c r="AM43" s="66"/>
      <c r="AN43" s="3"/>
      <c r="AP43" s="41">
        <v>8.0</v>
      </c>
      <c r="AQ43" s="9" t="s">
        <v>25</v>
      </c>
      <c r="AR43" s="36">
        <f t="shared" si="11"/>
        <v>410.3788889</v>
      </c>
      <c r="AS43" s="63">
        <f t="shared" si="12"/>
        <v>-23</v>
      </c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</row>
    <row r="44" ht="15.75" customHeight="1">
      <c r="A44" s="1">
        <v>9.0</v>
      </c>
      <c r="B44" s="9" t="s">
        <v>95</v>
      </c>
      <c r="C44" s="10">
        <v>2.5</v>
      </c>
      <c r="D44" s="10">
        <v>2.5</v>
      </c>
      <c r="E44" s="10">
        <v>2.5</v>
      </c>
      <c r="F44" s="10">
        <v>2.5</v>
      </c>
      <c r="G44" s="10">
        <v>2.5</v>
      </c>
      <c r="H44" s="10">
        <v>2.5</v>
      </c>
      <c r="I44" s="10">
        <v>2.5</v>
      </c>
      <c r="J44" s="10">
        <v>2.0</v>
      </c>
      <c r="K44" s="10">
        <v>2.5</v>
      </c>
      <c r="L44" s="10">
        <v>2.0</v>
      </c>
      <c r="M44" s="10">
        <v>1.5</v>
      </c>
      <c r="N44" s="10">
        <v>2.0</v>
      </c>
      <c r="O44" s="10">
        <v>2.0</v>
      </c>
      <c r="P44" s="10">
        <v>0.0</v>
      </c>
      <c r="Q44" s="10">
        <v>1.0</v>
      </c>
      <c r="R44" s="10"/>
      <c r="S44" s="10">
        <v>1.0</v>
      </c>
      <c r="T44" s="12">
        <v>2.0</v>
      </c>
      <c r="U44" s="12">
        <v>2.0</v>
      </c>
      <c r="V44" s="12">
        <v>2.0</v>
      </c>
      <c r="W44" s="12">
        <v>2.0</v>
      </c>
      <c r="X44" s="12">
        <v>2.0</v>
      </c>
      <c r="Y44" s="12">
        <v>2.0</v>
      </c>
      <c r="Z44" s="12">
        <v>2.0</v>
      </c>
      <c r="AA44" s="12">
        <v>2.0</v>
      </c>
      <c r="AB44" s="12">
        <v>2.0</v>
      </c>
      <c r="AC44" s="12">
        <v>2.0</v>
      </c>
      <c r="AD44" s="12">
        <v>2.0</v>
      </c>
      <c r="AE44" s="12">
        <v>2.0</v>
      </c>
      <c r="AF44" s="12">
        <v>2.0</v>
      </c>
      <c r="AG44" s="12"/>
      <c r="AH44" s="11">
        <f t="shared" si="8"/>
        <v>57.5</v>
      </c>
      <c r="AI44" s="10">
        <v>6.5</v>
      </c>
      <c r="AJ44" s="10">
        <f t="shared" si="9"/>
        <v>56</v>
      </c>
      <c r="AK44" s="58">
        <f t="shared" si="10"/>
        <v>-1.5</v>
      </c>
      <c r="AM44" s="66"/>
      <c r="AN44" s="3"/>
      <c r="AP44" s="41">
        <v>9.0</v>
      </c>
      <c r="AQ44" s="9" t="s">
        <v>27</v>
      </c>
      <c r="AR44" s="36">
        <f t="shared" si="11"/>
        <v>790.3788889</v>
      </c>
      <c r="AS44" s="3">
        <f t="shared" si="12"/>
        <v>-1.5</v>
      </c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</row>
    <row r="45" ht="15.75" customHeight="1">
      <c r="A45" s="1">
        <v>10.0</v>
      </c>
      <c r="B45" s="68" t="s">
        <v>96</v>
      </c>
      <c r="C45" s="10">
        <v>1.5</v>
      </c>
      <c r="D45" s="10">
        <v>2.5</v>
      </c>
      <c r="E45" s="10">
        <v>1.5</v>
      </c>
      <c r="F45" s="10">
        <v>1.5</v>
      </c>
      <c r="G45" s="10">
        <v>1.5</v>
      </c>
      <c r="H45" s="10">
        <v>1.5</v>
      </c>
      <c r="I45" s="10">
        <v>1.5</v>
      </c>
      <c r="J45" s="10">
        <v>1.5</v>
      </c>
      <c r="K45" s="10">
        <v>2.0</v>
      </c>
      <c r="L45" s="10">
        <v>1.5</v>
      </c>
      <c r="M45" s="10">
        <v>1.0</v>
      </c>
      <c r="N45" s="10">
        <v>1.5</v>
      </c>
      <c r="O45" s="10">
        <v>1.5</v>
      </c>
      <c r="P45" s="10">
        <v>1.5</v>
      </c>
      <c r="Q45" s="10">
        <v>1.5</v>
      </c>
      <c r="R45" s="10">
        <v>1.0</v>
      </c>
      <c r="S45" s="10">
        <v>0.5</v>
      </c>
      <c r="T45" s="12">
        <v>1.5</v>
      </c>
      <c r="U45" s="12">
        <v>1.5</v>
      </c>
      <c r="V45" s="12">
        <v>1.0</v>
      </c>
      <c r="W45" s="12">
        <v>1.0</v>
      </c>
      <c r="X45" s="12">
        <v>1.0</v>
      </c>
      <c r="Y45" s="11"/>
      <c r="Z45" s="10"/>
      <c r="AA45" s="10"/>
      <c r="AB45" s="10"/>
      <c r="AC45" s="10"/>
      <c r="AD45" s="10"/>
      <c r="AE45" s="10"/>
      <c r="AF45" s="10"/>
      <c r="AG45" s="10"/>
      <c r="AH45" s="10">
        <f t="shared" si="8"/>
        <v>31</v>
      </c>
      <c r="AI45" s="10">
        <v>-6.5</v>
      </c>
      <c r="AJ45" s="10">
        <f t="shared" si="9"/>
        <v>57.5</v>
      </c>
      <c r="AK45" s="58">
        <f t="shared" si="10"/>
        <v>26.5</v>
      </c>
      <c r="AM45" s="66"/>
      <c r="AN45" s="3"/>
      <c r="AP45" s="41">
        <v>10.0</v>
      </c>
      <c r="AQ45" s="9" t="s">
        <v>29</v>
      </c>
      <c r="AR45" s="36">
        <f t="shared" si="11"/>
        <v>112.3788889</v>
      </c>
      <c r="AS45" s="3">
        <f t="shared" si="12"/>
        <v>26.5</v>
      </c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</row>
    <row r="46" ht="15.75" customHeight="1">
      <c r="A46" s="1">
        <v>11.0</v>
      </c>
      <c r="B46" s="9" t="s">
        <v>31</v>
      </c>
      <c r="C46" s="10">
        <v>0.0</v>
      </c>
      <c r="D46" s="10">
        <v>0.0</v>
      </c>
      <c r="E46" s="10">
        <v>0.0</v>
      </c>
      <c r="F46" s="10">
        <v>2.5</v>
      </c>
      <c r="G46" s="10">
        <v>2.5</v>
      </c>
      <c r="H46" s="10">
        <v>2.5</v>
      </c>
      <c r="I46" s="10">
        <v>2.5</v>
      </c>
      <c r="J46" s="10">
        <v>2.5</v>
      </c>
      <c r="K46" s="10">
        <v>2.5</v>
      </c>
      <c r="L46" s="10">
        <v>2.5</v>
      </c>
      <c r="M46" s="10">
        <v>2.0</v>
      </c>
      <c r="N46" s="10">
        <v>2.5</v>
      </c>
      <c r="O46" s="10">
        <v>2.5</v>
      </c>
      <c r="P46" s="10">
        <v>2.5</v>
      </c>
      <c r="Q46" s="10">
        <v>2.5</v>
      </c>
      <c r="R46" s="10"/>
      <c r="S46" s="10">
        <v>1.0</v>
      </c>
      <c r="T46" s="12">
        <v>2.5</v>
      </c>
      <c r="U46" s="12">
        <v>2.5</v>
      </c>
      <c r="V46" s="12">
        <v>2.5</v>
      </c>
      <c r="W46" s="12">
        <v>2.5</v>
      </c>
      <c r="X46" s="12">
        <v>2.5</v>
      </c>
      <c r="Y46" s="11"/>
      <c r="Z46" s="10"/>
      <c r="AA46" s="10"/>
      <c r="AB46" s="10"/>
      <c r="AC46" s="10"/>
      <c r="AD46" s="10"/>
      <c r="AE46" s="10"/>
      <c r="AF46" s="10"/>
      <c r="AG46" s="10"/>
      <c r="AH46" s="10">
        <f t="shared" si="8"/>
        <v>43</v>
      </c>
      <c r="AI46" s="10">
        <v>140.0</v>
      </c>
      <c r="AJ46" s="10">
        <f t="shared" si="9"/>
        <v>140</v>
      </c>
      <c r="AK46" s="58">
        <f t="shared" si="10"/>
        <v>97</v>
      </c>
      <c r="AM46" s="66"/>
      <c r="AN46" s="3"/>
      <c r="AP46" s="41">
        <v>11.0</v>
      </c>
      <c r="AQ46" s="9" t="s">
        <v>31</v>
      </c>
      <c r="AR46" s="62">
        <f t="shared" si="11"/>
        <v>-561.6211111</v>
      </c>
      <c r="AS46" s="3">
        <f t="shared" si="12"/>
        <v>97</v>
      </c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</row>
    <row r="47" ht="15.75" customHeight="1">
      <c r="A47" s="1">
        <v>12.0</v>
      </c>
      <c r="B47" s="69" t="s">
        <v>97</v>
      </c>
      <c r="C47" s="10">
        <v>1.0</v>
      </c>
      <c r="D47" s="10">
        <v>1.0</v>
      </c>
      <c r="E47" s="10">
        <v>0.5</v>
      </c>
      <c r="F47" s="10">
        <v>1.0</v>
      </c>
      <c r="G47" s="10">
        <v>1.0</v>
      </c>
      <c r="H47" s="10">
        <v>1.0</v>
      </c>
      <c r="I47" s="10">
        <v>1.0</v>
      </c>
      <c r="J47" s="10">
        <v>1.0</v>
      </c>
      <c r="K47" s="10">
        <v>2.0</v>
      </c>
      <c r="L47" s="10">
        <v>1.0</v>
      </c>
      <c r="M47" s="10">
        <v>0.5</v>
      </c>
      <c r="N47" s="10">
        <v>1.0</v>
      </c>
      <c r="O47" s="10">
        <v>1.0</v>
      </c>
      <c r="P47" s="10">
        <v>1.0</v>
      </c>
      <c r="Q47" s="10">
        <v>1.0</v>
      </c>
      <c r="R47" s="10">
        <v>0.5</v>
      </c>
      <c r="S47" s="10">
        <v>0.5</v>
      </c>
      <c r="T47" s="12">
        <v>1.0</v>
      </c>
      <c r="U47" s="12">
        <v>1.0</v>
      </c>
      <c r="V47" s="12">
        <v>1.0</v>
      </c>
      <c r="W47" s="12">
        <v>1.0</v>
      </c>
      <c r="X47" s="12">
        <v>1.0</v>
      </c>
      <c r="Y47" s="11"/>
      <c r="Z47" s="10"/>
      <c r="AA47" s="10"/>
      <c r="AB47" s="10"/>
      <c r="AC47" s="10"/>
      <c r="AD47" s="10"/>
      <c r="AE47" s="10"/>
      <c r="AF47" s="10"/>
      <c r="AG47" s="10"/>
      <c r="AH47" s="10">
        <f t="shared" si="8"/>
        <v>21</v>
      </c>
      <c r="AI47" s="10">
        <v>12.0</v>
      </c>
      <c r="AJ47" s="10">
        <f t="shared" si="9"/>
        <v>54</v>
      </c>
      <c r="AK47" s="58">
        <f t="shared" si="10"/>
        <v>33</v>
      </c>
      <c r="AM47" s="66"/>
      <c r="AN47" s="3"/>
      <c r="AP47" s="41">
        <v>12.0</v>
      </c>
      <c r="AQ47" s="22" t="s">
        <v>33</v>
      </c>
      <c r="AR47" s="62">
        <f t="shared" si="11"/>
        <v>-133.0011111</v>
      </c>
      <c r="AS47" s="3">
        <f t="shared" si="12"/>
        <v>33</v>
      </c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</row>
    <row r="48" ht="15.75" customHeight="1">
      <c r="A48" s="1">
        <v>13.0</v>
      </c>
      <c r="B48" s="24" t="s">
        <v>35</v>
      </c>
      <c r="C48" s="10">
        <v>0.0</v>
      </c>
      <c r="D48" s="10">
        <v>0.0</v>
      </c>
      <c r="E48" s="10">
        <v>2.5</v>
      </c>
      <c r="F48" s="10">
        <v>2.5</v>
      </c>
      <c r="G48" s="10">
        <v>2.5</v>
      </c>
      <c r="H48" s="10">
        <v>2.5</v>
      </c>
      <c r="I48" s="10">
        <v>2.5</v>
      </c>
      <c r="J48" s="10">
        <v>2.5</v>
      </c>
      <c r="K48" s="10">
        <v>2.5</v>
      </c>
      <c r="L48" s="10">
        <v>2.5</v>
      </c>
      <c r="M48" s="10">
        <v>2.0</v>
      </c>
      <c r="N48" s="10">
        <v>2.5</v>
      </c>
      <c r="O48" s="10">
        <v>2.5</v>
      </c>
      <c r="P48" s="10">
        <v>2.5</v>
      </c>
      <c r="Q48" s="10">
        <v>2.5</v>
      </c>
      <c r="R48" s="10"/>
      <c r="S48" s="10">
        <v>1.0</v>
      </c>
      <c r="T48" s="12">
        <v>2.5</v>
      </c>
      <c r="U48" s="12">
        <v>2.5</v>
      </c>
      <c r="V48" s="12">
        <v>2.5</v>
      </c>
      <c r="W48" s="12">
        <v>2.5</v>
      </c>
      <c r="X48" s="12">
        <v>2.5</v>
      </c>
      <c r="Y48" s="11"/>
      <c r="Z48" s="10"/>
      <c r="AA48" s="10"/>
      <c r="AB48" s="10"/>
      <c r="AC48" s="10"/>
      <c r="AD48" s="10"/>
      <c r="AE48" s="10"/>
      <c r="AF48" s="10"/>
      <c r="AG48" s="10"/>
      <c r="AH48" s="10">
        <f t="shared" si="8"/>
        <v>45.5</v>
      </c>
      <c r="AI48" s="10">
        <v>-46.0</v>
      </c>
      <c r="AJ48" s="10">
        <f t="shared" si="9"/>
        <v>24.5</v>
      </c>
      <c r="AK48" s="58">
        <f t="shared" si="10"/>
        <v>-21</v>
      </c>
      <c r="AM48" s="66"/>
      <c r="AN48" s="3"/>
      <c r="AP48" s="41">
        <v>13.0</v>
      </c>
      <c r="AQ48" s="24" t="s">
        <v>35</v>
      </c>
      <c r="AR48" s="62">
        <f t="shared" si="11"/>
        <v>-49.62111111</v>
      </c>
      <c r="AS48" s="63">
        <f t="shared" si="12"/>
        <v>-21</v>
      </c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</row>
    <row r="49" ht="15.75" customHeight="1">
      <c r="A49" s="1">
        <v>14.0</v>
      </c>
      <c r="B49" s="70" t="s">
        <v>98</v>
      </c>
      <c r="C49" s="10">
        <v>2.0</v>
      </c>
      <c r="D49" s="10">
        <v>2.0</v>
      </c>
      <c r="E49" s="10">
        <v>2.0</v>
      </c>
      <c r="F49" s="10">
        <v>2.0</v>
      </c>
      <c r="G49" s="10">
        <v>2.0</v>
      </c>
      <c r="H49" s="10">
        <v>2.0</v>
      </c>
      <c r="I49" s="10">
        <v>2.0</v>
      </c>
      <c r="J49" s="10">
        <v>2.0</v>
      </c>
      <c r="K49" s="10">
        <v>2.5</v>
      </c>
      <c r="L49" s="10">
        <v>2.0</v>
      </c>
      <c r="M49" s="10">
        <v>1.5</v>
      </c>
      <c r="N49" s="10">
        <v>2.0</v>
      </c>
      <c r="O49" s="10">
        <v>2.0</v>
      </c>
      <c r="P49" s="10">
        <v>2.0</v>
      </c>
      <c r="Q49" s="10">
        <v>2.0</v>
      </c>
      <c r="R49" s="10"/>
      <c r="S49" s="10">
        <v>0.0</v>
      </c>
      <c r="T49" s="12">
        <v>0.0</v>
      </c>
      <c r="U49" s="12">
        <v>0.0</v>
      </c>
      <c r="V49" s="12">
        <v>0.0</v>
      </c>
      <c r="W49" s="12">
        <v>0.0</v>
      </c>
      <c r="X49" s="12">
        <v>0.0</v>
      </c>
      <c r="Y49" s="11"/>
      <c r="Z49" s="10"/>
      <c r="AA49" s="10"/>
      <c r="AB49" s="10"/>
      <c r="AC49" s="10"/>
      <c r="AD49" s="10"/>
      <c r="AE49" s="10"/>
      <c r="AF49" s="10"/>
      <c r="AG49" s="10"/>
      <c r="AH49" s="10">
        <f t="shared" si="8"/>
        <v>30</v>
      </c>
      <c r="AI49" s="10">
        <v>-31.0</v>
      </c>
      <c r="AJ49" s="10">
        <f t="shared" si="9"/>
        <v>-31</v>
      </c>
      <c r="AK49" s="58">
        <f t="shared" si="10"/>
        <v>-61</v>
      </c>
      <c r="AM49" s="66"/>
      <c r="AN49" s="3"/>
      <c r="AP49" s="41">
        <v>14.0</v>
      </c>
      <c r="AQ49" s="9" t="s">
        <v>37</v>
      </c>
      <c r="AR49" s="71">
        <f t="shared" si="11"/>
        <v>-9.621111111</v>
      </c>
      <c r="AS49" s="63">
        <f t="shared" si="12"/>
        <v>-61</v>
      </c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</row>
    <row r="50" ht="15.75" customHeight="1">
      <c r="A50" s="1">
        <v>15.0</v>
      </c>
      <c r="B50" s="9" t="s">
        <v>39</v>
      </c>
      <c r="C50" s="10">
        <v>0.0</v>
      </c>
      <c r="D50" s="10">
        <v>0.0</v>
      </c>
      <c r="E50" s="10">
        <v>2.5</v>
      </c>
      <c r="F50" s="10">
        <v>2.5</v>
      </c>
      <c r="G50" s="10">
        <v>2.5</v>
      </c>
      <c r="H50" s="10">
        <v>2.5</v>
      </c>
      <c r="I50" s="10">
        <v>2.5</v>
      </c>
      <c r="J50" s="10">
        <v>2.5</v>
      </c>
      <c r="K50" s="10">
        <v>2.5</v>
      </c>
      <c r="L50" s="10">
        <v>2.5</v>
      </c>
      <c r="M50" s="10">
        <v>4.5</v>
      </c>
      <c r="N50" s="10">
        <v>2.5</v>
      </c>
      <c r="O50" s="10">
        <v>2.5</v>
      </c>
      <c r="P50" s="10">
        <v>2.5</v>
      </c>
      <c r="Q50" s="10">
        <v>2.5</v>
      </c>
      <c r="R50" s="10">
        <v>1.0</v>
      </c>
      <c r="S50" s="10">
        <v>1.0</v>
      </c>
      <c r="T50" s="12">
        <v>2.5</v>
      </c>
      <c r="U50" s="12">
        <v>2.5</v>
      </c>
      <c r="V50" s="12">
        <v>2.5</v>
      </c>
      <c r="W50" s="12">
        <v>2.5</v>
      </c>
      <c r="X50" s="12">
        <v>2.5</v>
      </c>
      <c r="Y50" s="11"/>
      <c r="Z50" s="10"/>
      <c r="AA50" s="10"/>
      <c r="AB50" s="10"/>
      <c r="AC50" s="10"/>
      <c r="AD50" s="10"/>
      <c r="AE50" s="10"/>
      <c r="AF50" s="10"/>
      <c r="AG50" s="10"/>
      <c r="AH50" s="10">
        <f t="shared" si="8"/>
        <v>49</v>
      </c>
      <c r="AI50" s="10">
        <v>-6.5</v>
      </c>
      <c r="AJ50" s="10">
        <f t="shared" si="9"/>
        <v>-6.5</v>
      </c>
      <c r="AK50" s="72">
        <f t="shared" si="10"/>
        <v>-55.5</v>
      </c>
      <c r="AM50" s="66"/>
      <c r="AN50" s="3"/>
      <c r="AP50" s="41">
        <v>15.0</v>
      </c>
      <c r="AQ50" s="9" t="s">
        <v>39</v>
      </c>
      <c r="AR50" s="36">
        <f t="shared" si="11"/>
        <v>69.37888889</v>
      </c>
      <c r="AS50" s="63">
        <f t="shared" si="12"/>
        <v>-55.5</v>
      </c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</row>
    <row r="51" ht="15.75" customHeight="1">
      <c r="A51" s="1">
        <v>16.0</v>
      </c>
      <c r="B51" s="9" t="s">
        <v>99</v>
      </c>
      <c r="C51" s="10">
        <v>0.0</v>
      </c>
      <c r="D51" s="10">
        <v>0.0</v>
      </c>
      <c r="E51" s="10">
        <v>0.0</v>
      </c>
      <c r="F51" s="10">
        <v>0.0</v>
      </c>
      <c r="G51" s="10">
        <v>0.0</v>
      </c>
      <c r="H51" s="10">
        <v>0.0</v>
      </c>
      <c r="I51" s="10">
        <v>0.0</v>
      </c>
      <c r="J51" s="10">
        <v>0.0</v>
      </c>
      <c r="K51" s="10">
        <v>0.0</v>
      </c>
      <c r="L51" s="10">
        <v>2.5</v>
      </c>
      <c r="M51" s="10">
        <v>1.0</v>
      </c>
      <c r="N51" s="10">
        <v>1.5</v>
      </c>
      <c r="O51" s="10">
        <v>1.5</v>
      </c>
      <c r="P51" s="10">
        <v>1.5</v>
      </c>
      <c r="Q51" s="10">
        <v>1.5</v>
      </c>
      <c r="R51" s="10">
        <v>2.0</v>
      </c>
      <c r="S51" s="10">
        <v>0.5</v>
      </c>
      <c r="T51" s="12">
        <v>1.5</v>
      </c>
      <c r="U51" s="12">
        <v>1.5</v>
      </c>
      <c r="V51" s="12">
        <v>1.5</v>
      </c>
      <c r="W51" s="12">
        <v>1.5</v>
      </c>
      <c r="X51" s="12">
        <v>2.5</v>
      </c>
      <c r="Y51" s="11"/>
      <c r="Z51" s="10"/>
      <c r="AA51" s="10"/>
      <c r="AB51" s="10"/>
      <c r="AC51" s="10"/>
      <c r="AD51" s="10"/>
      <c r="AE51" s="10"/>
      <c r="AF51" s="10"/>
      <c r="AG51" s="10"/>
      <c r="AH51" s="10">
        <f t="shared" si="8"/>
        <v>20.5</v>
      </c>
      <c r="AI51" s="10">
        <v>25.0</v>
      </c>
      <c r="AJ51" s="10">
        <f t="shared" si="9"/>
        <v>111</v>
      </c>
      <c r="AK51" s="58">
        <f t="shared" si="10"/>
        <v>90.5</v>
      </c>
      <c r="AM51" s="66"/>
      <c r="AN51" s="3"/>
      <c r="AP51" s="41">
        <v>16.0</v>
      </c>
      <c r="AQ51" s="9" t="s">
        <v>41</v>
      </c>
      <c r="AR51" s="36">
        <f t="shared" si="11"/>
        <v>325.3788889</v>
      </c>
      <c r="AS51" s="3">
        <f t="shared" si="12"/>
        <v>90.5</v>
      </c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</row>
    <row r="52" ht="15.75" customHeight="1">
      <c r="A52" s="1">
        <v>17.0</v>
      </c>
      <c r="B52" s="9" t="s">
        <v>43</v>
      </c>
      <c r="C52" s="10">
        <v>2.5</v>
      </c>
      <c r="D52" s="10">
        <v>2.5</v>
      </c>
      <c r="E52" s="10">
        <v>2.5</v>
      </c>
      <c r="F52" s="10">
        <v>2.5</v>
      </c>
      <c r="G52" s="10">
        <v>2.5</v>
      </c>
      <c r="H52" s="10">
        <v>2.5</v>
      </c>
      <c r="I52" s="10">
        <v>2.5</v>
      </c>
      <c r="J52" s="10">
        <v>2.5</v>
      </c>
      <c r="K52" s="10">
        <v>2.5</v>
      </c>
      <c r="L52" s="10">
        <v>2.5</v>
      </c>
      <c r="M52" s="10">
        <v>2.0</v>
      </c>
      <c r="N52" s="10">
        <v>2.5</v>
      </c>
      <c r="O52" s="10">
        <v>2.5</v>
      </c>
      <c r="P52" s="10">
        <v>2.5</v>
      </c>
      <c r="Q52" s="10">
        <v>2.5</v>
      </c>
      <c r="R52" s="10"/>
      <c r="S52" s="10">
        <v>1.0</v>
      </c>
      <c r="T52" s="12">
        <v>2.5</v>
      </c>
      <c r="U52" s="12">
        <v>2.5</v>
      </c>
      <c r="V52" s="12">
        <v>2.5</v>
      </c>
      <c r="W52" s="12">
        <v>2.5</v>
      </c>
      <c r="X52" s="12">
        <v>2.5</v>
      </c>
      <c r="Y52" s="11"/>
      <c r="Z52" s="10"/>
      <c r="AA52" s="10"/>
      <c r="AB52" s="10"/>
      <c r="AC52" s="10"/>
      <c r="AD52" s="10"/>
      <c r="AE52" s="10"/>
      <c r="AF52" s="10"/>
      <c r="AG52" s="10"/>
      <c r="AH52" s="10">
        <f t="shared" si="8"/>
        <v>50.5</v>
      </c>
      <c r="AI52" s="10">
        <v>-13.0</v>
      </c>
      <c r="AJ52" s="10">
        <f t="shared" si="9"/>
        <v>70.5</v>
      </c>
      <c r="AK52" s="58">
        <f t="shared" si="10"/>
        <v>20</v>
      </c>
      <c r="AM52" s="66"/>
      <c r="AN52" s="3"/>
      <c r="AP52" s="41">
        <v>17.0</v>
      </c>
      <c r="AQ52" s="9" t="s">
        <v>43</v>
      </c>
      <c r="AR52" s="36">
        <f t="shared" si="11"/>
        <v>201.3788889</v>
      </c>
      <c r="AS52" s="3">
        <f t="shared" si="12"/>
        <v>20</v>
      </c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</row>
    <row r="53" ht="15.75" customHeight="1">
      <c r="A53" s="1">
        <v>18.0</v>
      </c>
      <c r="B53" s="9" t="s">
        <v>100</v>
      </c>
      <c r="C53" s="10">
        <v>2.5</v>
      </c>
      <c r="D53" s="10">
        <v>0.0</v>
      </c>
      <c r="E53" s="10">
        <v>0.0</v>
      </c>
      <c r="F53" s="10">
        <v>2.5</v>
      </c>
      <c r="G53" s="10">
        <v>2.5</v>
      </c>
      <c r="H53" s="10">
        <v>2.5</v>
      </c>
      <c r="I53" s="10">
        <v>2.5</v>
      </c>
      <c r="J53" s="10">
        <v>2.5</v>
      </c>
      <c r="K53" s="10">
        <v>2.5</v>
      </c>
      <c r="L53" s="10">
        <v>2.5</v>
      </c>
      <c r="M53" s="10">
        <v>2.0</v>
      </c>
      <c r="N53" s="10">
        <v>2.5</v>
      </c>
      <c r="O53" s="10">
        <v>2.5</v>
      </c>
      <c r="P53" s="10">
        <v>2.5</v>
      </c>
      <c r="Q53" s="10">
        <v>2.5</v>
      </c>
      <c r="R53" s="10">
        <v>1.0</v>
      </c>
      <c r="S53" s="10">
        <v>1.0</v>
      </c>
      <c r="T53" s="12">
        <v>2.5</v>
      </c>
      <c r="U53" s="12">
        <v>2.5</v>
      </c>
      <c r="V53" s="12">
        <v>2.5</v>
      </c>
      <c r="W53" s="12">
        <v>2.5</v>
      </c>
      <c r="X53" s="12">
        <v>2.5</v>
      </c>
      <c r="Y53" s="11"/>
      <c r="Z53" s="10"/>
      <c r="AA53" s="10"/>
      <c r="AB53" s="10"/>
      <c r="AC53" s="10"/>
      <c r="AD53" s="10"/>
      <c r="AE53" s="10"/>
      <c r="AF53" s="10"/>
      <c r="AG53" s="10"/>
      <c r="AH53" s="10">
        <f t="shared" si="8"/>
        <v>46.5</v>
      </c>
      <c r="AI53" s="10">
        <v>-51.5</v>
      </c>
      <c r="AJ53" s="10">
        <f t="shared" si="9"/>
        <v>-51.5</v>
      </c>
      <c r="AK53" s="58">
        <f t="shared" si="10"/>
        <v>-98</v>
      </c>
      <c r="AM53" s="66"/>
      <c r="AN53" s="3"/>
      <c r="AP53" s="41">
        <v>18.0</v>
      </c>
      <c r="AQ53" s="9" t="s">
        <v>45</v>
      </c>
      <c r="AR53" s="36">
        <f t="shared" si="11"/>
        <v>225.3788889</v>
      </c>
      <c r="AS53" s="63">
        <f t="shared" si="12"/>
        <v>-98</v>
      </c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</row>
    <row r="54" ht="15.75" customHeight="1">
      <c r="A54" s="1">
        <v>19.0</v>
      </c>
      <c r="B54" s="65" t="s">
        <v>101</v>
      </c>
      <c r="C54" s="10">
        <v>2.0</v>
      </c>
      <c r="D54" s="10">
        <v>2.0</v>
      </c>
      <c r="E54" s="10">
        <v>2.0</v>
      </c>
      <c r="F54" s="10">
        <v>2.0</v>
      </c>
      <c r="G54" s="10">
        <v>2.0</v>
      </c>
      <c r="H54" s="10">
        <v>2.0</v>
      </c>
      <c r="I54" s="10">
        <v>0.5</v>
      </c>
      <c r="J54" s="10">
        <v>0.0</v>
      </c>
      <c r="K54" s="10">
        <v>0.0</v>
      </c>
      <c r="L54" s="10">
        <v>2.0</v>
      </c>
      <c r="M54" s="10">
        <v>1.5</v>
      </c>
      <c r="N54" s="10">
        <v>2.0</v>
      </c>
      <c r="O54" s="10">
        <v>2.0</v>
      </c>
      <c r="P54" s="10">
        <v>2.0</v>
      </c>
      <c r="Q54" s="10">
        <v>0.5</v>
      </c>
      <c r="R54" s="10"/>
      <c r="S54" s="10">
        <v>0.0</v>
      </c>
      <c r="T54" s="12">
        <v>0.0</v>
      </c>
      <c r="U54" s="12">
        <v>0.0</v>
      </c>
      <c r="V54" s="12">
        <v>0.0</v>
      </c>
      <c r="W54" s="12">
        <v>0.0</v>
      </c>
      <c r="X54" s="12">
        <v>0.0</v>
      </c>
      <c r="Y54" s="11"/>
      <c r="Z54" s="10"/>
      <c r="AA54" s="10"/>
      <c r="AB54" s="10"/>
      <c r="AC54" s="10"/>
      <c r="AD54" s="10"/>
      <c r="AE54" s="10"/>
      <c r="AF54" s="10"/>
      <c r="AG54" s="10"/>
      <c r="AH54" s="10">
        <f t="shared" si="8"/>
        <v>22.5</v>
      </c>
      <c r="AI54" s="10">
        <v>-2.0</v>
      </c>
      <c r="AJ54" s="10">
        <f t="shared" si="9"/>
        <v>22.5</v>
      </c>
      <c r="AK54" s="58">
        <f t="shared" si="10"/>
        <v>0</v>
      </c>
      <c r="AM54" s="66"/>
      <c r="AN54" s="3"/>
      <c r="AP54" s="41">
        <v>19.0</v>
      </c>
      <c r="AQ54" s="9" t="s">
        <v>47</v>
      </c>
      <c r="AR54" s="62">
        <f t="shared" si="11"/>
        <v>-114.8511111</v>
      </c>
      <c r="AS54" s="63">
        <f t="shared" si="12"/>
        <v>0</v>
      </c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</row>
    <row r="55" ht="15.75" customHeight="1">
      <c r="A55" s="1">
        <v>20.0</v>
      </c>
      <c r="B55" s="73" t="s">
        <v>102</v>
      </c>
      <c r="C55" s="10">
        <v>2.0</v>
      </c>
      <c r="D55" s="10">
        <v>2.0</v>
      </c>
      <c r="E55" s="10">
        <v>2.0</v>
      </c>
      <c r="F55" s="10">
        <v>2.0</v>
      </c>
      <c r="G55" s="10">
        <v>2.0</v>
      </c>
      <c r="H55" s="10">
        <v>2.5</v>
      </c>
      <c r="I55" s="10">
        <v>2.5</v>
      </c>
      <c r="J55" s="10">
        <v>2.5</v>
      </c>
      <c r="K55" s="10">
        <v>2.5</v>
      </c>
      <c r="L55" s="10">
        <v>2.5</v>
      </c>
      <c r="M55" s="10">
        <v>2.0</v>
      </c>
      <c r="N55" s="10">
        <v>2.5</v>
      </c>
      <c r="O55" s="10">
        <v>2.5</v>
      </c>
      <c r="P55" s="10">
        <v>2.5</v>
      </c>
      <c r="Q55" s="10">
        <v>2.5</v>
      </c>
      <c r="R55" s="10"/>
      <c r="S55" s="10">
        <v>1.0</v>
      </c>
      <c r="T55" s="12">
        <v>2.5</v>
      </c>
      <c r="U55" s="12">
        <v>2.5</v>
      </c>
      <c r="V55" s="12">
        <v>2.5</v>
      </c>
      <c r="W55" s="12">
        <v>2.5</v>
      </c>
      <c r="X55" s="12">
        <v>2.5</v>
      </c>
      <c r="Y55" s="11"/>
      <c r="Z55" s="10"/>
      <c r="AA55" s="10"/>
      <c r="AB55" s="10"/>
      <c r="AC55" s="10"/>
      <c r="AD55" s="10"/>
      <c r="AE55" s="10"/>
      <c r="AF55" s="10"/>
      <c r="AG55" s="10"/>
      <c r="AH55" s="10">
        <f t="shared" si="8"/>
        <v>48</v>
      </c>
      <c r="AI55" s="10">
        <v>-18.0</v>
      </c>
      <c r="AJ55" s="10">
        <f t="shared" si="9"/>
        <v>-18</v>
      </c>
      <c r="AK55" s="58">
        <f t="shared" si="10"/>
        <v>-66</v>
      </c>
      <c r="AM55" s="66"/>
      <c r="AN55" s="3"/>
      <c r="AP55" s="41">
        <v>20.0</v>
      </c>
      <c r="AQ55" s="9" t="s">
        <v>49</v>
      </c>
      <c r="AR55" s="36">
        <f t="shared" si="11"/>
        <v>398.3788889</v>
      </c>
      <c r="AS55" s="63">
        <f t="shared" si="12"/>
        <v>-66</v>
      </c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</row>
    <row r="56" ht="15.75" customHeight="1">
      <c r="A56" s="1">
        <v>21.0</v>
      </c>
      <c r="B56" s="22" t="s">
        <v>51</v>
      </c>
      <c r="C56" s="10">
        <v>2.5</v>
      </c>
      <c r="D56" s="10">
        <v>2.5</v>
      </c>
      <c r="E56" s="10">
        <v>1.5</v>
      </c>
      <c r="F56" s="10">
        <v>2.5</v>
      </c>
      <c r="G56" s="10">
        <v>2.5</v>
      </c>
      <c r="H56" s="10">
        <v>2.5</v>
      </c>
      <c r="I56" s="10">
        <v>2.5</v>
      </c>
      <c r="J56" s="10">
        <v>2.5</v>
      </c>
      <c r="K56" s="10">
        <v>2.5</v>
      </c>
      <c r="L56" s="10">
        <v>2.5</v>
      </c>
      <c r="M56" s="10">
        <v>2.0</v>
      </c>
      <c r="N56" s="10">
        <v>2.5</v>
      </c>
      <c r="O56" s="10">
        <v>2.5</v>
      </c>
      <c r="P56" s="10">
        <v>2.5</v>
      </c>
      <c r="Q56" s="10">
        <v>1.0</v>
      </c>
      <c r="R56" s="10"/>
      <c r="S56" s="10">
        <v>0.0</v>
      </c>
      <c r="T56" s="12">
        <v>2.5</v>
      </c>
      <c r="U56" s="12">
        <v>2.5</v>
      </c>
      <c r="V56" s="12">
        <v>0.0</v>
      </c>
      <c r="W56" s="12">
        <v>0.0</v>
      </c>
      <c r="X56" s="12">
        <v>2.5</v>
      </c>
      <c r="Y56" s="11"/>
      <c r="Z56" s="10"/>
      <c r="AA56" s="10"/>
      <c r="AB56" s="10"/>
      <c r="AC56" s="10"/>
      <c r="AD56" s="10"/>
      <c r="AE56" s="10"/>
      <c r="AF56" s="10"/>
      <c r="AG56" s="10"/>
      <c r="AH56" s="10">
        <f t="shared" si="8"/>
        <v>42</v>
      </c>
      <c r="AI56" s="10">
        <v>-21.0</v>
      </c>
      <c r="AJ56" s="10">
        <f t="shared" si="9"/>
        <v>29</v>
      </c>
      <c r="AK56" s="58">
        <f t="shared" si="10"/>
        <v>-13</v>
      </c>
      <c r="AM56" s="66"/>
      <c r="AN56" s="3"/>
      <c r="AP56" s="41">
        <v>21.0</v>
      </c>
      <c r="AQ56" s="22" t="s">
        <v>51</v>
      </c>
      <c r="AR56" s="62">
        <f t="shared" si="11"/>
        <v>-403.6211111</v>
      </c>
      <c r="AS56" s="63">
        <f t="shared" si="12"/>
        <v>-13</v>
      </c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</row>
    <row r="57" ht="15.75" customHeight="1">
      <c r="A57" s="1">
        <v>22.0</v>
      </c>
      <c r="B57" s="9" t="s">
        <v>103</v>
      </c>
      <c r="C57" s="10">
        <v>2.5</v>
      </c>
      <c r="D57" s="10">
        <v>2.5</v>
      </c>
      <c r="E57" s="10">
        <v>1.5</v>
      </c>
      <c r="F57" s="10">
        <v>2.5</v>
      </c>
      <c r="G57" s="10">
        <v>2.5</v>
      </c>
      <c r="H57" s="10">
        <v>2.5</v>
      </c>
      <c r="I57" s="10">
        <v>2.5</v>
      </c>
      <c r="J57" s="10">
        <v>2.5</v>
      </c>
      <c r="K57" s="10">
        <v>3.0</v>
      </c>
      <c r="L57" s="10">
        <v>2.5</v>
      </c>
      <c r="M57" s="10">
        <v>2.0</v>
      </c>
      <c r="N57" s="10">
        <v>2.5</v>
      </c>
      <c r="O57" s="10">
        <v>2.5</v>
      </c>
      <c r="P57" s="10">
        <v>2.5</v>
      </c>
      <c r="Q57" s="10">
        <v>2.5</v>
      </c>
      <c r="R57" s="10">
        <v>1.0</v>
      </c>
      <c r="S57" s="10">
        <v>1.0</v>
      </c>
      <c r="T57" s="12">
        <v>2.5</v>
      </c>
      <c r="U57" s="12">
        <v>2.5</v>
      </c>
      <c r="V57" s="12">
        <v>2.5</v>
      </c>
      <c r="W57" s="12">
        <v>2.5</v>
      </c>
      <c r="X57" s="12">
        <v>2.5</v>
      </c>
      <c r="Y57" s="11"/>
      <c r="Z57" s="10"/>
      <c r="AA57" s="10"/>
      <c r="AB57" s="10"/>
      <c r="AC57" s="10"/>
      <c r="AD57" s="10"/>
      <c r="AE57" s="10"/>
      <c r="AF57" s="10"/>
      <c r="AG57" s="10"/>
      <c r="AH57" s="10">
        <f t="shared" si="8"/>
        <v>51</v>
      </c>
      <c r="AI57" s="10">
        <v>10.5</v>
      </c>
      <c r="AJ57" s="10">
        <f t="shared" si="9"/>
        <v>64</v>
      </c>
      <c r="AK57" s="58">
        <f t="shared" si="10"/>
        <v>13</v>
      </c>
      <c r="AM57" s="66"/>
      <c r="AN57" s="3"/>
      <c r="AP57" s="41">
        <v>22.0</v>
      </c>
      <c r="AQ57" s="9" t="s">
        <v>53</v>
      </c>
      <c r="AR57" s="36">
        <f t="shared" si="11"/>
        <v>233.3788889</v>
      </c>
      <c r="AS57" s="3">
        <f t="shared" si="12"/>
        <v>13</v>
      </c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</row>
    <row r="58" ht="15.75" customHeight="1">
      <c r="A58" s="1">
        <v>23.0</v>
      </c>
      <c r="B58" s="61" t="s">
        <v>55</v>
      </c>
      <c r="C58" s="10">
        <v>0.0</v>
      </c>
      <c r="D58" s="10">
        <v>0.0</v>
      </c>
      <c r="E58" s="10">
        <v>0.0</v>
      </c>
      <c r="F58" s="10">
        <v>0.0</v>
      </c>
      <c r="G58" s="10">
        <v>0.0</v>
      </c>
      <c r="H58" s="10">
        <v>0.0</v>
      </c>
      <c r="I58" s="10">
        <v>0.0</v>
      </c>
      <c r="J58" s="10">
        <v>0.0</v>
      </c>
      <c r="K58" s="10">
        <v>0.0</v>
      </c>
      <c r="L58" s="10">
        <v>0.0</v>
      </c>
      <c r="M58" s="10">
        <v>0.0</v>
      </c>
      <c r="N58" s="10">
        <v>0.0</v>
      </c>
      <c r="O58" s="10">
        <v>0.0</v>
      </c>
      <c r="P58" s="10">
        <v>0.0</v>
      </c>
      <c r="Q58" s="10">
        <v>0.0</v>
      </c>
      <c r="R58" s="10"/>
      <c r="S58" s="10">
        <v>0.0</v>
      </c>
      <c r="T58" s="12">
        <v>0.0</v>
      </c>
      <c r="U58" s="12">
        <v>0.0</v>
      </c>
      <c r="V58" s="12">
        <v>0.0</v>
      </c>
      <c r="W58" s="12">
        <v>0.0</v>
      </c>
      <c r="X58" s="12">
        <v>0.0</v>
      </c>
      <c r="Y58" s="11"/>
      <c r="Z58" s="10"/>
      <c r="AA58" s="10"/>
      <c r="AB58" s="10"/>
      <c r="AC58" s="10"/>
      <c r="AD58" s="10"/>
      <c r="AE58" s="10"/>
      <c r="AF58" s="10"/>
      <c r="AG58" s="10"/>
      <c r="AH58" s="10">
        <f t="shared" si="8"/>
        <v>0</v>
      </c>
      <c r="AI58" s="10">
        <v>3.0</v>
      </c>
      <c r="AJ58" s="10">
        <f t="shared" si="9"/>
        <v>3</v>
      </c>
      <c r="AK58" s="58">
        <f t="shared" si="10"/>
        <v>3</v>
      </c>
      <c r="AM58" s="66"/>
      <c r="AN58" s="3"/>
      <c r="AP58" s="41">
        <v>23.0</v>
      </c>
      <c r="AQ58" s="22" t="s">
        <v>55</v>
      </c>
      <c r="AR58" s="62">
        <f t="shared" si="11"/>
        <v>-542.6211111</v>
      </c>
      <c r="AS58" s="3">
        <f t="shared" si="12"/>
        <v>3</v>
      </c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</row>
    <row r="59" ht="15.75" customHeight="1">
      <c r="A59" s="1">
        <v>24.0</v>
      </c>
      <c r="B59" s="9" t="s">
        <v>104</v>
      </c>
      <c r="C59" s="10">
        <v>2.5</v>
      </c>
      <c r="D59" s="10">
        <v>2.5</v>
      </c>
      <c r="E59" s="10">
        <v>1.5</v>
      </c>
      <c r="F59" s="10">
        <v>2.5</v>
      </c>
      <c r="G59" s="10">
        <v>2.5</v>
      </c>
      <c r="H59" s="10">
        <v>2.5</v>
      </c>
      <c r="I59" s="10">
        <v>2.5</v>
      </c>
      <c r="J59" s="10">
        <v>2.5</v>
      </c>
      <c r="K59" s="10">
        <v>3.0</v>
      </c>
      <c r="L59" s="10">
        <v>2.5</v>
      </c>
      <c r="M59" s="10">
        <v>2.0</v>
      </c>
      <c r="N59" s="10">
        <v>2.5</v>
      </c>
      <c r="O59" s="10">
        <v>2.5</v>
      </c>
      <c r="P59" s="10">
        <v>2.5</v>
      </c>
      <c r="Q59" s="10">
        <v>2.5</v>
      </c>
      <c r="R59" s="10">
        <v>2.0</v>
      </c>
      <c r="S59" s="12">
        <v>2.0</v>
      </c>
      <c r="T59" s="12">
        <v>2.5</v>
      </c>
      <c r="U59" s="12">
        <v>2.5</v>
      </c>
      <c r="V59" s="12">
        <v>2.5</v>
      </c>
      <c r="W59" s="12">
        <v>2.5</v>
      </c>
      <c r="X59" s="12">
        <v>2.5</v>
      </c>
      <c r="Y59" s="11"/>
      <c r="Z59" s="10"/>
      <c r="AA59" s="10"/>
      <c r="AB59" s="10"/>
      <c r="AC59" s="10"/>
      <c r="AD59" s="10"/>
      <c r="AE59" s="10"/>
      <c r="AF59" s="10"/>
      <c r="AG59" s="10"/>
      <c r="AH59" s="10">
        <f t="shared" si="8"/>
        <v>53</v>
      </c>
      <c r="AI59" s="10">
        <v>20.5</v>
      </c>
      <c r="AJ59" s="10">
        <f t="shared" si="9"/>
        <v>47</v>
      </c>
      <c r="AK59" s="58">
        <f t="shared" si="10"/>
        <v>-6</v>
      </c>
      <c r="AM59" s="66"/>
      <c r="AN59" s="3"/>
      <c r="AP59" s="41">
        <v>24.0</v>
      </c>
      <c r="AQ59" s="9" t="s">
        <v>57</v>
      </c>
      <c r="AR59" s="36">
        <f t="shared" si="11"/>
        <v>241.3788889</v>
      </c>
      <c r="AS59" s="67">
        <f t="shared" si="12"/>
        <v>-6</v>
      </c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</row>
    <row r="60" ht="15.75" customHeight="1">
      <c r="A60" s="1">
        <v>25.0</v>
      </c>
      <c r="B60" s="74" t="s">
        <v>105</v>
      </c>
      <c r="C60" s="10">
        <v>0.0</v>
      </c>
      <c r="D60" s="10">
        <v>2.5</v>
      </c>
      <c r="E60" s="10">
        <v>2.5</v>
      </c>
      <c r="F60" s="10">
        <v>2.5</v>
      </c>
      <c r="G60" s="10">
        <v>2.5</v>
      </c>
      <c r="H60" s="10">
        <v>2.5</v>
      </c>
      <c r="I60" s="10">
        <v>2.5</v>
      </c>
      <c r="J60" s="10">
        <v>2.5</v>
      </c>
      <c r="K60" s="10">
        <v>0.0</v>
      </c>
      <c r="L60" s="10">
        <v>0.0</v>
      </c>
      <c r="M60" s="10">
        <v>2.5</v>
      </c>
      <c r="N60" s="10">
        <v>2.5</v>
      </c>
      <c r="O60" s="10">
        <v>2.5</v>
      </c>
      <c r="P60" s="10">
        <v>2.5</v>
      </c>
      <c r="Q60" s="10">
        <v>2.5</v>
      </c>
      <c r="R60" s="10"/>
      <c r="S60" s="10">
        <v>1.0</v>
      </c>
      <c r="T60" s="12">
        <v>2.5</v>
      </c>
      <c r="U60" s="12">
        <v>2.5</v>
      </c>
      <c r="V60" s="12">
        <v>2.5</v>
      </c>
      <c r="W60" s="12">
        <v>2.5</v>
      </c>
      <c r="X60" s="12">
        <v>2.5</v>
      </c>
      <c r="Y60" s="11"/>
      <c r="Z60" s="10"/>
      <c r="AA60" s="10"/>
      <c r="AB60" s="10"/>
      <c r="AC60" s="10"/>
      <c r="AD60" s="10"/>
      <c r="AE60" s="10"/>
      <c r="AF60" s="10"/>
      <c r="AG60" s="10"/>
      <c r="AH60" s="10">
        <f t="shared" si="8"/>
        <v>43.5</v>
      </c>
      <c r="AI60" s="10">
        <v>-86.0</v>
      </c>
      <c r="AJ60" s="10">
        <f t="shared" si="9"/>
        <v>50</v>
      </c>
      <c r="AK60" s="58">
        <f t="shared" si="10"/>
        <v>6.5</v>
      </c>
      <c r="AM60" s="66"/>
      <c r="AN60" s="3"/>
      <c r="AP60" s="41">
        <v>25.0</v>
      </c>
      <c r="AQ60" s="9" t="s">
        <v>61</v>
      </c>
      <c r="AR60" s="62">
        <f t="shared" si="11"/>
        <v>-243.0011111</v>
      </c>
      <c r="AS60" s="3">
        <f t="shared" si="12"/>
        <v>6.5</v>
      </c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</row>
    <row r="61" ht="15.75" customHeight="1">
      <c r="A61" s="1">
        <v>26.0</v>
      </c>
      <c r="B61" s="74" t="s">
        <v>64</v>
      </c>
      <c r="C61" s="10">
        <v>0.0</v>
      </c>
      <c r="D61" s="10">
        <v>0.0</v>
      </c>
      <c r="E61" s="10">
        <v>0.0</v>
      </c>
      <c r="F61" s="10">
        <v>2.5</v>
      </c>
      <c r="G61" s="10">
        <v>2.5</v>
      </c>
      <c r="H61" s="10">
        <v>2.5</v>
      </c>
      <c r="I61" s="10">
        <v>2.5</v>
      </c>
      <c r="J61" s="10">
        <v>2.5</v>
      </c>
      <c r="K61" s="10">
        <v>3.0</v>
      </c>
      <c r="L61" s="10">
        <v>2.5</v>
      </c>
      <c r="M61" s="10">
        <v>2.0</v>
      </c>
      <c r="N61" s="10">
        <v>2.5</v>
      </c>
      <c r="O61" s="10">
        <v>2.5</v>
      </c>
      <c r="P61" s="10">
        <v>2.5</v>
      </c>
      <c r="Q61" s="10">
        <v>2.5</v>
      </c>
      <c r="R61" s="10"/>
      <c r="S61" s="10">
        <v>1.0</v>
      </c>
      <c r="T61" s="12">
        <v>0.0</v>
      </c>
      <c r="U61" s="12">
        <v>0.0</v>
      </c>
      <c r="V61" s="12">
        <v>0.0</v>
      </c>
      <c r="W61" s="12">
        <v>0.0</v>
      </c>
      <c r="X61" s="12">
        <v>0.0</v>
      </c>
      <c r="Y61" s="11"/>
      <c r="Z61" s="10"/>
      <c r="AA61" s="10"/>
      <c r="AB61" s="10"/>
      <c r="AC61" s="10"/>
      <c r="AD61" s="10"/>
      <c r="AE61" s="10"/>
      <c r="AF61" s="10"/>
      <c r="AG61" s="10"/>
      <c r="AH61" s="10">
        <f t="shared" si="8"/>
        <v>31</v>
      </c>
      <c r="AI61" s="10">
        <v>-5.5</v>
      </c>
      <c r="AJ61" s="10">
        <f t="shared" si="9"/>
        <v>81</v>
      </c>
      <c r="AK61" s="58">
        <f t="shared" si="10"/>
        <v>50</v>
      </c>
      <c r="AM61" s="66"/>
      <c r="AN61" s="3"/>
      <c r="AP61" s="41">
        <v>26.0</v>
      </c>
      <c r="AQ61" s="9" t="s">
        <v>64</v>
      </c>
      <c r="AR61" s="62">
        <f t="shared" si="11"/>
        <v>-1278.001111</v>
      </c>
      <c r="AS61" s="3">
        <f t="shared" si="12"/>
        <v>50</v>
      </c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</row>
    <row r="62" ht="15.75" customHeight="1">
      <c r="A62" s="1">
        <v>27.0</v>
      </c>
      <c r="B62" s="9" t="s">
        <v>67</v>
      </c>
      <c r="C62" s="10">
        <v>2.5</v>
      </c>
      <c r="D62" s="10">
        <v>2.5</v>
      </c>
      <c r="E62" s="10">
        <v>2.5</v>
      </c>
      <c r="F62" s="10">
        <v>2.5</v>
      </c>
      <c r="G62" s="10">
        <v>2.5</v>
      </c>
      <c r="H62" s="10">
        <v>0.0</v>
      </c>
      <c r="I62" s="10">
        <v>2.5</v>
      </c>
      <c r="J62" s="10">
        <v>2.5</v>
      </c>
      <c r="K62" s="10">
        <v>2.5</v>
      </c>
      <c r="L62" s="10">
        <v>2.5</v>
      </c>
      <c r="M62" s="10">
        <v>2.0</v>
      </c>
      <c r="N62" s="10">
        <v>2.5</v>
      </c>
      <c r="O62" s="10">
        <v>0.0</v>
      </c>
      <c r="P62" s="10">
        <v>2.5</v>
      </c>
      <c r="Q62" s="10">
        <v>2.5</v>
      </c>
      <c r="R62" s="10"/>
      <c r="S62" s="10">
        <v>1.0</v>
      </c>
      <c r="T62" s="12">
        <v>2.5</v>
      </c>
      <c r="U62" s="12">
        <v>2.5</v>
      </c>
      <c r="V62" s="12">
        <v>2.5</v>
      </c>
      <c r="W62" s="12">
        <v>2.5</v>
      </c>
      <c r="X62" s="12">
        <v>2.5</v>
      </c>
      <c r="Y62" s="11"/>
      <c r="Z62" s="10"/>
      <c r="AA62" s="10"/>
      <c r="AB62" s="10"/>
      <c r="AC62" s="10"/>
      <c r="AD62" s="10"/>
      <c r="AE62" s="10"/>
      <c r="AF62" s="10"/>
      <c r="AG62" s="10"/>
      <c r="AH62" s="10">
        <f t="shared" si="8"/>
        <v>45.5</v>
      </c>
      <c r="AI62" s="10">
        <v>-1.0</v>
      </c>
      <c r="AJ62" s="10">
        <f t="shared" si="9"/>
        <v>36</v>
      </c>
      <c r="AK62" s="58">
        <f t="shared" si="10"/>
        <v>-9.5</v>
      </c>
      <c r="AM62" s="66"/>
      <c r="AN62" s="3"/>
      <c r="AP62" s="41">
        <v>27.0</v>
      </c>
      <c r="AQ62" s="9" t="s">
        <v>67</v>
      </c>
      <c r="AR62" s="71">
        <f t="shared" si="11"/>
        <v>-144.8511111</v>
      </c>
      <c r="AS62" s="67">
        <f t="shared" si="12"/>
        <v>-9.5</v>
      </c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</row>
    <row r="63" ht="15.75" customHeight="1">
      <c r="A63" s="10"/>
      <c r="B63" s="75" t="s">
        <v>106</v>
      </c>
      <c r="C63" s="76">
        <f t="shared" ref="C63:AG63" si="13">(C36+C37+C38+C39+C40+C41+C42+C43+C44+C45+C46+C47+C48+C49+C50+C51+C52+C53+C54+C55+C56+C57+C58+C59+C60+C61+C62)</f>
        <v>40</v>
      </c>
      <c r="D63" s="76">
        <f t="shared" si="13"/>
        <v>42</v>
      </c>
      <c r="E63" s="76">
        <f t="shared" si="13"/>
        <v>43.5</v>
      </c>
      <c r="F63" s="76">
        <f t="shared" si="13"/>
        <v>56</v>
      </c>
      <c r="G63" s="76">
        <f t="shared" si="13"/>
        <v>51</v>
      </c>
      <c r="H63" s="76">
        <f t="shared" si="13"/>
        <v>49.5</v>
      </c>
      <c r="I63" s="76">
        <f t="shared" si="13"/>
        <v>50.5</v>
      </c>
      <c r="J63" s="76">
        <f t="shared" si="13"/>
        <v>48.5</v>
      </c>
      <c r="K63" s="76">
        <f t="shared" si="13"/>
        <v>51.5</v>
      </c>
      <c r="L63" s="76">
        <f t="shared" si="13"/>
        <v>51.5</v>
      </c>
      <c r="M63" s="76">
        <f t="shared" si="13"/>
        <v>43</v>
      </c>
      <c r="N63" s="76">
        <f t="shared" si="13"/>
        <v>51</v>
      </c>
      <c r="O63" s="76">
        <f t="shared" si="13"/>
        <v>48.5</v>
      </c>
      <c r="P63" s="76">
        <f t="shared" si="13"/>
        <v>52</v>
      </c>
      <c r="Q63" s="76">
        <f t="shared" si="13"/>
        <v>47</v>
      </c>
      <c r="R63" s="76">
        <f t="shared" si="13"/>
        <v>15</v>
      </c>
      <c r="S63" s="76">
        <f t="shared" si="13"/>
        <v>20.5</v>
      </c>
      <c r="T63" s="76">
        <f t="shared" si="13"/>
        <v>48</v>
      </c>
      <c r="U63" s="76">
        <f t="shared" si="13"/>
        <v>48</v>
      </c>
      <c r="V63" s="76">
        <f t="shared" si="13"/>
        <v>45</v>
      </c>
      <c r="W63" s="76">
        <f t="shared" si="13"/>
        <v>44.5</v>
      </c>
      <c r="X63" s="76">
        <f t="shared" si="13"/>
        <v>48.5</v>
      </c>
      <c r="Y63" s="76">
        <f t="shared" si="13"/>
        <v>2</v>
      </c>
      <c r="Z63" s="76">
        <f t="shared" si="13"/>
        <v>2</v>
      </c>
      <c r="AA63" s="76">
        <f t="shared" si="13"/>
        <v>2</v>
      </c>
      <c r="AB63" s="76">
        <f t="shared" si="13"/>
        <v>2</v>
      </c>
      <c r="AC63" s="76">
        <f t="shared" si="13"/>
        <v>2</v>
      </c>
      <c r="AD63" s="76">
        <f t="shared" si="13"/>
        <v>2</v>
      </c>
      <c r="AE63" s="76">
        <f t="shared" si="13"/>
        <v>2</v>
      </c>
      <c r="AF63" s="76">
        <f t="shared" si="13"/>
        <v>2</v>
      </c>
      <c r="AG63" s="76">
        <f t="shared" si="13"/>
        <v>0</v>
      </c>
      <c r="AH63" s="10"/>
      <c r="AI63" s="10"/>
      <c r="AJ63" s="10">
        <f t="shared" si="9"/>
        <v>0</v>
      </c>
      <c r="AK63" s="58">
        <f t="shared" si="10"/>
        <v>0</v>
      </c>
      <c r="AM63" s="66"/>
      <c r="AN63" s="3"/>
      <c r="AP63" s="77"/>
      <c r="AQ63" s="78" t="s">
        <v>2</v>
      </c>
      <c r="AR63" s="79">
        <f t="shared" ref="AR63:AS63" si="14">sum(AR36:AR62)</f>
        <v>35.12</v>
      </c>
      <c r="AS63" s="80">
        <f t="shared" si="14"/>
        <v>-16</v>
      </c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</row>
    <row r="64" ht="15.75" customHeight="1">
      <c r="A64" s="45"/>
      <c r="B64" s="3" t="s">
        <v>107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 t="s">
        <v>2</v>
      </c>
      <c r="AK64" s="45">
        <f>Sum(AK36:AK63)</f>
        <v>-16</v>
      </c>
      <c r="AM64" s="66"/>
      <c r="AN64" s="3"/>
      <c r="AP64" s="3"/>
      <c r="AQ64" s="3"/>
      <c r="AR64" s="36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</row>
    <row r="65" ht="15.75" customHeight="1">
      <c r="A65" s="81" t="s">
        <v>108</v>
      </c>
      <c r="AI65" s="45"/>
      <c r="AJ65" s="45"/>
      <c r="AK65" s="45"/>
      <c r="AM65" s="66"/>
      <c r="AN65" s="3"/>
      <c r="AP65" s="3"/>
      <c r="AQ65" s="3"/>
      <c r="AR65" s="36"/>
      <c r="AS65" s="3"/>
      <c r="AT65" s="82" t="s">
        <v>109</v>
      </c>
      <c r="AU65" s="83">
        <v>50.0</v>
      </c>
      <c r="AV65" s="3"/>
      <c r="AW65" s="3"/>
      <c r="AX65" s="3"/>
      <c r="AY65" s="3"/>
      <c r="AZ65" s="3"/>
      <c r="BA65" s="3"/>
      <c r="BB65" s="3"/>
      <c r="BC65" s="3"/>
      <c r="BD65" s="3"/>
    </row>
    <row r="66" ht="15.75" customHeight="1">
      <c r="AI66" s="45"/>
      <c r="AJ66" s="45"/>
      <c r="AK66" s="45"/>
      <c r="AM66" s="66"/>
      <c r="AN66" s="3"/>
      <c r="AP66" s="3"/>
      <c r="AQ66" s="3"/>
      <c r="AR66" s="36"/>
      <c r="AS66" s="3"/>
      <c r="AT66" s="82" t="s">
        <v>110</v>
      </c>
      <c r="AU66" s="83">
        <v>50.0</v>
      </c>
      <c r="AV66" s="3"/>
      <c r="AW66" s="3"/>
      <c r="AX66" s="3"/>
      <c r="AY66" s="3"/>
      <c r="AZ66" s="3"/>
      <c r="BA66" s="3"/>
      <c r="BB66" s="3"/>
      <c r="BC66" s="3"/>
      <c r="BD66" s="3"/>
    </row>
    <row r="67" ht="15.75" customHeight="1">
      <c r="A67" s="1" t="s">
        <v>0</v>
      </c>
      <c r="B67" s="2" t="s">
        <v>1</v>
      </c>
      <c r="C67" s="1">
        <v>1.0</v>
      </c>
      <c r="D67" s="1">
        <v>2.0</v>
      </c>
      <c r="E67" s="1">
        <v>3.0</v>
      </c>
      <c r="F67" s="1">
        <v>4.0</v>
      </c>
      <c r="G67" s="1">
        <v>5.0</v>
      </c>
      <c r="H67" s="1">
        <v>6.0</v>
      </c>
      <c r="I67" s="1">
        <v>7.0</v>
      </c>
      <c r="J67" s="1">
        <v>8.0</v>
      </c>
      <c r="K67" s="1">
        <v>9.0</v>
      </c>
      <c r="L67" s="1">
        <v>10.0</v>
      </c>
      <c r="M67" s="1">
        <v>11.0</v>
      </c>
      <c r="N67" s="1">
        <v>12.0</v>
      </c>
      <c r="O67" s="1">
        <v>13.0</v>
      </c>
      <c r="P67" s="1">
        <v>14.0</v>
      </c>
      <c r="Q67" s="1">
        <v>15.0</v>
      </c>
      <c r="R67" s="1">
        <v>16.0</v>
      </c>
      <c r="S67" s="1">
        <v>17.0</v>
      </c>
      <c r="T67" s="1">
        <v>18.0</v>
      </c>
      <c r="U67" s="1">
        <v>19.0</v>
      </c>
      <c r="V67" s="1">
        <v>20.0</v>
      </c>
      <c r="W67" s="1">
        <v>21.0</v>
      </c>
      <c r="X67" s="1">
        <v>22.0</v>
      </c>
      <c r="Y67" s="1">
        <v>23.0</v>
      </c>
      <c r="Z67" s="1">
        <v>24.0</v>
      </c>
      <c r="AA67" s="1">
        <v>25.0</v>
      </c>
      <c r="AB67" s="1">
        <v>26.0</v>
      </c>
      <c r="AC67" s="1">
        <v>27.0</v>
      </c>
      <c r="AD67" s="1">
        <v>28.0</v>
      </c>
      <c r="AE67" s="1">
        <v>29.0</v>
      </c>
      <c r="AF67" s="1">
        <v>30.0</v>
      </c>
      <c r="AG67" s="1">
        <v>31.0</v>
      </c>
      <c r="AH67" s="1" t="s">
        <v>111</v>
      </c>
      <c r="AI67" s="45"/>
      <c r="AJ67" s="45"/>
      <c r="AK67" s="45"/>
      <c r="AM67" s="66"/>
      <c r="AN67" s="3"/>
      <c r="AP67" s="3"/>
      <c r="AQ67" s="3"/>
      <c r="AR67" s="36"/>
      <c r="AS67" s="3"/>
      <c r="AT67" s="82" t="s">
        <v>112</v>
      </c>
      <c r="AU67" s="83"/>
      <c r="AV67" s="3"/>
      <c r="AW67" s="3"/>
      <c r="AX67" s="3"/>
      <c r="AY67" s="3"/>
      <c r="AZ67" s="3"/>
      <c r="BA67" s="3"/>
      <c r="BB67" s="3"/>
      <c r="BC67" s="3"/>
      <c r="BD67" s="3"/>
    </row>
    <row r="68" ht="15.75" customHeight="1">
      <c r="A68" s="1">
        <v>1.0</v>
      </c>
      <c r="B68" s="9" t="s">
        <v>11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>
        <f t="shared" ref="AH68:AH94" si="15">Sum(C68:AG68)</f>
        <v>0</v>
      </c>
      <c r="AI68" s="45"/>
      <c r="AJ68" s="45"/>
      <c r="AK68" s="45"/>
      <c r="AM68" s="66"/>
      <c r="AN68" s="3"/>
      <c r="AP68" s="3"/>
      <c r="AQ68" s="3"/>
      <c r="AR68" s="36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</row>
    <row r="69" ht="15.75" customHeight="1">
      <c r="A69" s="1">
        <v>2.0</v>
      </c>
      <c r="B69" s="9" t="s">
        <v>13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>
        <f t="shared" si="15"/>
        <v>0</v>
      </c>
      <c r="AI69" s="45"/>
      <c r="AJ69" s="45"/>
      <c r="AK69" s="45"/>
      <c r="AM69" s="66"/>
      <c r="AN69" s="3"/>
      <c r="AP69" s="3"/>
      <c r="AQ69" s="3"/>
      <c r="AR69" s="36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</row>
    <row r="70" ht="15.75" customHeight="1">
      <c r="A70" s="1">
        <v>3.0</v>
      </c>
      <c r="B70" s="9" t="s">
        <v>15</v>
      </c>
      <c r="C70" s="10">
        <v>19.5</v>
      </c>
      <c r="D70" s="10">
        <v>14.0</v>
      </c>
      <c r="E70" s="10">
        <v>3.0</v>
      </c>
      <c r="F70" s="10">
        <v>5.5</v>
      </c>
      <c r="G70" s="10">
        <v>17.5</v>
      </c>
      <c r="H70" s="10">
        <v>1.0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>
        <f t="shared" si="15"/>
        <v>60.5</v>
      </c>
      <c r="AI70" s="45"/>
      <c r="AJ70" s="45"/>
      <c r="AK70" s="45"/>
      <c r="AM70" s="66"/>
      <c r="AN70" s="3"/>
      <c r="AP70" s="3"/>
      <c r="AQ70" s="3"/>
      <c r="AR70" s="36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</row>
    <row r="71" ht="15.75" customHeight="1">
      <c r="A71" s="1">
        <v>4.0</v>
      </c>
      <c r="B71" s="9" t="s">
        <v>17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>
        <f t="shared" si="15"/>
        <v>0</v>
      </c>
      <c r="AI71" s="45"/>
      <c r="AJ71" s="45"/>
      <c r="AK71" s="45"/>
      <c r="AM71" s="66"/>
      <c r="AN71" s="3"/>
      <c r="AP71" s="3"/>
      <c r="AQ71" s="3"/>
      <c r="AR71" s="36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</row>
    <row r="72" ht="15.75" customHeight="1">
      <c r="A72" s="1">
        <v>5.0</v>
      </c>
      <c r="B72" s="9" t="s">
        <v>19</v>
      </c>
      <c r="C72" s="15">
        <v>19.0</v>
      </c>
      <c r="D72" s="15">
        <v>19.0</v>
      </c>
      <c r="E72" s="15">
        <v>4.5</v>
      </c>
      <c r="F72" s="15">
        <v>1.0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>
        <f t="shared" si="15"/>
        <v>43.5</v>
      </c>
      <c r="AI72" s="45"/>
      <c r="AJ72" s="45"/>
      <c r="AK72" s="45"/>
      <c r="AM72" s="66"/>
      <c r="AN72" s="3"/>
      <c r="AP72" s="3"/>
      <c r="AQ72" s="3"/>
      <c r="AR72" s="36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</row>
    <row r="73" ht="15.75" customHeight="1">
      <c r="A73" s="1">
        <v>6.0</v>
      </c>
      <c r="B73" s="9" t="s">
        <v>21</v>
      </c>
      <c r="C73" s="10">
        <v>3.0</v>
      </c>
      <c r="D73" s="10">
        <v>19.5</v>
      </c>
      <c r="E73" s="10">
        <v>19.5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>
        <f t="shared" si="15"/>
        <v>42</v>
      </c>
      <c r="AI73" s="45"/>
      <c r="AJ73" s="45"/>
      <c r="AK73" s="45"/>
      <c r="AM73" s="66"/>
      <c r="AN73" s="3"/>
      <c r="AP73" s="3"/>
      <c r="AQ73" s="3"/>
      <c r="AR73" s="36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</row>
    <row r="74" ht="15.75" customHeight="1">
      <c r="A74" s="1">
        <v>7.0</v>
      </c>
      <c r="B74" s="9" t="s">
        <v>23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>
        <f t="shared" si="15"/>
        <v>0</v>
      </c>
      <c r="AI74" s="45"/>
      <c r="AJ74" s="45"/>
      <c r="AK74" s="45"/>
      <c r="AM74" s="66"/>
      <c r="AN74" s="3"/>
      <c r="AP74" s="3"/>
      <c r="AQ74" s="3"/>
      <c r="AR74" s="36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</row>
    <row r="75" ht="15.75" customHeight="1">
      <c r="A75" s="1">
        <v>8.0</v>
      </c>
      <c r="B75" s="9" t="s">
        <v>25</v>
      </c>
      <c r="C75" s="15">
        <v>19.0</v>
      </c>
      <c r="D75" s="15">
        <v>19.0</v>
      </c>
      <c r="E75" s="15">
        <v>1.5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>
        <f t="shared" si="15"/>
        <v>39.5</v>
      </c>
      <c r="AI75" s="45"/>
      <c r="AJ75" s="45"/>
      <c r="AK75" s="45"/>
      <c r="AM75" s="66"/>
      <c r="AN75" s="3"/>
      <c r="AP75" s="3"/>
      <c r="AQ75" s="3"/>
      <c r="AR75" s="36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</row>
    <row r="76" ht="15.75" customHeight="1">
      <c r="A76" s="1">
        <v>9.0</v>
      </c>
      <c r="B76" s="9" t="s">
        <v>27</v>
      </c>
      <c r="C76" s="15">
        <v>18.0</v>
      </c>
      <c r="D76" s="15">
        <v>18.0</v>
      </c>
      <c r="E76" s="15">
        <v>9.0</v>
      </c>
      <c r="F76" s="15">
        <v>4.5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84"/>
      <c r="AC76" s="84"/>
      <c r="AD76" s="10"/>
      <c r="AE76" s="10"/>
      <c r="AF76" s="10"/>
      <c r="AG76" s="10"/>
      <c r="AH76" s="10">
        <f t="shared" si="15"/>
        <v>49.5</v>
      </c>
      <c r="AI76" s="45"/>
      <c r="AJ76" s="45"/>
      <c r="AK76" s="45"/>
      <c r="AM76" s="66"/>
      <c r="AN76" s="3"/>
      <c r="AP76" s="3"/>
      <c r="AQ76" s="3"/>
      <c r="AR76" s="36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</row>
    <row r="77" ht="15.75" customHeight="1">
      <c r="A77" s="1">
        <v>10.0</v>
      </c>
      <c r="B77" s="9" t="s">
        <v>29</v>
      </c>
      <c r="C77" s="10">
        <v>4.0</v>
      </c>
      <c r="D77" s="10">
        <v>20.0</v>
      </c>
      <c r="E77" s="10">
        <v>1.0</v>
      </c>
      <c r="F77" s="10">
        <v>21.5</v>
      </c>
      <c r="G77" s="10">
        <v>17.5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84"/>
      <c r="AB77" s="84"/>
      <c r="AC77" s="10"/>
      <c r="AD77" s="10"/>
      <c r="AE77" s="10"/>
      <c r="AF77" s="10"/>
      <c r="AG77" s="10"/>
      <c r="AH77" s="10">
        <f t="shared" si="15"/>
        <v>64</v>
      </c>
      <c r="AI77" s="45"/>
      <c r="AJ77" s="45"/>
      <c r="AK77" s="45"/>
      <c r="AM77" s="66"/>
      <c r="AN77" s="3"/>
      <c r="AP77" s="3"/>
      <c r="AQ77" s="3"/>
      <c r="AR77" s="36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</row>
    <row r="78" ht="15.75" customHeight="1">
      <c r="A78" s="1">
        <v>11.0</v>
      </c>
      <c r="B78" s="9" t="s">
        <v>31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84"/>
      <c r="AD78" s="84"/>
      <c r="AE78" s="10"/>
      <c r="AF78" s="10"/>
      <c r="AG78" s="10"/>
      <c r="AH78" s="10">
        <f t="shared" si="15"/>
        <v>0</v>
      </c>
      <c r="AI78" s="45"/>
      <c r="AJ78" s="45"/>
      <c r="AK78" s="45"/>
      <c r="AM78" s="66"/>
      <c r="AN78" s="3"/>
      <c r="AP78" s="3"/>
      <c r="AQ78" s="3"/>
      <c r="AR78" s="36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</row>
    <row r="79" ht="15.75" customHeight="1">
      <c r="A79" s="1">
        <v>12.0</v>
      </c>
      <c r="B79" s="22" t="s">
        <v>33</v>
      </c>
      <c r="C79" s="10">
        <v>14.0</v>
      </c>
      <c r="D79" s="10">
        <v>21.0</v>
      </c>
      <c r="E79" s="10">
        <v>7.0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>
        <f t="shared" si="15"/>
        <v>42</v>
      </c>
      <c r="AI79" s="45"/>
      <c r="AJ79" s="45"/>
      <c r="AK79" s="45"/>
      <c r="AM79" s="66"/>
      <c r="AN79" s="3"/>
      <c r="AP79" s="3"/>
      <c r="AQ79" s="3"/>
      <c r="AR79" s="36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</row>
    <row r="80" ht="15.75" customHeight="1">
      <c r="A80" s="1">
        <v>13.0</v>
      </c>
      <c r="B80" s="24" t="s">
        <v>35</v>
      </c>
      <c r="C80" s="10">
        <v>3.0</v>
      </c>
      <c r="D80" s="10">
        <v>51.0</v>
      </c>
      <c r="E80" s="10">
        <v>10.5</v>
      </c>
      <c r="F80" s="10">
        <v>1.0</v>
      </c>
      <c r="G80" s="10">
        <v>5.0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>
        <f t="shared" si="15"/>
        <v>70.5</v>
      </c>
      <c r="AI80" s="45"/>
      <c r="AJ80" s="45"/>
      <c r="AK80" s="45"/>
      <c r="AM80" s="66"/>
      <c r="AN80" s="3"/>
      <c r="AP80" s="3"/>
      <c r="AQ80" s="3"/>
      <c r="AR80" s="36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</row>
    <row r="81" ht="15.75" customHeight="1">
      <c r="A81" s="1">
        <v>14.0</v>
      </c>
      <c r="B81" s="9" t="s">
        <v>37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>
        <f t="shared" si="15"/>
        <v>0</v>
      </c>
      <c r="AI81" s="45"/>
      <c r="AJ81" s="45"/>
      <c r="AK81" s="45"/>
      <c r="AM81" s="66"/>
      <c r="AN81" s="3"/>
      <c r="AP81" s="3"/>
      <c r="AQ81" s="3"/>
      <c r="AR81" s="36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</row>
    <row r="82" ht="15.75" customHeight="1">
      <c r="A82" s="1">
        <v>15.0</v>
      </c>
      <c r="B82" s="9" t="s">
        <v>39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>
        <f t="shared" si="15"/>
        <v>0</v>
      </c>
      <c r="AI82" s="45"/>
      <c r="AJ82" s="45"/>
      <c r="AK82" s="45"/>
      <c r="AM82" s="66"/>
      <c r="AN82" s="3"/>
      <c r="AP82" s="3"/>
      <c r="AQ82" s="3"/>
      <c r="AR82" s="36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</row>
    <row r="83" ht="15.75" customHeight="1">
      <c r="A83" s="1">
        <v>16.0</v>
      </c>
      <c r="B83" s="9" t="s">
        <v>41</v>
      </c>
      <c r="C83" s="15">
        <v>11.0</v>
      </c>
      <c r="D83" s="15">
        <v>9.0</v>
      </c>
      <c r="E83" s="15">
        <v>17.5</v>
      </c>
      <c r="F83" s="15">
        <v>19.0</v>
      </c>
      <c r="G83" s="15">
        <v>19.0</v>
      </c>
      <c r="H83" s="15">
        <v>9.0</v>
      </c>
      <c r="I83" s="15">
        <v>1.5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>
        <f t="shared" si="15"/>
        <v>86</v>
      </c>
      <c r="AI83" s="45"/>
      <c r="AJ83" s="45"/>
      <c r="AK83" s="45"/>
      <c r="AM83" s="66"/>
      <c r="AN83" s="3"/>
      <c r="AP83" s="3"/>
      <c r="AQ83" s="3"/>
      <c r="AR83" s="36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</row>
    <row r="84" ht="15.75" customHeight="1">
      <c r="A84" s="1">
        <v>17.0</v>
      </c>
      <c r="B84" s="9" t="s">
        <v>43</v>
      </c>
      <c r="C84" s="10">
        <v>4.5</v>
      </c>
      <c r="D84" s="10">
        <v>46.0</v>
      </c>
      <c r="E84" s="10">
        <v>3.0</v>
      </c>
      <c r="F84" s="10">
        <v>2.5</v>
      </c>
      <c r="G84" s="10">
        <v>21.0</v>
      </c>
      <c r="H84" s="10">
        <v>6.5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>
        <f t="shared" si="15"/>
        <v>83.5</v>
      </c>
      <c r="AI84" s="45"/>
      <c r="AJ84" s="45"/>
      <c r="AK84" s="45"/>
      <c r="AM84" s="66"/>
      <c r="AN84" s="3"/>
      <c r="AP84" s="3"/>
      <c r="AQ84" s="3"/>
      <c r="AR84" s="36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</row>
    <row r="85" ht="15.75" customHeight="1">
      <c r="A85" s="1">
        <v>18.0</v>
      </c>
      <c r="B85" s="9" t="s">
        <v>45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>
        <f t="shared" si="15"/>
        <v>0</v>
      </c>
      <c r="AI85" s="45"/>
      <c r="AJ85" s="45"/>
      <c r="AK85" s="45"/>
      <c r="AM85" s="66"/>
      <c r="AN85" s="3"/>
      <c r="AP85" s="3"/>
      <c r="AQ85" s="3"/>
      <c r="AR85" s="36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</row>
    <row r="86" ht="15.75" customHeight="1">
      <c r="A86" s="1">
        <v>19.0</v>
      </c>
      <c r="B86" s="9" t="s">
        <v>47</v>
      </c>
      <c r="C86" s="10">
        <v>1.0</v>
      </c>
      <c r="D86" s="10">
        <v>10.0</v>
      </c>
      <c r="E86" s="10">
        <v>13.5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84"/>
      <c r="V86" s="84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>
        <f t="shared" si="15"/>
        <v>24.5</v>
      </c>
      <c r="AI86" s="45"/>
      <c r="AJ86" s="45"/>
      <c r="AK86" s="45"/>
      <c r="AM86" s="66"/>
      <c r="AN86" s="3"/>
      <c r="AP86" s="3"/>
      <c r="AQ86" s="3"/>
      <c r="AR86" s="36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</row>
    <row r="87" ht="15.75" customHeight="1">
      <c r="A87" s="1">
        <v>20.0</v>
      </c>
      <c r="B87" s="9" t="s">
        <v>49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>
        <f t="shared" si="15"/>
        <v>0</v>
      </c>
      <c r="AI87" s="45"/>
      <c r="AJ87" s="45"/>
      <c r="AK87" s="45"/>
      <c r="AM87" s="66"/>
      <c r="AN87" s="3"/>
      <c r="AP87" s="3"/>
      <c r="AQ87" s="3"/>
      <c r="AR87" s="36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</row>
    <row r="88" ht="15.75" customHeight="1">
      <c r="A88" s="1">
        <v>21.0</v>
      </c>
      <c r="B88" s="22" t="s">
        <v>51</v>
      </c>
      <c r="C88" s="10">
        <v>10.5</v>
      </c>
      <c r="D88" s="10">
        <v>3.5</v>
      </c>
      <c r="E88" s="10">
        <v>19.5</v>
      </c>
      <c r="F88" s="15">
        <v>8.5</v>
      </c>
      <c r="G88" s="15">
        <v>5.5</v>
      </c>
      <c r="H88" s="15">
        <v>2.5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84"/>
      <c r="Y88" s="84"/>
      <c r="Z88" s="84"/>
      <c r="AA88" s="84"/>
      <c r="AB88" s="84"/>
      <c r="AC88" s="84"/>
      <c r="AD88" s="10"/>
      <c r="AE88" s="10"/>
      <c r="AF88" s="10"/>
      <c r="AG88" s="10"/>
      <c r="AH88" s="10">
        <f t="shared" si="15"/>
        <v>50</v>
      </c>
      <c r="AI88" s="45"/>
      <c r="AJ88" s="45"/>
      <c r="AK88" s="45"/>
      <c r="AM88" s="66"/>
      <c r="AN88" s="3"/>
      <c r="AP88" s="3"/>
      <c r="AQ88" s="3"/>
      <c r="AR88" s="36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</row>
    <row r="89" ht="15.75" customHeight="1">
      <c r="A89" s="1">
        <v>22.0</v>
      </c>
      <c r="B89" s="9" t="s">
        <v>53</v>
      </c>
      <c r="C89" s="10">
        <v>13.5</v>
      </c>
      <c r="D89" s="10">
        <v>40.0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>
        <f t="shared" si="15"/>
        <v>53.5</v>
      </c>
      <c r="AI89" s="45"/>
      <c r="AJ89" s="45"/>
      <c r="AK89" s="45"/>
      <c r="AM89" s="66"/>
      <c r="AN89" s="3"/>
      <c r="AP89" s="3"/>
      <c r="AQ89" s="3"/>
      <c r="AR89" s="36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</row>
    <row r="90" ht="15.75" customHeight="1">
      <c r="A90" s="1">
        <v>23.0</v>
      </c>
      <c r="B90" s="9" t="s">
        <v>55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>
        <f t="shared" si="15"/>
        <v>0</v>
      </c>
      <c r="AI90" s="45"/>
      <c r="AJ90" s="45"/>
      <c r="AK90" s="45"/>
      <c r="AM90" s="66"/>
      <c r="AN90" s="3"/>
      <c r="AP90" s="3"/>
      <c r="AQ90" s="3"/>
      <c r="AR90" s="36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</row>
    <row r="91" ht="15.75" customHeight="1">
      <c r="A91" s="1">
        <v>24.0</v>
      </c>
      <c r="B91" s="9" t="s">
        <v>57</v>
      </c>
      <c r="C91" s="10">
        <v>26.5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>
        <f t="shared" si="15"/>
        <v>26.5</v>
      </c>
      <c r="AI91" s="45"/>
      <c r="AJ91" s="45"/>
      <c r="AK91" s="45"/>
      <c r="AM91" s="66"/>
      <c r="AN91" s="3"/>
      <c r="AP91" s="3"/>
      <c r="AQ91" s="3"/>
      <c r="AR91" s="36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</row>
    <row r="92" ht="15.75" customHeight="1">
      <c r="A92" s="1">
        <v>25.0</v>
      </c>
      <c r="B92" s="74" t="s">
        <v>105</v>
      </c>
      <c r="C92" s="10">
        <v>2.0</v>
      </c>
      <c r="D92" s="10">
        <v>43.5</v>
      </c>
      <c r="E92" s="10">
        <v>56.0</v>
      </c>
      <c r="F92" s="10">
        <v>10.5</v>
      </c>
      <c r="G92" s="10">
        <v>19.5</v>
      </c>
      <c r="H92" s="10">
        <v>4.5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>
        <f t="shared" si="15"/>
        <v>136</v>
      </c>
      <c r="AI92" s="45"/>
      <c r="AJ92" s="45"/>
      <c r="AK92" s="45"/>
      <c r="AM92" s="66"/>
      <c r="AN92" s="3"/>
      <c r="AP92" s="3"/>
      <c r="AQ92" s="3"/>
      <c r="AR92" s="36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</row>
    <row r="93" ht="15.75" customHeight="1">
      <c r="A93" s="1">
        <v>26.0</v>
      </c>
      <c r="B93" s="74" t="s">
        <v>64</v>
      </c>
      <c r="C93" s="10">
        <v>21.0</v>
      </c>
      <c r="D93" s="10">
        <v>9.5</v>
      </c>
      <c r="E93" s="10">
        <v>20.5</v>
      </c>
      <c r="F93" s="10">
        <v>20.0</v>
      </c>
      <c r="G93" s="10">
        <v>10.0</v>
      </c>
      <c r="H93" s="10">
        <v>5.5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>
        <f t="shared" si="15"/>
        <v>86.5</v>
      </c>
      <c r="AI93" s="45"/>
      <c r="AJ93" s="45"/>
      <c r="AK93" s="45"/>
      <c r="AM93" s="66"/>
      <c r="AN93" s="3"/>
      <c r="AP93" s="3"/>
      <c r="AQ93" s="3"/>
      <c r="AR93" s="36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</row>
    <row r="94" ht="15.75" customHeight="1">
      <c r="A94" s="1">
        <v>27.0</v>
      </c>
      <c r="B94" s="9" t="s">
        <v>67</v>
      </c>
      <c r="C94" s="10">
        <v>18.5</v>
      </c>
      <c r="D94" s="10">
        <v>18.5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>
        <f t="shared" si="15"/>
        <v>37</v>
      </c>
      <c r="AI94" s="45"/>
      <c r="AJ94" s="45"/>
      <c r="AK94" s="45"/>
      <c r="AM94" s="66"/>
      <c r="AN94" s="3"/>
      <c r="AP94" s="3"/>
      <c r="AQ94" s="3"/>
      <c r="AR94" s="36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</row>
    <row r="95" ht="15.75" customHeight="1">
      <c r="A95" s="45"/>
      <c r="B95" s="3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M95" s="66"/>
      <c r="AN95" s="3"/>
      <c r="AP95" s="3"/>
      <c r="AQ95" s="3"/>
      <c r="AR95" s="36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</row>
    <row r="96" ht="15.75" customHeight="1">
      <c r="A96" s="45"/>
      <c r="B96" s="3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M96" s="66"/>
      <c r="AN96" s="3"/>
      <c r="AP96" s="3"/>
      <c r="AQ96" s="3"/>
      <c r="AR96" s="36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</row>
    <row r="97" ht="15.75" customHeight="1">
      <c r="A97" s="45"/>
      <c r="B97" s="3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M97" s="66"/>
      <c r="AN97" s="3"/>
      <c r="AP97" s="3"/>
      <c r="AQ97" s="3"/>
      <c r="AR97" s="36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</row>
    <row r="98" ht="15.75" customHeight="1">
      <c r="A98" s="45"/>
      <c r="B98" s="3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M98" s="66"/>
      <c r="AN98" s="3"/>
      <c r="AP98" s="3"/>
      <c r="AQ98" s="3"/>
      <c r="AR98" s="36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</row>
    <row r="99" ht="15.75" customHeight="1">
      <c r="A99" s="45"/>
      <c r="B99" s="3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M99" s="66"/>
      <c r="AN99" s="3"/>
      <c r="AP99" s="3"/>
      <c r="AQ99" s="3"/>
      <c r="AR99" s="36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</row>
    <row r="100" ht="15.75" customHeight="1">
      <c r="A100" s="45"/>
      <c r="B100" s="3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M100" s="66"/>
      <c r="AN100" s="3"/>
      <c r="AP100" s="3"/>
      <c r="AQ100" s="3"/>
      <c r="AR100" s="36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</row>
    <row r="101" ht="15.75" customHeight="1">
      <c r="A101" s="45"/>
      <c r="B101" s="3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M101" s="66"/>
      <c r="AN101" s="3"/>
      <c r="AP101" s="3"/>
      <c r="AQ101" s="3"/>
      <c r="AR101" s="36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</row>
    <row r="102" ht="15.75" customHeight="1">
      <c r="A102" s="45"/>
      <c r="B102" s="3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M102" s="66"/>
      <c r="AN102" s="3"/>
      <c r="AP102" s="3"/>
      <c r="AQ102" s="3"/>
      <c r="AR102" s="36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</row>
    <row r="103" ht="15.75" customHeight="1">
      <c r="A103" s="45"/>
      <c r="B103" s="3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M103" s="66"/>
      <c r="AN103" s="3"/>
      <c r="AP103" s="3"/>
      <c r="AQ103" s="3"/>
      <c r="AR103" s="36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</row>
    <row r="104" ht="15.75" customHeight="1">
      <c r="A104" s="45"/>
      <c r="B104" s="3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M104" s="66"/>
      <c r="AN104" s="3"/>
      <c r="AP104" s="3"/>
      <c r="AQ104" s="3"/>
      <c r="AR104" s="36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</row>
    <row r="105" ht="15.75" customHeight="1">
      <c r="A105" s="45"/>
      <c r="B105" s="3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M105" s="66"/>
      <c r="AN105" s="3"/>
      <c r="AP105" s="3"/>
      <c r="AQ105" s="3"/>
      <c r="AR105" s="36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</row>
    <row r="106" ht="15.75" customHeight="1">
      <c r="A106" s="45"/>
      <c r="B106" s="3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M106" s="66"/>
      <c r="AN106" s="3"/>
      <c r="AP106" s="3"/>
      <c r="AQ106" s="3"/>
      <c r="AR106" s="36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</row>
    <row r="107" ht="15.75" customHeight="1">
      <c r="A107" s="45"/>
      <c r="B107" s="3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M107" s="66"/>
      <c r="AN107" s="3"/>
      <c r="AP107" s="3"/>
      <c r="AQ107" s="3"/>
      <c r="AR107" s="36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</row>
    <row r="108" ht="15.75" customHeight="1">
      <c r="A108" s="45"/>
      <c r="B108" s="3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M108" s="66"/>
      <c r="AN108" s="3"/>
      <c r="AP108" s="3"/>
      <c r="AQ108" s="3"/>
      <c r="AR108" s="36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</row>
    <row r="109" ht="15.75" customHeight="1">
      <c r="A109" s="45"/>
      <c r="B109" s="3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M109" s="66"/>
      <c r="AN109" s="3"/>
      <c r="AP109" s="3"/>
      <c r="AQ109" s="3"/>
      <c r="AR109" s="36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</row>
    <row r="110" ht="15.75" customHeight="1">
      <c r="A110" s="45"/>
      <c r="B110" s="3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M110" s="66"/>
      <c r="AN110" s="3"/>
      <c r="AP110" s="3"/>
      <c r="AQ110" s="3"/>
      <c r="AR110" s="36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</row>
    <row r="111" ht="15.75" customHeight="1">
      <c r="A111" s="45"/>
      <c r="B111" s="3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M111" s="66"/>
      <c r="AN111" s="3"/>
      <c r="AP111" s="3"/>
      <c r="AQ111" s="3"/>
      <c r="AR111" s="36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</row>
    <row r="112" ht="15.75" customHeight="1">
      <c r="A112" s="45"/>
      <c r="B112" s="3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M112" s="66"/>
      <c r="AN112" s="3"/>
      <c r="AP112" s="3"/>
      <c r="AQ112" s="3"/>
      <c r="AR112" s="36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</row>
    <row r="113" ht="15.75" customHeight="1">
      <c r="A113" s="45"/>
      <c r="B113" s="3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M113" s="66"/>
      <c r="AN113" s="3"/>
      <c r="AP113" s="3"/>
      <c r="AQ113" s="3"/>
      <c r="AR113" s="36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</row>
    <row r="114" ht="15.75" customHeight="1">
      <c r="A114" s="45"/>
      <c r="B114" s="3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M114" s="66"/>
      <c r="AN114" s="3"/>
      <c r="AP114" s="3"/>
      <c r="AQ114" s="3"/>
      <c r="AR114" s="36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</row>
    <row r="115" ht="15.75" customHeight="1">
      <c r="A115" s="45"/>
      <c r="B115" s="3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M115" s="66"/>
      <c r="AN115" s="3"/>
      <c r="AP115" s="3"/>
      <c r="AQ115" s="3"/>
      <c r="AR115" s="36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</row>
    <row r="116" ht="15.75" customHeight="1">
      <c r="A116" s="45"/>
      <c r="B116" s="3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M116" s="66"/>
      <c r="AN116" s="3"/>
      <c r="AP116" s="3"/>
      <c r="AQ116" s="3"/>
      <c r="AR116" s="36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</row>
    <row r="117" ht="15.75" customHeight="1">
      <c r="A117" s="45"/>
      <c r="B117" s="3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M117" s="66"/>
      <c r="AN117" s="3"/>
      <c r="AP117" s="3"/>
      <c r="AQ117" s="3"/>
      <c r="AR117" s="36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</row>
    <row r="118" ht="15.75" customHeight="1">
      <c r="A118" s="45"/>
      <c r="B118" s="3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M118" s="66"/>
      <c r="AN118" s="3"/>
      <c r="AP118" s="3"/>
      <c r="AQ118" s="3"/>
      <c r="AR118" s="36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</row>
    <row r="119" ht="15.75" customHeight="1">
      <c r="A119" s="45"/>
      <c r="B119" s="3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M119" s="66"/>
      <c r="AN119" s="3"/>
      <c r="AP119" s="3"/>
      <c r="AQ119" s="3"/>
      <c r="AR119" s="36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</row>
    <row r="120" ht="15.75" customHeight="1">
      <c r="A120" s="45"/>
      <c r="B120" s="3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M120" s="66"/>
      <c r="AN120" s="3"/>
      <c r="AP120" s="3"/>
      <c r="AQ120" s="3"/>
      <c r="AR120" s="36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</row>
    <row r="121" ht="15.75" customHeight="1">
      <c r="A121" s="45"/>
      <c r="B121" s="3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M121" s="66"/>
      <c r="AN121" s="3"/>
      <c r="AP121" s="3"/>
      <c r="AQ121" s="3"/>
      <c r="AR121" s="36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</row>
    <row r="122" ht="15.75" customHeight="1">
      <c r="A122" s="45"/>
      <c r="B122" s="3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M122" s="66"/>
      <c r="AN122" s="3"/>
      <c r="AP122" s="3"/>
      <c r="AQ122" s="3"/>
      <c r="AR122" s="36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</row>
    <row r="123" ht="15.75" customHeight="1">
      <c r="A123" s="45"/>
      <c r="B123" s="3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M123" s="66"/>
      <c r="AN123" s="3"/>
      <c r="AP123" s="3"/>
      <c r="AQ123" s="3"/>
      <c r="AR123" s="36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</row>
    <row r="124" ht="15.75" customHeight="1">
      <c r="A124" s="45"/>
      <c r="B124" s="3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M124" s="66"/>
      <c r="AN124" s="3"/>
      <c r="AP124" s="3"/>
      <c r="AQ124" s="3"/>
      <c r="AR124" s="36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</row>
    <row r="125" ht="15.75" customHeight="1">
      <c r="A125" s="45"/>
      <c r="B125" s="3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M125" s="66"/>
      <c r="AN125" s="3"/>
      <c r="AP125" s="3"/>
      <c r="AQ125" s="3"/>
      <c r="AR125" s="36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</row>
    <row r="126" ht="15.75" customHeight="1">
      <c r="A126" s="45"/>
      <c r="B126" s="3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M126" s="66"/>
      <c r="AN126" s="3"/>
      <c r="AP126" s="3"/>
      <c r="AQ126" s="3"/>
      <c r="AR126" s="36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</row>
    <row r="127" ht="15.75" customHeight="1">
      <c r="A127" s="45"/>
      <c r="B127" s="3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M127" s="66"/>
      <c r="AN127" s="3"/>
      <c r="AP127" s="3"/>
      <c r="AQ127" s="3"/>
      <c r="AR127" s="36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</row>
    <row r="128" ht="15.75" customHeight="1">
      <c r="A128" s="45"/>
      <c r="B128" s="3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M128" s="66"/>
      <c r="AN128" s="3"/>
      <c r="AP128" s="3"/>
      <c r="AQ128" s="3"/>
      <c r="AR128" s="36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</row>
    <row r="129" ht="15.75" customHeight="1">
      <c r="A129" s="45"/>
      <c r="B129" s="3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M129" s="66"/>
      <c r="AN129" s="3"/>
      <c r="AP129" s="3"/>
      <c r="AQ129" s="3"/>
      <c r="AR129" s="36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</row>
    <row r="130" ht="15.75" customHeight="1">
      <c r="A130" s="45"/>
      <c r="B130" s="3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M130" s="66"/>
      <c r="AN130" s="3"/>
      <c r="AP130" s="3"/>
      <c r="AQ130" s="3"/>
      <c r="AR130" s="36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</row>
    <row r="131" ht="15.75" customHeight="1">
      <c r="A131" s="45"/>
      <c r="B131" s="3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M131" s="66"/>
      <c r="AN131" s="3"/>
      <c r="AP131" s="3"/>
      <c r="AQ131" s="3"/>
      <c r="AR131" s="36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</row>
    <row r="132" ht="15.75" customHeight="1">
      <c r="A132" s="45"/>
      <c r="B132" s="3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M132" s="66"/>
      <c r="AN132" s="3"/>
      <c r="AP132" s="3"/>
      <c r="AQ132" s="3"/>
      <c r="AR132" s="36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</row>
    <row r="133" ht="15.75" customHeight="1">
      <c r="A133" s="45"/>
      <c r="B133" s="3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M133" s="66"/>
      <c r="AN133" s="3"/>
      <c r="AP133" s="3"/>
      <c r="AQ133" s="3"/>
      <c r="AR133" s="36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</row>
    <row r="134" ht="15.75" customHeight="1">
      <c r="A134" s="45"/>
      <c r="B134" s="3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M134" s="66"/>
      <c r="AN134" s="3"/>
      <c r="AP134" s="3"/>
      <c r="AQ134" s="3"/>
      <c r="AR134" s="36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</row>
    <row r="135" ht="15.75" customHeight="1">
      <c r="A135" s="45"/>
      <c r="B135" s="3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M135" s="66"/>
      <c r="AN135" s="3"/>
      <c r="AP135" s="3"/>
      <c r="AQ135" s="3"/>
      <c r="AR135" s="36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</row>
    <row r="136" ht="15.75" customHeight="1">
      <c r="A136" s="45"/>
      <c r="B136" s="3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M136" s="66"/>
      <c r="AN136" s="3"/>
      <c r="AP136" s="3"/>
      <c r="AQ136" s="3"/>
      <c r="AR136" s="36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</row>
    <row r="137" ht="15.75" customHeight="1">
      <c r="A137" s="45"/>
      <c r="B137" s="3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M137" s="66"/>
      <c r="AN137" s="3"/>
      <c r="AP137" s="3"/>
      <c r="AQ137" s="3"/>
      <c r="AR137" s="36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</row>
    <row r="138" ht="15.75" customHeight="1">
      <c r="A138" s="45"/>
      <c r="B138" s="3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M138" s="66"/>
      <c r="AN138" s="3"/>
      <c r="AP138" s="3"/>
      <c r="AQ138" s="3"/>
      <c r="AR138" s="36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</row>
    <row r="139" ht="15.75" customHeight="1">
      <c r="A139" s="45"/>
      <c r="B139" s="3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M139" s="66"/>
      <c r="AN139" s="3"/>
      <c r="AP139" s="3"/>
      <c r="AQ139" s="3"/>
      <c r="AR139" s="36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</row>
    <row r="140" ht="15.75" customHeight="1">
      <c r="A140" s="45"/>
      <c r="B140" s="3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M140" s="66"/>
      <c r="AN140" s="3"/>
      <c r="AP140" s="3"/>
      <c r="AQ140" s="3"/>
      <c r="AR140" s="36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</row>
    <row r="141" ht="15.75" customHeight="1">
      <c r="A141" s="45"/>
      <c r="B141" s="3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M141" s="66"/>
      <c r="AN141" s="3"/>
      <c r="AP141" s="3"/>
      <c r="AQ141" s="3"/>
      <c r="AR141" s="36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</row>
    <row r="142" ht="15.75" customHeight="1">
      <c r="A142" s="45"/>
      <c r="B142" s="3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M142" s="66"/>
      <c r="AN142" s="3"/>
      <c r="AP142" s="3"/>
      <c r="AQ142" s="3"/>
      <c r="AR142" s="36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</row>
    <row r="143" ht="15.75" customHeight="1">
      <c r="A143" s="45"/>
      <c r="B143" s="3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M143" s="66"/>
      <c r="AN143" s="3"/>
      <c r="AP143" s="3"/>
      <c r="AQ143" s="3"/>
      <c r="AR143" s="36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</row>
    <row r="144" ht="15.75" customHeight="1">
      <c r="A144" s="45"/>
      <c r="B144" s="3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M144" s="66"/>
      <c r="AN144" s="3"/>
      <c r="AP144" s="3"/>
      <c r="AQ144" s="3"/>
      <c r="AR144" s="36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</row>
    <row r="145" ht="15.75" customHeight="1">
      <c r="A145" s="45"/>
      <c r="B145" s="3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M145" s="66"/>
      <c r="AN145" s="3"/>
      <c r="AP145" s="3"/>
      <c r="AQ145" s="3"/>
      <c r="AR145" s="36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</row>
    <row r="146" ht="15.75" customHeight="1">
      <c r="A146" s="45"/>
      <c r="B146" s="3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M146" s="66"/>
      <c r="AN146" s="3"/>
      <c r="AP146" s="3"/>
      <c r="AQ146" s="3"/>
      <c r="AR146" s="36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</row>
    <row r="147" ht="15.75" customHeight="1">
      <c r="A147" s="45"/>
      <c r="B147" s="3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M147" s="66"/>
      <c r="AN147" s="3"/>
      <c r="AP147" s="3"/>
      <c r="AQ147" s="3"/>
      <c r="AR147" s="36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</row>
    <row r="148" ht="15.75" customHeight="1">
      <c r="A148" s="45"/>
      <c r="B148" s="3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M148" s="66"/>
      <c r="AN148" s="3"/>
      <c r="AP148" s="3"/>
      <c r="AQ148" s="3"/>
      <c r="AR148" s="36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</row>
    <row r="149" ht="15.75" customHeight="1">
      <c r="A149" s="45"/>
      <c r="B149" s="3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M149" s="66"/>
      <c r="AN149" s="3"/>
      <c r="AP149" s="3"/>
      <c r="AQ149" s="3"/>
      <c r="AR149" s="36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</row>
    <row r="150" ht="15.75" customHeight="1">
      <c r="A150" s="45"/>
      <c r="B150" s="3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M150" s="66"/>
      <c r="AN150" s="3"/>
      <c r="AP150" s="3"/>
      <c r="AQ150" s="3"/>
      <c r="AR150" s="36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</row>
    <row r="151" ht="15.75" customHeight="1">
      <c r="A151" s="45"/>
      <c r="B151" s="3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M151" s="66"/>
      <c r="AN151" s="3"/>
      <c r="AP151" s="3"/>
      <c r="AQ151" s="3"/>
      <c r="AR151" s="36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</row>
    <row r="152" ht="15.75" customHeight="1">
      <c r="A152" s="45"/>
      <c r="B152" s="3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M152" s="66"/>
      <c r="AN152" s="3"/>
      <c r="AP152" s="3"/>
      <c r="AQ152" s="3"/>
      <c r="AR152" s="36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</row>
    <row r="153" ht="15.75" customHeight="1">
      <c r="A153" s="45"/>
      <c r="B153" s="3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M153" s="66"/>
      <c r="AN153" s="3"/>
      <c r="AP153" s="3"/>
      <c r="AQ153" s="3"/>
      <c r="AR153" s="36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</row>
    <row r="154" ht="15.75" customHeight="1">
      <c r="A154" s="45"/>
      <c r="B154" s="3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M154" s="66"/>
      <c r="AN154" s="3"/>
      <c r="AP154" s="3"/>
      <c r="AQ154" s="3"/>
      <c r="AR154" s="36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</row>
    <row r="155" ht="15.75" customHeight="1">
      <c r="A155" s="45"/>
      <c r="B155" s="3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M155" s="66"/>
      <c r="AN155" s="3"/>
      <c r="AP155" s="3"/>
      <c r="AQ155" s="3"/>
      <c r="AR155" s="36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</row>
    <row r="156" ht="15.75" customHeight="1">
      <c r="A156" s="45"/>
      <c r="B156" s="3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M156" s="66"/>
      <c r="AN156" s="3"/>
      <c r="AP156" s="3"/>
      <c r="AQ156" s="3"/>
      <c r="AR156" s="36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</row>
    <row r="157" ht="15.75" customHeight="1">
      <c r="A157" s="45"/>
      <c r="B157" s="3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M157" s="66"/>
      <c r="AN157" s="3"/>
      <c r="AP157" s="3"/>
      <c r="AQ157" s="3"/>
      <c r="AR157" s="36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</row>
    <row r="158" ht="15.75" customHeight="1">
      <c r="A158" s="45"/>
      <c r="B158" s="3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M158" s="66"/>
      <c r="AN158" s="3"/>
      <c r="AP158" s="3"/>
      <c r="AQ158" s="3"/>
      <c r="AR158" s="36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</row>
    <row r="159" ht="15.75" customHeight="1">
      <c r="A159" s="45"/>
      <c r="B159" s="3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M159" s="66"/>
      <c r="AN159" s="3"/>
      <c r="AP159" s="3"/>
      <c r="AQ159" s="3"/>
      <c r="AR159" s="36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</row>
    <row r="160" ht="15.75" customHeight="1">
      <c r="A160" s="45"/>
      <c r="B160" s="3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M160" s="66"/>
      <c r="AN160" s="3"/>
      <c r="AP160" s="3"/>
      <c r="AQ160" s="3"/>
      <c r="AR160" s="36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</row>
    <row r="161" ht="15.75" customHeight="1">
      <c r="A161" s="45"/>
      <c r="B161" s="3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M161" s="66"/>
      <c r="AN161" s="3"/>
      <c r="AP161" s="3"/>
      <c r="AQ161" s="3"/>
      <c r="AR161" s="36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</row>
    <row r="162" ht="15.75" customHeight="1">
      <c r="A162" s="45"/>
      <c r="B162" s="3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M162" s="66"/>
      <c r="AN162" s="3"/>
      <c r="AP162" s="3"/>
      <c r="AQ162" s="3"/>
      <c r="AR162" s="36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</row>
    <row r="163" ht="15.75" customHeight="1">
      <c r="A163" s="45"/>
      <c r="B163" s="3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M163" s="66"/>
      <c r="AN163" s="3"/>
      <c r="AP163" s="3"/>
      <c r="AQ163" s="3"/>
      <c r="AR163" s="36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</row>
    <row r="164" ht="15.75" customHeight="1">
      <c r="A164" s="45"/>
      <c r="B164" s="3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M164" s="66"/>
      <c r="AN164" s="3"/>
      <c r="AP164" s="3"/>
      <c r="AQ164" s="3"/>
      <c r="AR164" s="36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</row>
    <row r="165" ht="15.75" customHeight="1">
      <c r="A165" s="45"/>
      <c r="B165" s="3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M165" s="66"/>
      <c r="AN165" s="3"/>
      <c r="AP165" s="3"/>
      <c r="AQ165" s="3"/>
      <c r="AR165" s="36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</row>
    <row r="166" ht="15.75" customHeight="1">
      <c r="A166" s="45"/>
      <c r="B166" s="3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M166" s="66"/>
      <c r="AN166" s="3"/>
      <c r="AP166" s="3"/>
      <c r="AQ166" s="3"/>
      <c r="AR166" s="36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</row>
    <row r="167" ht="15.75" customHeight="1">
      <c r="A167" s="45"/>
      <c r="B167" s="3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M167" s="66"/>
      <c r="AN167" s="3"/>
      <c r="AP167" s="3"/>
      <c r="AQ167" s="3"/>
      <c r="AR167" s="36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</row>
    <row r="168" ht="15.75" customHeight="1">
      <c r="A168" s="45"/>
      <c r="B168" s="3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M168" s="66"/>
      <c r="AN168" s="3"/>
      <c r="AP168" s="3"/>
      <c r="AQ168" s="3"/>
      <c r="AR168" s="36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</row>
    <row r="169" ht="15.75" customHeight="1">
      <c r="A169" s="45"/>
      <c r="B169" s="3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M169" s="66"/>
      <c r="AN169" s="3"/>
      <c r="AP169" s="3"/>
      <c r="AQ169" s="3"/>
      <c r="AR169" s="36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</row>
    <row r="170" ht="15.75" customHeight="1">
      <c r="A170" s="45"/>
      <c r="B170" s="3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M170" s="66"/>
      <c r="AN170" s="3"/>
      <c r="AP170" s="3"/>
      <c r="AQ170" s="3"/>
      <c r="AR170" s="36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</row>
    <row r="171" ht="15.75" customHeight="1">
      <c r="A171" s="45"/>
      <c r="B171" s="3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M171" s="66"/>
      <c r="AN171" s="3"/>
      <c r="AP171" s="3"/>
      <c r="AQ171" s="3"/>
      <c r="AR171" s="36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</row>
    <row r="172" ht="15.75" customHeight="1">
      <c r="A172" s="45"/>
      <c r="B172" s="3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M172" s="66"/>
      <c r="AN172" s="3"/>
      <c r="AP172" s="3"/>
      <c r="AQ172" s="3"/>
      <c r="AR172" s="36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</row>
    <row r="173" ht="15.75" customHeight="1">
      <c r="A173" s="45"/>
      <c r="B173" s="3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M173" s="66"/>
      <c r="AN173" s="3"/>
      <c r="AP173" s="3"/>
      <c r="AQ173" s="3"/>
      <c r="AR173" s="36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</row>
    <row r="174" ht="15.75" customHeight="1">
      <c r="A174" s="45"/>
      <c r="B174" s="3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M174" s="66"/>
      <c r="AN174" s="3"/>
      <c r="AP174" s="3"/>
      <c r="AQ174" s="3"/>
      <c r="AR174" s="36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</row>
    <row r="175" ht="15.75" customHeight="1">
      <c r="A175" s="45"/>
      <c r="B175" s="3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M175" s="66"/>
      <c r="AN175" s="3"/>
      <c r="AP175" s="3"/>
      <c r="AQ175" s="3"/>
      <c r="AR175" s="36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</row>
    <row r="176" ht="15.75" customHeight="1">
      <c r="A176" s="45"/>
      <c r="B176" s="3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M176" s="66"/>
      <c r="AN176" s="3"/>
      <c r="AP176" s="3"/>
      <c r="AQ176" s="3"/>
      <c r="AR176" s="36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</row>
    <row r="177" ht="15.75" customHeight="1">
      <c r="A177" s="45"/>
      <c r="B177" s="3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M177" s="66"/>
      <c r="AN177" s="3"/>
      <c r="AP177" s="3"/>
      <c r="AQ177" s="3"/>
      <c r="AR177" s="36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</row>
    <row r="178" ht="15.75" customHeight="1">
      <c r="A178" s="45"/>
      <c r="B178" s="3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M178" s="66"/>
      <c r="AN178" s="3"/>
      <c r="AP178" s="3"/>
      <c r="AQ178" s="3"/>
      <c r="AR178" s="36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</row>
    <row r="179" ht="15.75" customHeight="1">
      <c r="A179" s="45"/>
      <c r="B179" s="3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M179" s="66"/>
      <c r="AN179" s="3"/>
      <c r="AP179" s="3"/>
      <c r="AQ179" s="3"/>
      <c r="AR179" s="36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</row>
    <row r="180" ht="15.75" customHeight="1">
      <c r="A180" s="45"/>
      <c r="B180" s="3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M180" s="66"/>
      <c r="AN180" s="3"/>
      <c r="AP180" s="3"/>
      <c r="AQ180" s="3"/>
      <c r="AR180" s="36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</row>
    <row r="181" ht="15.75" customHeight="1">
      <c r="A181" s="45"/>
      <c r="B181" s="3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M181" s="66"/>
      <c r="AN181" s="3"/>
      <c r="AP181" s="3"/>
      <c r="AQ181" s="3"/>
      <c r="AR181" s="36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</row>
    <row r="182" ht="15.75" customHeight="1">
      <c r="A182" s="45"/>
      <c r="B182" s="3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M182" s="66"/>
      <c r="AN182" s="3"/>
      <c r="AP182" s="3"/>
      <c r="AQ182" s="3"/>
      <c r="AR182" s="36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</row>
    <row r="183" ht="15.75" customHeight="1">
      <c r="A183" s="45"/>
      <c r="B183" s="3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M183" s="66"/>
      <c r="AN183" s="3"/>
      <c r="AP183" s="3"/>
      <c r="AQ183" s="3"/>
      <c r="AR183" s="36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</row>
    <row r="184" ht="15.75" customHeight="1">
      <c r="A184" s="45"/>
      <c r="B184" s="3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M184" s="66"/>
      <c r="AN184" s="3"/>
      <c r="AP184" s="3"/>
      <c r="AQ184" s="3"/>
      <c r="AR184" s="36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</row>
    <row r="185" ht="15.75" customHeight="1">
      <c r="A185" s="45"/>
      <c r="B185" s="3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M185" s="66"/>
      <c r="AN185" s="3"/>
      <c r="AP185" s="3"/>
      <c r="AQ185" s="3"/>
      <c r="AR185" s="36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</row>
    <row r="186" ht="15.75" customHeight="1">
      <c r="A186" s="45"/>
      <c r="B186" s="3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M186" s="66"/>
      <c r="AN186" s="3"/>
      <c r="AP186" s="3"/>
      <c r="AQ186" s="3"/>
      <c r="AR186" s="36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</row>
    <row r="187" ht="15.75" customHeight="1">
      <c r="A187" s="45"/>
      <c r="B187" s="3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M187" s="66"/>
      <c r="AN187" s="3"/>
      <c r="AP187" s="3"/>
      <c r="AQ187" s="3"/>
      <c r="AR187" s="36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</row>
    <row r="188" ht="15.75" customHeight="1">
      <c r="A188" s="45"/>
      <c r="B188" s="3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M188" s="66"/>
      <c r="AN188" s="3"/>
      <c r="AP188" s="3"/>
      <c r="AQ188" s="3"/>
      <c r="AR188" s="36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</row>
    <row r="189" ht="15.75" customHeight="1">
      <c r="A189" s="45"/>
      <c r="B189" s="3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M189" s="66"/>
      <c r="AN189" s="3"/>
      <c r="AP189" s="3"/>
      <c r="AQ189" s="3"/>
      <c r="AR189" s="36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</row>
    <row r="190" ht="15.75" customHeight="1">
      <c r="A190" s="45"/>
      <c r="B190" s="3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M190" s="66"/>
      <c r="AN190" s="3"/>
      <c r="AP190" s="3"/>
      <c r="AQ190" s="3"/>
      <c r="AR190" s="36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</row>
    <row r="191" ht="15.75" customHeight="1">
      <c r="A191" s="45"/>
      <c r="B191" s="3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M191" s="66"/>
      <c r="AN191" s="3"/>
      <c r="AP191" s="3"/>
      <c r="AQ191" s="3"/>
      <c r="AR191" s="36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</row>
    <row r="192" ht="15.75" customHeight="1">
      <c r="A192" s="45"/>
      <c r="B192" s="3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M192" s="66"/>
      <c r="AN192" s="3"/>
      <c r="AP192" s="3"/>
      <c r="AQ192" s="3"/>
      <c r="AR192" s="36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</row>
    <row r="193" ht="15.75" customHeight="1">
      <c r="A193" s="45"/>
      <c r="B193" s="3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M193" s="66"/>
      <c r="AN193" s="3"/>
      <c r="AP193" s="3"/>
      <c r="AQ193" s="3"/>
      <c r="AR193" s="36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</row>
    <row r="194" ht="15.75" customHeight="1">
      <c r="A194" s="45"/>
      <c r="B194" s="3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M194" s="66"/>
      <c r="AN194" s="3"/>
      <c r="AP194" s="3"/>
      <c r="AQ194" s="3"/>
      <c r="AR194" s="36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</row>
    <row r="195" ht="15.75" customHeight="1">
      <c r="A195" s="45"/>
      <c r="B195" s="3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M195" s="66"/>
      <c r="AN195" s="3"/>
      <c r="AP195" s="3"/>
      <c r="AQ195" s="3"/>
      <c r="AR195" s="36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</row>
    <row r="196" ht="15.75" customHeight="1">
      <c r="A196" s="45"/>
      <c r="B196" s="3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M196" s="66"/>
      <c r="AN196" s="3"/>
      <c r="AP196" s="3"/>
      <c r="AQ196" s="3"/>
      <c r="AR196" s="36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</row>
    <row r="197" ht="15.75" customHeight="1">
      <c r="A197" s="45"/>
      <c r="B197" s="3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M197" s="66"/>
      <c r="AN197" s="3"/>
      <c r="AP197" s="3"/>
      <c r="AQ197" s="3"/>
      <c r="AR197" s="36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</row>
    <row r="198" ht="15.75" customHeight="1">
      <c r="A198" s="45"/>
      <c r="B198" s="3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M198" s="66"/>
      <c r="AN198" s="3"/>
      <c r="AP198" s="3"/>
      <c r="AQ198" s="3"/>
      <c r="AR198" s="36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</row>
    <row r="199" ht="15.75" customHeight="1">
      <c r="A199" s="45"/>
      <c r="B199" s="3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M199" s="66"/>
      <c r="AN199" s="3"/>
      <c r="AP199" s="3"/>
      <c r="AQ199" s="3"/>
      <c r="AR199" s="36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</row>
    <row r="200" ht="15.75" customHeight="1">
      <c r="A200" s="45"/>
      <c r="B200" s="3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M200" s="66"/>
      <c r="AN200" s="3"/>
      <c r="AP200" s="3"/>
      <c r="AQ200" s="3"/>
      <c r="AR200" s="36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</row>
    <row r="201" ht="15.75" customHeight="1">
      <c r="A201" s="45"/>
      <c r="B201" s="3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M201" s="66"/>
      <c r="AN201" s="3"/>
      <c r="AP201" s="3"/>
      <c r="AQ201" s="3"/>
      <c r="AR201" s="36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</row>
    <row r="202" ht="15.75" customHeight="1">
      <c r="A202" s="45"/>
      <c r="B202" s="3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M202" s="66"/>
      <c r="AN202" s="3"/>
      <c r="AP202" s="3"/>
      <c r="AQ202" s="3"/>
      <c r="AR202" s="36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</row>
    <row r="203" ht="15.75" customHeight="1">
      <c r="A203" s="45"/>
      <c r="B203" s="3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M203" s="66"/>
      <c r="AN203" s="3"/>
      <c r="AP203" s="3"/>
      <c r="AQ203" s="3"/>
      <c r="AR203" s="36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</row>
    <row r="204" ht="15.75" customHeight="1">
      <c r="A204" s="45"/>
      <c r="B204" s="3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M204" s="66"/>
      <c r="AN204" s="3"/>
      <c r="AP204" s="3"/>
      <c r="AQ204" s="3"/>
      <c r="AR204" s="36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</row>
    <row r="205" ht="15.75" customHeight="1">
      <c r="A205" s="45"/>
      <c r="B205" s="3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M205" s="66"/>
      <c r="AN205" s="3"/>
      <c r="AP205" s="3"/>
      <c r="AQ205" s="3"/>
      <c r="AR205" s="36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</row>
    <row r="206" ht="15.75" customHeight="1">
      <c r="A206" s="45"/>
      <c r="B206" s="3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M206" s="66"/>
      <c r="AN206" s="3"/>
      <c r="AP206" s="3"/>
      <c r="AQ206" s="3"/>
      <c r="AR206" s="36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</row>
    <row r="207" ht="15.75" customHeight="1">
      <c r="A207" s="45"/>
      <c r="B207" s="3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M207" s="66"/>
      <c r="AN207" s="3"/>
      <c r="AP207" s="3"/>
      <c r="AQ207" s="3"/>
      <c r="AR207" s="36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</row>
    <row r="208" ht="15.75" customHeight="1">
      <c r="A208" s="45"/>
      <c r="B208" s="3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M208" s="66"/>
      <c r="AN208" s="3"/>
      <c r="AP208" s="3"/>
      <c r="AQ208" s="3"/>
      <c r="AR208" s="36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</row>
    <row r="209" ht="15.75" customHeight="1">
      <c r="A209" s="45"/>
      <c r="B209" s="3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M209" s="66"/>
      <c r="AN209" s="3"/>
      <c r="AP209" s="3"/>
      <c r="AQ209" s="3"/>
      <c r="AR209" s="36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</row>
    <row r="210" ht="15.75" customHeight="1">
      <c r="A210" s="45"/>
      <c r="B210" s="3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M210" s="66"/>
      <c r="AN210" s="3"/>
      <c r="AP210" s="3"/>
      <c r="AQ210" s="3"/>
      <c r="AR210" s="36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</row>
    <row r="211" ht="15.75" customHeight="1">
      <c r="A211" s="45"/>
      <c r="B211" s="3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M211" s="66"/>
      <c r="AN211" s="3"/>
      <c r="AP211" s="3"/>
      <c r="AQ211" s="3"/>
      <c r="AR211" s="36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</row>
    <row r="212" ht="15.75" customHeight="1">
      <c r="A212" s="45"/>
      <c r="B212" s="3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M212" s="66"/>
      <c r="AN212" s="3"/>
      <c r="AP212" s="3"/>
      <c r="AQ212" s="3"/>
      <c r="AR212" s="36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</row>
    <row r="213" ht="15.75" customHeight="1">
      <c r="A213" s="45"/>
      <c r="B213" s="3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M213" s="66"/>
      <c r="AN213" s="3"/>
      <c r="AP213" s="3"/>
      <c r="AQ213" s="3"/>
      <c r="AR213" s="36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</row>
    <row r="214" ht="15.75" customHeight="1">
      <c r="A214" s="45"/>
      <c r="B214" s="3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M214" s="66"/>
      <c r="AN214" s="3"/>
      <c r="AP214" s="3"/>
      <c r="AQ214" s="3"/>
      <c r="AR214" s="36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</row>
    <row r="215" ht="15.75" customHeight="1">
      <c r="A215" s="45"/>
      <c r="B215" s="3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M215" s="66"/>
      <c r="AN215" s="3"/>
      <c r="AP215" s="3"/>
      <c r="AQ215" s="3"/>
      <c r="AR215" s="36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</row>
    <row r="216" ht="15.75" customHeight="1">
      <c r="A216" s="45"/>
      <c r="B216" s="3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M216" s="66"/>
      <c r="AN216" s="3"/>
      <c r="AP216" s="3"/>
      <c r="AQ216" s="3"/>
      <c r="AR216" s="36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</row>
    <row r="217" ht="15.75" customHeight="1">
      <c r="A217" s="45"/>
      <c r="B217" s="3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M217" s="66"/>
      <c r="AN217" s="3"/>
      <c r="AP217" s="3"/>
      <c r="AQ217" s="3"/>
      <c r="AR217" s="36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</row>
    <row r="218" ht="15.75" customHeight="1">
      <c r="A218" s="45"/>
      <c r="B218" s="3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M218" s="66"/>
      <c r="AN218" s="3"/>
      <c r="AP218" s="3"/>
      <c r="AQ218" s="3"/>
      <c r="AR218" s="36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</row>
    <row r="219" ht="15.75" customHeight="1">
      <c r="A219" s="45"/>
      <c r="B219" s="3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M219" s="66"/>
      <c r="AN219" s="3"/>
      <c r="AP219" s="3"/>
      <c r="AQ219" s="3"/>
      <c r="AR219" s="36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</row>
    <row r="220" ht="15.75" customHeight="1">
      <c r="A220" s="45"/>
      <c r="B220" s="3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M220" s="66"/>
      <c r="AN220" s="3"/>
      <c r="AP220" s="3"/>
      <c r="AQ220" s="3"/>
      <c r="AR220" s="36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</row>
    <row r="221" ht="15.75" customHeight="1">
      <c r="A221" s="45"/>
      <c r="B221" s="3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M221" s="66"/>
      <c r="AN221" s="3"/>
      <c r="AP221" s="3"/>
      <c r="AQ221" s="3"/>
      <c r="AR221" s="36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</row>
    <row r="222" ht="15.75" customHeight="1">
      <c r="A222" s="45"/>
      <c r="B222" s="3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M222" s="66"/>
      <c r="AN222" s="3"/>
      <c r="AP222" s="3"/>
      <c r="AQ222" s="3"/>
      <c r="AR222" s="36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</row>
    <row r="223" ht="15.75" customHeight="1">
      <c r="A223" s="45"/>
      <c r="B223" s="3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M223" s="66"/>
      <c r="AN223" s="3"/>
      <c r="AP223" s="3"/>
      <c r="AQ223" s="3"/>
      <c r="AR223" s="36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</row>
    <row r="224" ht="15.75" customHeight="1">
      <c r="A224" s="45"/>
      <c r="B224" s="3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M224" s="66"/>
      <c r="AN224" s="3"/>
      <c r="AP224" s="3"/>
      <c r="AQ224" s="3"/>
      <c r="AR224" s="36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</row>
    <row r="225" ht="15.75" customHeight="1">
      <c r="A225" s="45"/>
      <c r="B225" s="3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M225" s="66"/>
      <c r="AN225" s="3"/>
      <c r="AP225" s="3"/>
      <c r="AQ225" s="3"/>
      <c r="AR225" s="36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</row>
    <row r="226" ht="15.75" customHeight="1">
      <c r="A226" s="45"/>
      <c r="B226" s="3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M226" s="66"/>
      <c r="AN226" s="3"/>
      <c r="AP226" s="3"/>
      <c r="AQ226" s="3"/>
      <c r="AR226" s="36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</row>
    <row r="227" ht="15.75" customHeight="1">
      <c r="A227" s="45"/>
      <c r="B227" s="3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M227" s="66"/>
      <c r="AN227" s="3"/>
      <c r="AP227" s="3"/>
      <c r="AQ227" s="3"/>
      <c r="AR227" s="36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</row>
    <row r="228" ht="15.75" customHeight="1">
      <c r="A228" s="45"/>
      <c r="B228" s="3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M228" s="66"/>
      <c r="AN228" s="3"/>
      <c r="AP228" s="3"/>
      <c r="AQ228" s="3"/>
      <c r="AR228" s="36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</row>
    <row r="229" ht="15.75" customHeight="1">
      <c r="A229" s="45"/>
      <c r="B229" s="3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M229" s="66"/>
      <c r="AN229" s="3"/>
      <c r="AP229" s="3"/>
      <c r="AQ229" s="3"/>
      <c r="AR229" s="36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</row>
    <row r="230" ht="15.75" customHeight="1">
      <c r="A230" s="45"/>
      <c r="B230" s="3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M230" s="66"/>
      <c r="AN230" s="3"/>
      <c r="AP230" s="3"/>
      <c r="AQ230" s="3"/>
      <c r="AR230" s="36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</row>
    <row r="231" ht="15.75" customHeight="1">
      <c r="A231" s="45"/>
      <c r="B231" s="3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M231" s="66"/>
      <c r="AN231" s="3"/>
      <c r="AP231" s="3"/>
      <c r="AQ231" s="3"/>
      <c r="AR231" s="36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</row>
    <row r="232" ht="15.75" customHeight="1">
      <c r="A232" s="45"/>
      <c r="B232" s="3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M232" s="66"/>
      <c r="AN232" s="3"/>
      <c r="AP232" s="3"/>
      <c r="AQ232" s="3"/>
      <c r="AR232" s="36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</row>
    <row r="233" ht="15.75" customHeight="1">
      <c r="A233" s="45"/>
      <c r="B233" s="3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M233" s="66"/>
      <c r="AN233" s="3"/>
      <c r="AP233" s="3"/>
      <c r="AQ233" s="3"/>
      <c r="AR233" s="36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</row>
    <row r="234" ht="15.75" customHeight="1">
      <c r="A234" s="45"/>
      <c r="B234" s="3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M234" s="66"/>
      <c r="AN234" s="3"/>
      <c r="AP234" s="3"/>
      <c r="AQ234" s="3"/>
      <c r="AR234" s="36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</row>
    <row r="235" ht="15.75" customHeight="1">
      <c r="A235" s="45"/>
      <c r="B235" s="3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M235" s="66"/>
      <c r="AN235" s="3"/>
      <c r="AP235" s="3"/>
      <c r="AQ235" s="3"/>
      <c r="AR235" s="36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</row>
    <row r="236" ht="15.75" customHeight="1">
      <c r="A236" s="45"/>
      <c r="B236" s="3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M236" s="66"/>
      <c r="AN236" s="3"/>
      <c r="AP236" s="3"/>
      <c r="AQ236" s="3"/>
      <c r="AR236" s="36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</row>
    <row r="237" ht="15.75" customHeight="1">
      <c r="A237" s="45"/>
      <c r="B237" s="3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M237" s="66"/>
      <c r="AN237" s="3"/>
      <c r="AP237" s="3"/>
      <c r="AQ237" s="3"/>
      <c r="AR237" s="36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</row>
    <row r="238" ht="15.75" customHeight="1">
      <c r="A238" s="45"/>
      <c r="B238" s="3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M238" s="66"/>
      <c r="AN238" s="3"/>
      <c r="AP238" s="3"/>
      <c r="AQ238" s="3"/>
      <c r="AR238" s="36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</row>
    <row r="239" ht="15.75" customHeight="1">
      <c r="A239" s="45"/>
      <c r="B239" s="3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M239" s="66"/>
      <c r="AN239" s="3"/>
      <c r="AP239" s="3"/>
      <c r="AQ239" s="3"/>
      <c r="AR239" s="36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</row>
    <row r="240" ht="15.75" customHeight="1">
      <c r="A240" s="45"/>
      <c r="B240" s="3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M240" s="66"/>
      <c r="AN240" s="3"/>
      <c r="AP240" s="3"/>
      <c r="AQ240" s="3"/>
      <c r="AR240" s="36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</row>
    <row r="241" ht="15.75" customHeight="1">
      <c r="A241" s="45"/>
      <c r="B241" s="3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M241" s="66"/>
      <c r="AN241" s="3"/>
      <c r="AP241" s="3"/>
      <c r="AQ241" s="3"/>
      <c r="AR241" s="36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</row>
    <row r="242" ht="15.75" customHeight="1">
      <c r="A242" s="45"/>
      <c r="B242" s="3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M242" s="66"/>
      <c r="AN242" s="3"/>
      <c r="AP242" s="3"/>
      <c r="AQ242" s="3"/>
      <c r="AR242" s="36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</row>
    <row r="243" ht="15.75" customHeight="1">
      <c r="A243" s="45"/>
      <c r="B243" s="3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6"/>
      <c r="AM243" s="85"/>
      <c r="AN243" s="46"/>
      <c r="AO243" s="46"/>
      <c r="AP243" s="3"/>
      <c r="AQ243" s="3"/>
      <c r="AR243" s="36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</row>
    <row r="244" ht="15.75" customHeight="1">
      <c r="A244" s="45"/>
      <c r="B244" s="3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6"/>
      <c r="AM244" s="85"/>
      <c r="AN244" s="46"/>
      <c r="AO244" s="46"/>
      <c r="AP244" s="3"/>
      <c r="AQ244" s="3"/>
      <c r="AR244" s="36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</row>
    <row r="245" ht="15.75" customHeight="1">
      <c r="A245" s="45"/>
      <c r="B245" s="3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6"/>
      <c r="AM245" s="85"/>
      <c r="AN245" s="46"/>
      <c r="AO245" s="46"/>
      <c r="AP245" s="3"/>
      <c r="AQ245" s="3"/>
      <c r="AR245" s="36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</row>
    <row r="246" ht="15.75" customHeight="1">
      <c r="A246" s="45"/>
      <c r="B246" s="3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6"/>
      <c r="AM246" s="85"/>
      <c r="AN246" s="46"/>
      <c r="AO246" s="46"/>
      <c r="AP246" s="3"/>
      <c r="AQ246" s="3"/>
      <c r="AR246" s="36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</row>
    <row r="247" ht="15.75" customHeight="1">
      <c r="A247" s="45"/>
      <c r="B247" s="3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6"/>
      <c r="AM247" s="85"/>
      <c r="AN247" s="46"/>
      <c r="AO247" s="46"/>
      <c r="AP247" s="3"/>
      <c r="AQ247" s="3"/>
      <c r="AR247" s="36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</row>
    <row r="248" ht="12.75" customHeight="1">
      <c r="A248" s="45"/>
      <c r="B248" s="3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6"/>
      <c r="AM248" s="85"/>
      <c r="AN248" s="46"/>
      <c r="AO248" s="46"/>
      <c r="AP248" s="3"/>
      <c r="AQ248" s="3"/>
      <c r="AR248" s="36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</row>
    <row r="249" ht="12.75" customHeight="1">
      <c r="A249" s="45"/>
      <c r="B249" s="3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6"/>
      <c r="AM249" s="85"/>
      <c r="AN249" s="46"/>
      <c r="AO249" s="46"/>
      <c r="AP249" s="3"/>
      <c r="AQ249" s="3"/>
      <c r="AR249" s="36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</row>
    <row r="250" ht="12.75" customHeight="1">
      <c r="A250" s="45"/>
      <c r="B250" s="3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6"/>
      <c r="AM250" s="85"/>
      <c r="AN250" s="46"/>
      <c r="AO250" s="46"/>
      <c r="AP250" s="3"/>
      <c r="AQ250" s="3"/>
      <c r="AR250" s="36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</row>
    <row r="251" ht="12.75" customHeight="1">
      <c r="A251" s="45"/>
      <c r="B251" s="3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6"/>
      <c r="AM251" s="85"/>
      <c r="AN251" s="46"/>
      <c r="AO251" s="46"/>
      <c r="AP251" s="3"/>
      <c r="AQ251" s="3"/>
      <c r="AR251" s="36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</row>
    <row r="252" ht="12.75" customHeight="1">
      <c r="A252" s="45"/>
      <c r="B252" s="3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6"/>
      <c r="AM252" s="85"/>
      <c r="AN252" s="46"/>
      <c r="AO252" s="46"/>
      <c r="AP252" s="86"/>
      <c r="AQ252" s="46"/>
      <c r="AR252" s="87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</row>
    <row r="253" ht="12.75" customHeight="1">
      <c r="A253" s="45"/>
      <c r="B253" s="3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6"/>
      <c r="AM253" s="85"/>
      <c r="AN253" s="46"/>
      <c r="AO253" s="46"/>
      <c r="AP253" s="86"/>
      <c r="AQ253" s="46"/>
      <c r="AR253" s="87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</row>
    <row r="254" ht="12.75" customHeight="1">
      <c r="A254" s="45"/>
      <c r="B254" s="3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6"/>
      <c r="AM254" s="85"/>
      <c r="AN254" s="46"/>
      <c r="AO254" s="46"/>
      <c r="AP254" s="86"/>
      <c r="AQ254" s="46"/>
      <c r="AR254" s="87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</row>
    <row r="255" ht="12.75" customHeight="1">
      <c r="A255" s="45"/>
      <c r="B255" s="3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6"/>
      <c r="AM255" s="85"/>
      <c r="AN255" s="46"/>
      <c r="AO255" s="46"/>
      <c r="AP255" s="86"/>
      <c r="AQ255" s="46"/>
      <c r="AR255" s="87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</row>
    <row r="256" ht="12.75" customHeight="1">
      <c r="A256" s="45"/>
      <c r="B256" s="3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6"/>
      <c r="AM256" s="85"/>
      <c r="AN256" s="46"/>
      <c r="AO256" s="46"/>
      <c r="AP256" s="86"/>
      <c r="AQ256" s="46"/>
      <c r="AR256" s="87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</row>
    <row r="257" ht="12.75" customHeight="1">
      <c r="A257" s="45"/>
      <c r="B257" s="3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6"/>
      <c r="AM257" s="85"/>
      <c r="AN257" s="46"/>
      <c r="AO257" s="46"/>
      <c r="AP257" s="86"/>
      <c r="AQ257" s="46"/>
      <c r="AR257" s="87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</row>
    <row r="258" ht="12.75" customHeight="1">
      <c r="A258" s="45"/>
      <c r="B258" s="3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6"/>
      <c r="AM258" s="85"/>
      <c r="AN258" s="46"/>
      <c r="AO258" s="46"/>
      <c r="AP258" s="86"/>
      <c r="AQ258" s="46"/>
      <c r="AR258" s="87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</row>
    <row r="259" ht="12.75" customHeight="1">
      <c r="A259" s="88"/>
      <c r="B259" s="89"/>
      <c r="C259" s="46"/>
      <c r="D259" s="88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85"/>
      <c r="AN259" s="46"/>
      <c r="AO259" s="46"/>
      <c r="AP259" s="86"/>
      <c r="AQ259" s="46"/>
      <c r="AR259" s="87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</row>
    <row r="260" ht="12.75" customHeight="1">
      <c r="A260" s="88"/>
      <c r="B260" s="89"/>
      <c r="C260" s="46"/>
      <c r="D260" s="88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85"/>
      <c r="AN260" s="46"/>
      <c r="AO260" s="46"/>
      <c r="AP260" s="86"/>
      <c r="AQ260" s="46"/>
      <c r="AR260" s="87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</row>
    <row r="261" ht="12.75" customHeight="1">
      <c r="A261" s="88"/>
      <c r="B261" s="89"/>
      <c r="C261" s="46"/>
      <c r="D261" s="88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85"/>
      <c r="AN261" s="46"/>
      <c r="AO261" s="46"/>
      <c r="AP261" s="86"/>
      <c r="AQ261" s="46"/>
      <c r="AR261" s="87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</row>
    <row r="262" ht="12.75" customHeight="1">
      <c r="A262" s="88"/>
      <c r="B262" s="89"/>
      <c r="C262" s="46"/>
      <c r="D262" s="88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85"/>
      <c r="AN262" s="46"/>
      <c r="AO262" s="46"/>
      <c r="AP262" s="86"/>
      <c r="AQ262" s="46"/>
      <c r="AR262" s="87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</row>
    <row r="263" ht="12.75" customHeight="1">
      <c r="A263" s="88"/>
      <c r="B263" s="89"/>
      <c r="C263" s="46"/>
      <c r="D263" s="88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85"/>
      <c r="AN263" s="46"/>
      <c r="AO263" s="46"/>
      <c r="AP263" s="86"/>
      <c r="AQ263" s="46"/>
      <c r="AR263" s="87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</row>
    <row r="264" ht="12.75" customHeight="1">
      <c r="A264" s="88"/>
      <c r="B264" s="89"/>
      <c r="C264" s="46"/>
      <c r="D264" s="88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85"/>
      <c r="AN264" s="46"/>
      <c r="AO264" s="46"/>
      <c r="AP264" s="86"/>
      <c r="AQ264" s="46"/>
      <c r="AR264" s="87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</row>
    <row r="265" ht="12.75" customHeight="1">
      <c r="A265" s="88"/>
      <c r="B265" s="89"/>
      <c r="C265" s="46"/>
      <c r="D265" s="88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85"/>
      <c r="AN265" s="46"/>
      <c r="AO265" s="46"/>
      <c r="AP265" s="86"/>
      <c r="AQ265" s="46"/>
      <c r="AR265" s="87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</row>
    <row r="266" ht="12.75" customHeight="1">
      <c r="A266" s="88"/>
      <c r="B266" s="89"/>
      <c r="C266" s="46"/>
      <c r="D266" s="88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85"/>
      <c r="AN266" s="46"/>
      <c r="AO266" s="46"/>
      <c r="AP266" s="86"/>
      <c r="AQ266" s="46"/>
      <c r="AR266" s="87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</row>
    <row r="267" ht="12.75" customHeight="1">
      <c r="A267" s="88"/>
      <c r="B267" s="89"/>
      <c r="C267" s="46"/>
      <c r="D267" s="88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85"/>
      <c r="AN267" s="46"/>
      <c r="AO267" s="46"/>
      <c r="AP267" s="86"/>
      <c r="AQ267" s="46"/>
      <c r="AR267" s="87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</row>
    <row r="268" ht="12.75" customHeight="1">
      <c r="A268" s="88"/>
      <c r="B268" s="89"/>
      <c r="C268" s="46"/>
      <c r="D268" s="88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85"/>
      <c r="AN268" s="46"/>
      <c r="AO268" s="46"/>
      <c r="AP268" s="86"/>
      <c r="AQ268" s="46"/>
      <c r="AR268" s="87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</row>
    <row r="269" ht="12.75" customHeight="1">
      <c r="A269" s="88"/>
      <c r="B269" s="89"/>
      <c r="C269" s="46"/>
      <c r="D269" s="88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85"/>
      <c r="AN269" s="46"/>
      <c r="AO269" s="46"/>
      <c r="AP269" s="86"/>
      <c r="AQ269" s="46"/>
      <c r="AR269" s="87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</row>
    <row r="270" ht="12.75" customHeight="1">
      <c r="A270" s="88"/>
      <c r="B270" s="89"/>
      <c r="C270" s="46"/>
      <c r="D270" s="88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85"/>
      <c r="AN270" s="46"/>
      <c r="AO270" s="46"/>
      <c r="AP270" s="86"/>
      <c r="AQ270" s="46"/>
      <c r="AR270" s="87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</row>
    <row r="271" ht="12.75" customHeight="1">
      <c r="A271" s="88"/>
      <c r="B271" s="89"/>
      <c r="C271" s="46"/>
      <c r="D271" s="88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85"/>
      <c r="AN271" s="46"/>
      <c r="AO271" s="46"/>
      <c r="AP271" s="86"/>
      <c r="AQ271" s="46"/>
      <c r="AR271" s="87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</row>
    <row r="272" ht="12.75" customHeight="1">
      <c r="A272" s="88"/>
      <c r="B272" s="89"/>
      <c r="C272" s="46"/>
      <c r="D272" s="88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85"/>
      <c r="AN272" s="46"/>
      <c r="AO272" s="46"/>
      <c r="AP272" s="86"/>
      <c r="AQ272" s="46"/>
      <c r="AR272" s="87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</row>
    <row r="273" ht="12.75" customHeight="1">
      <c r="A273" s="88"/>
      <c r="B273" s="89"/>
      <c r="C273" s="46"/>
      <c r="D273" s="88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85"/>
      <c r="AN273" s="46"/>
      <c r="AO273" s="46"/>
      <c r="AP273" s="86"/>
      <c r="AQ273" s="46"/>
      <c r="AR273" s="87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</row>
    <row r="274" ht="12.75" customHeight="1">
      <c r="A274" s="88"/>
      <c r="B274" s="89"/>
      <c r="C274" s="46"/>
      <c r="D274" s="88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85"/>
      <c r="AN274" s="46"/>
      <c r="AO274" s="46"/>
      <c r="AP274" s="86"/>
      <c r="AQ274" s="46"/>
      <c r="AR274" s="87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</row>
    <row r="275" ht="12.75" customHeight="1">
      <c r="A275" s="88"/>
      <c r="B275" s="89"/>
      <c r="C275" s="46"/>
      <c r="D275" s="88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85"/>
      <c r="AN275" s="46"/>
      <c r="AO275" s="46"/>
      <c r="AP275" s="86"/>
      <c r="AQ275" s="46"/>
      <c r="AR275" s="87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</row>
    <row r="276" ht="12.75" customHeight="1">
      <c r="A276" s="88"/>
      <c r="B276" s="89"/>
      <c r="C276" s="46"/>
      <c r="D276" s="88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85"/>
      <c r="AN276" s="46"/>
      <c r="AO276" s="46"/>
      <c r="AP276" s="86"/>
      <c r="AQ276" s="46"/>
      <c r="AR276" s="87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</row>
    <row r="277" ht="12.75" customHeight="1">
      <c r="A277" s="88"/>
      <c r="B277" s="89"/>
      <c r="C277" s="46"/>
      <c r="D277" s="88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85"/>
      <c r="AN277" s="46"/>
      <c r="AO277" s="46"/>
      <c r="AP277" s="86"/>
      <c r="AQ277" s="46"/>
      <c r="AR277" s="87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</row>
    <row r="278" ht="12.75" customHeight="1">
      <c r="A278" s="88"/>
      <c r="B278" s="89"/>
      <c r="C278" s="46"/>
      <c r="D278" s="88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85"/>
      <c r="AN278" s="46"/>
      <c r="AO278" s="46"/>
      <c r="AP278" s="86"/>
      <c r="AQ278" s="46"/>
      <c r="AR278" s="87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</row>
    <row r="279" ht="12.75" customHeight="1">
      <c r="A279" s="88"/>
      <c r="B279" s="89"/>
      <c r="C279" s="46"/>
      <c r="D279" s="88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85"/>
      <c r="AN279" s="46"/>
      <c r="AO279" s="46"/>
      <c r="AP279" s="86"/>
      <c r="AQ279" s="46"/>
      <c r="AR279" s="87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</row>
    <row r="280" ht="12.75" customHeight="1">
      <c r="A280" s="88"/>
      <c r="B280" s="89"/>
      <c r="C280" s="46"/>
      <c r="D280" s="88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85"/>
      <c r="AN280" s="46"/>
      <c r="AO280" s="46"/>
      <c r="AP280" s="86"/>
      <c r="AQ280" s="46"/>
      <c r="AR280" s="87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</row>
    <row r="281" ht="12.75" customHeight="1">
      <c r="A281" s="88"/>
      <c r="B281" s="89"/>
      <c r="C281" s="46"/>
      <c r="D281" s="88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85"/>
      <c r="AN281" s="46"/>
      <c r="AO281" s="46"/>
      <c r="AP281" s="86"/>
      <c r="AQ281" s="46"/>
      <c r="AR281" s="87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</row>
    <row r="282" ht="12.75" customHeight="1">
      <c r="A282" s="88"/>
      <c r="B282" s="89"/>
      <c r="C282" s="46"/>
      <c r="D282" s="88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85"/>
      <c r="AN282" s="46"/>
      <c r="AO282" s="46"/>
      <c r="AP282" s="86"/>
      <c r="AQ282" s="46"/>
      <c r="AR282" s="87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</row>
    <row r="283" ht="12.75" customHeight="1">
      <c r="A283" s="88"/>
      <c r="B283" s="89"/>
      <c r="C283" s="46"/>
      <c r="D283" s="88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85"/>
      <c r="AN283" s="46"/>
      <c r="AO283" s="46"/>
      <c r="AP283" s="86"/>
      <c r="AQ283" s="46"/>
      <c r="AR283" s="87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</row>
    <row r="284" ht="12.75" customHeight="1">
      <c r="A284" s="88"/>
      <c r="B284" s="89"/>
      <c r="C284" s="46"/>
      <c r="D284" s="88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85"/>
      <c r="AN284" s="46"/>
      <c r="AO284" s="46"/>
      <c r="AP284" s="86"/>
      <c r="AQ284" s="46"/>
      <c r="AR284" s="87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</row>
    <row r="285" ht="12.75" customHeight="1">
      <c r="A285" s="88"/>
      <c r="B285" s="89"/>
      <c r="C285" s="46"/>
      <c r="D285" s="88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85"/>
      <c r="AN285" s="46"/>
      <c r="AO285" s="46"/>
      <c r="AP285" s="86"/>
      <c r="AQ285" s="46"/>
      <c r="AR285" s="87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</row>
    <row r="286" ht="12.75" customHeight="1">
      <c r="A286" s="88"/>
      <c r="B286" s="89"/>
      <c r="C286" s="46"/>
      <c r="D286" s="88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85"/>
      <c r="AN286" s="46"/>
      <c r="AO286" s="46"/>
      <c r="AP286" s="86"/>
      <c r="AQ286" s="46"/>
      <c r="AR286" s="87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</row>
    <row r="287" ht="12.75" customHeight="1">
      <c r="A287" s="88"/>
      <c r="B287" s="89"/>
      <c r="C287" s="46"/>
      <c r="D287" s="88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85"/>
      <c r="AN287" s="46"/>
      <c r="AO287" s="46"/>
      <c r="AP287" s="86"/>
      <c r="AQ287" s="46"/>
      <c r="AR287" s="87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</row>
    <row r="288" ht="12.75" customHeight="1">
      <c r="A288" s="88"/>
      <c r="B288" s="89"/>
      <c r="C288" s="46"/>
      <c r="D288" s="88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85"/>
      <c r="AN288" s="46"/>
      <c r="AO288" s="46"/>
      <c r="AP288" s="86"/>
      <c r="AQ288" s="46"/>
      <c r="AR288" s="87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</row>
    <row r="289" ht="12.75" customHeight="1">
      <c r="A289" s="88"/>
      <c r="B289" s="89"/>
      <c r="C289" s="46"/>
      <c r="D289" s="88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85"/>
      <c r="AN289" s="46"/>
      <c r="AO289" s="46"/>
      <c r="AP289" s="86"/>
      <c r="AQ289" s="46"/>
      <c r="AR289" s="87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</row>
    <row r="290" ht="12.75" customHeight="1">
      <c r="A290" s="88"/>
      <c r="B290" s="89"/>
      <c r="C290" s="46"/>
      <c r="D290" s="88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85"/>
      <c r="AN290" s="46"/>
      <c r="AO290" s="46"/>
      <c r="AP290" s="86"/>
      <c r="AQ290" s="46"/>
      <c r="AR290" s="87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</row>
    <row r="291" ht="12.75" customHeight="1">
      <c r="A291" s="88"/>
      <c r="B291" s="89"/>
      <c r="C291" s="46"/>
      <c r="D291" s="88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85"/>
      <c r="AN291" s="46"/>
      <c r="AO291" s="46"/>
      <c r="AP291" s="86"/>
      <c r="AQ291" s="46"/>
      <c r="AR291" s="87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</row>
    <row r="292" ht="12.75" customHeight="1">
      <c r="A292" s="88"/>
      <c r="B292" s="89"/>
      <c r="C292" s="46"/>
      <c r="D292" s="88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85"/>
      <c r="AN292" s="46"/>
      <c r="AO292" s="46"/>
      <c r="AP292" s="86"/>
      <c r="AQ292" s="46"/>
      <c r="AR292" s="87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</row>
    <row r="293" ht="12.75" customHeight="1">
      <c r="A293" s="88"/>
      <c r="B293" s="89"/>
      <c r="C293" s="46"/>
      <c r="D293" s="88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85"/>
      <c r="AN293" s="46"/>
      <c r="AO293" s="46"/>
      <c r="AP293" s="86"/>
      <c r="AQ293" s="46"/>
      <c r="AR293" s="87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</row>
    <row r="294" ht="12.75" customHeight="1">
      <c r="A294" s="88"/>
      <c r="B294" s="89"/>
      <c r="C294" s="46"/>
      <c r="D294" s="88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85"/>
      <c r="AN294" s="46"/>
      <c r="AO294" s="46"/>
      <c r="AP294" s="86"/>
      <c r="AQ294" s="46"/>
      <c r="AR294" s="87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</row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L1:AL242"/>
    <mergeCell ref="AO1:AO242"/>
    <mergeCell ref="AS1:BA1"/>
    <mergeCell ref="A34:AK34"/>
    <mergeCell ref="A65:AH66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4.13"/>
    <col customWidth="1" min="4" max="4" width="12.63"/>
    <col customWidth="1" min="5" max="5" width="26.13"/>
    <col customWidth="1" min="6" max="6" width="12.63"/>
  </cols>
  <sheetData>
    <row r="1">
      <c r="D1" s="90"/>
      <c r="E1" s="91"/>
    </row>
    <row r="2">
      <c r="C2" s="92" t="s">
        <v>4</v>
      </c>
      <c r="D2" s="92" t="s">
        <v>113</v>
      </c>
      <c r="E2" s="92" t="s">
        <v>114</v>
      </c>
    </row>
    <row r="3">
      <c r="C3" s="93">
        <v>44937.0</v>
      </c>
      <c r="D3" s="94" t="s">
        <v>115</v>
      </c>
      <c r="E3" s="9" t="s">
        <v>116</v>
      </c>
    </row>
    <row r="4">
      <c r="C4" s="93">
        <v>45009.0</v>
      </c>
      <c r="D4" s="94" t="s">
        <v>117</v>
      </c>
      <c r="E4" s="9" t="s">
        <v>31</v>
      </c>
    </row>
    <row r="5">
      <c r="C5" s="93">
        <v>45010.0</v>
      </c>
      <c r="D5" s="94" t="s">
        <v>118</v>
      </c>
      <c r="E5" s="9" t="s">
        <v>41</v>
      </c>
    </row>
    <row r="6">
      <c r="C6" s="93">
        <v>45011.0</v>
      </c>
      <c r="D6" s="94" t="s">
        <v>119</v>
      </c>
      <c r="E6" s="9" t="s">
        <v>49</v>
      </c>
    </row>
    <row r="7">
      <c r="C7" s="93">
        <v>45012.0</v>
      </c>
      <c r="D7" s="94" t="s">
        <v>120</v>
      </c>
      <c r="E7" s="9" t="s">
        <v>27</v>
      </c>
    </row>
    <row r="8">
      <c r="C8" s="93">
        <v>45013.0</v>
      </c>
      <c r="D8" s="94" t="s">
        <v>121</v>
      </c>
      <c r="E8" s="9" t="s">
        <v>55</v>
      </c>
    </row>
    <row r="9">
      <c r="C9" s="93">
        <v>45014.0</v>
      </c>
      <c r="D9" s="94" t="s">
        <v>122</v>
      </c>
      <c r="E9" s="9" t="s">
        <v>123</v>
      </c>
    </row>
    <row r="10">
      <c r="C10" s="93">
        <v>45015.0</v>
      </c>
      <c r="D10" s="94" t="s">
        <v>115</v>
      </c>
      <c r="E10" s="9" t="s">
        <v>29</v>
      </c>
    </row>
    <row r="11">
      <c r="C11" s="93">
        <v>45016.0</v>
      </c>
      <c r="D11" s="94" t="s">
        <v>117</v>
      </c>
      <c r="E11" s="9" t="s">
        <v>124</v>
      </c>
    </row>
    <row r="12">
      <c r="C12" s="93">
        <v>45017.0</v>
      </c>
      <c r="D12" s="94" t="s">
        <v>118</v>
      </c>
      <c r="E12" s="95" t="s">
        <v>35</v>
      </c>
    </row>
    <row r="13">
      <c r="C13" s="93">
        <v>45018.0</v>
      </c>
      <c r="D13" s="94" t="s">
        <v>119</v>
      </c>
      <c r="E13" s="9" t="s">
        <v>27</v>
      </c>
    </row>
    <row r="14">
      <c r="C14" s="93">
        <v>45019.0</v>
      </c>
      <c r="D14" s="94" t="s">
        <v>120</v>
      </c>
      <c r="E14" s="9" t="s">
        <v>53</v>
      </c>
    </row>
    <row r="15">
      <c r="C15" s="93">
        <v>45020.0</v>
      </c>
      <c r="D15" s="94" t="s">
        <v>121</v>
      </c>
      <c r="E15" s="96" t="s">
        <v>33</v>
      </c>
    </row>
    <row r="16">
      <c r="C16" s="93">
        <v>45021.0</v>
      </c>
      <c r="D16" s="94" t="s">
        <v>122</v>
      </c>
      <c r="E16" s="9" t="s">
        <v>51</v>
      </c>
    </row>
    <row r="17">
      <c r="C17" s="93">
        <v>45022.0</v>
      </c>
      <c r="D17" s="94" t="s">
        <v>115</v>
      </c>
      <c r="E17" s="9" t="s">
        <v>125</v>
      </c>
    </row>
    <row r="18">
      <c r="C18" s="93">
        <v>45023.0</v>
      </c>
      <c r="D18" s="94" t="s">
        <v>117</v>
      </c>
      <c r="E18" s="9" t="s">
        <v>43</v>
      </c>
    </row>
    <row r="19">
      <c r="C19" s="93">
        <v>45024.0</v>
      </c>
      <c r="D19" s="94" t="s">
        <v>118</v>
      </c>
      <c r="E19" s="9"/>
    </row>
    <row r="20">
      <c r="C20" s="93">
        <v>45025.0</v>
      </c>
      <c r="D20" s="94" t="s">
        <v>119</v>
      </c>
      <c r="E20" s="9"/>
    </row>
    <row r="21" ht="15.75" customHeight="1">
      <c r="C21" s="93">
        <v>45026.0</v>
      </c>
      <c r="D21" s="94" t="s">
        <v>120</v>
      </c>
      <c r="E21" s="96"/>
    </row>
    <row r="22" ht="15.75" customHeight="1">
      <c r="C22" s="93">
        <v>45027.0</v>
      </c>
      <c r="D22" s="94" t="s">
        <v>121</v>
      </c>
      <c r="E22" s="9" t="s">
        <v>25</v>
      </c>
    </row>
    <row r="23" ht="15.75" customHeight="1">
      <c r="C23" s="93">
        <v>45028.0</v>
      </c>
      <c r="D23" s="94" t="s">
        <v>122</v>
      </c>
      <c r="E23" s="9" t="s">
        <v>126</v>
      </c>
    </row>
    <row r="24" ht="15.75" customHeight="1">
      <c r="C24" s="93">
        <v>45029.0</v>
      </c>
      <c r="D24" s="94" t="s">
        <v>115</v>
      </c>
      <c r="E24" s="9"/>
    </row>
    <row r="25" ht="15.75" customHeight="1">
      <c r="C25" s="93">
        <v>45030.0</v>
      </c>
      <c r="D25" s="94" t="s">
        <v>117</v>
      </c>
      <c r="E25" s="9" t="s">
        <v>127</v>
      </c>
    </row>
    <row r="26" ht="15.75" customHeight="1">
      <c r="C26" s="93">
        <v>45031.0</v>
      </c>
      <c r="D26" s="94" t="s">
        <v>118</v>
      </c>
      <c r="E26" s="9" t="s">
        <v>128</v>
      </c>
    </row>
    <row r="27" ht="15.75" customHeight="1">
      <c r="C27" s="93">
        <v>45032.0</v>
      </c>
      <c r="D27" s="94" t="s">
        <v>119</v>
      </c>
      <c r="E27" s="9" t="s">
        <v>129</v>
      </c>
    </row>
    <row r="28" ht="15.75" customHeight="1">
      <c r="C28" s="93">
        <v>45033.0</v>
      </c>
      <c r="D28" s="94" t="s">
        <v>120</v>
      </c>
      <c r="E28" s="9"/>
    </row>
    <row r="29" ht="15.75" customHeight="1">
      <c r="C29" s="93">
        <v>45034.0</v>
      </c>
      <c r="D29" s="94" t="s">
        <v>121</v>
      </c>
      <c r="E29" s="9"/>
    </row>
    <row r="30" ht="15.75" customHeight="1">
      <c r="C30" s="93">
        <v>45035.0</v>
      </c>
      <c r="D30" s="94" t="s">
        <v>122</v>
      </c>
      <c r="E30" s="9"/>
    </row>
    <row r="31" ht="15.75" customHeight="1">
      <c r="C31" s="93">
        <v>45036.0</v>
      </c>
      <c r="D31" s="94" t="s">
        <v>115</v>
      </c>
      <c r="E31" s="9"/>
    </row>
    <row r="32" ht="15.75" customHeight="1">
      <c r="D32" s="90"/>
      <c r="E32" s="91"/>
    </row>
    <row r="33" ht="15.75" customHeight="1">
      <c r="D33" s="90"/>
      <c r="E33" s="91"/>
    </row>
    <row r="34" ht="15.75" customHeight="1">
      <c r="D34" s="90"/>
      <c r="E34" s="91"/>
    </row>
    <row r="35" ht="15.75" customHeight="1">
      <c r="D35" s="90"/>
      <c r="E35" s="91"/>
    </row>
    <row r="36" ht="15.75" customHeight="1">
      <c r="D36" s="90"/>
      <c r="E36" s="91"/>
    </row>
    <row r="37" ht="15.75" customHeight="1">
      <c r="D37" s="90"/>
      <c r="E37" s="91"/>
    </row>
    <row r="38" ht="15.75" customHeight="1">
      <c r="D38" s="90"/>
      <c r="E38" s="91"/>
    </row>
    <row r="39" ht="15.75" customHeight="1">
      <c r="D39" s="90"/>
      <c r="E39" s="91"/>
    </row>
    <row r="40" ht="15.75" customHeight="1">
      <c r="D40" s="90"/>
      <c r="E40" s="91"/>
    </row>
    <row r="41" ht="15.75" customHeight="1">
      <c r="D41" s="90"/>
      <c r="E41" s="91"/>
    </row>
    <row r="42" ht="15.75" customHeight="1">
      <c r="D42" s="90"/>
      <c r="E42" s="91"/>
    </row>
    <row r="43" ht="15.75" customHeight="1">
      <c r="D43" s="90"/>
      <c r="E43" s="91"/>
    </row>
    <row r="44" ht="15.75" customHeight="1">
      <c r="D44" s="90"/>
      <c r="E44" s="91"/>
    </row>
    <row r="45" ht="15.75" customHeight="1">
      <c r="D45" s="90"/>
      <c r="E45" s="91"/>
    </row>
    <row r="46" ht="15.75" customHeight="1">
      <c r="D46" s="90"/>
      <c r="E46" s="91"/>
    </row>
    <row r="47" ht="15.75" customHeight="1">
      <c r="D47" s="90"/>
      <c r="E47" s="91"/>
    </row>
    <row r="48" ht="15.75" customHeight="1">
      <c r="D48" s="90"/>
      <c r="E48" s="91"/>
    </row>
    <row r="49" ht="15.75" customHeight="1">
      <c r="D49" s="90"/>
      <c r="E49" s="91"/>
    </row>
    <row r="50" ht="15.75" customHeight="1">
      <c r="D50" s="90"/>
      <c r="E50" s="91"/>
    </row>
    <row r="51" ht="15.75" customHeight="1">
      <c r="D51" s="90"/>
      <c r="E51" s="91"/>
    </row>
    <row r="52" ht="15.75" customHeight="1">
      <c r="D52" s="90"/>
      <c r="E52" s="91"/>
    </row>
    <row r="53" ht="15.75" customHeight="1">
      <c r="D53" s="90"/>
      <c r="E53" s="91"/>
    </row>
    <row r="54" ht="15.75" customHeight="1">
      <c r="D54" s="90"/>
      <c r="E54" s="91"/>
    </row>
    <row r="55" ht="15.75" customHeight="1">
      <c r="D55" s="90"/>
      <c r="E55" s="91"/>
    </row>
    <row r="56" ht="15.75" customHeight="1">
      <c r="D56" s="90"/>
      <c r="E56" s="91"/>
    </row>
    <row r="57" ht="15.75" customHeight="1">
      <c r="D57" s="90"/>
      <c r="E57" s="91"/>
    </row>
    <row r="58" ht="15.75" customHeight="1">
      <c r="D58" s="90"/>
      <c r="E58" s="91"/>
    </row>
    <row r="59" ht="15.75" customHeight="1">
      <c r="D59" s="90"/>
      <c r="E59" s="91"/>
    </row>
    <row r="60" ht="15.75" customHeight="1">
      <c r="D60" s="90"/>
      <c r="E60" s="91"/>
    </row>
    <row r="61" ht="15.75" customHeight="1">
      <c r="D61" s="90"/>
      <c r="E61" s="91"/>
    </row>
    <row r="62" ht="15.75" customHeight="1">
      <c r="D62" s="90"/>
      <c r="E62" s="91"/>
    </row>
    <row r="63" ht="15.75" customHeight="1">
      <c r="D63" s="90"/>
      <c r="E63" s="91"/>
    </row>
    <row r="64" ht="15.75" customHeight="1">
      <c r="D64" s="90"/>
      <c r="E64" s="91"/>
    </row>
    <row r="65" ht="15.75" customHeight="1">
      <c r="D65" s="90"/>
      <c r="E65" s="91"/>
    </row>
    <row r="66" ht="15.75" customHeight="1">
      <c r="D66" s="90"/>
      <c r="E66" s="91"/>
    </row>
    <row r="67" ht="15.75" customHeight="1">
      <c r="D67" s="90"/>
      <c r="E67" s="91"/>
    </row>
    <row r="68" ht="15.75" customHeight="1">
      <c r="D68" s="90"/>
      <c r="E68" s="91"/>
    </row>
    <row r="69" ht="15.75" customHeight="1">
      <c r="D69" s="90"/>
      <c r="E69" s="91"/>
    </row>
    <row r="70" ht="15.75" customHeight="1">
      <c r="D70" s="90"/>
      <c r="E70" s="91"/>
    </row>
    <row r="71" ht="15.75" customHeight="1">
      <c r="D71" s="90"/>
      <c r="E71" s="91"/>
    </row>
    <row r="72" ht="15.75" customHeight="1">
      <c r="D72" s="90"/>
      <c r="E72" s="91"/>
    </row>
    <row r="73" ht="15.75" customHeight="1">
      <c r="D73" s="90"/>
      <c r="E73" s="91"/>
    </row>
    <row r="74" ht="15.75" customHeight="1">
      <c r="D74" s="90"/>
      <c r="E74" s="91"/>
    </row>
    <row r="75" ht="15.75" customHeight="1">
      <c r="D75" s="90"/>
      <c r="E75" s="91"/>
    </row>
    <row r="76" ht="15.75" customHeight="1">
      <c r="D76" s="90"/>
      <c r="E76" s="91"/>
    </row>
    <row r="77" ht="15.75" customHeight="1">
      <c r="D77" s="90"/>
      <c r="E77" s="91"/>
    </row>
    <row r="78" ht="15.75" customHeight="1">
      <c r="D78" s="90"/>
      <c r="E78" s="91"/>
    </row>
    <row r="79" ht="15.75" customHeight="1">
      <c r="D79" s="90"/>
      <c r="E79" s="91"/>
    </row>
    <row r="80" ht="15.75" customHeight="1">
      <c r="D80" s="90"/>
      <c r="E80" s="91"/>
    </row>
    <row r="81" ht="15.75" customHeight="1">
      <c r="D81" s="90"/>
      <c r="E81" s="91"/>
    </row>
    <row r="82" ht="15.75" customHeight="1">
      <c r="D82" s="90"/>
      <c r="E82" s="91"/>
    </row>
    <row r="83" ht="15.75" customHeight="1">
      <c r="D83" s="90"/>
      <c r="E83" s="91"/>
    </row>
    <row r="84" ht="15.75" customHeight="1">
      <c r="D84" s="90"/>
      <c r="E84" s="91"/>
    </row>
    <row r="85" ht="15.75" customHeight="1">
      <c r="D85" s="90"/>
      <c r="E85" s="91"/>
    </row>
    <row r="86" ht="15.75" customHeight="1">
      <c r="D86" s="90"/>
      <c r="E86" s="91"/>
    </row>
    <row r="87" ht="15.75" customHeight="1">
      <c r="D87" s="90"/>
      <c r="E87" s="91"/>
    </row>
    <row r="88" ht="15.75" customHeight="1">
      <c r="D88" s="90"/>
      <c r="E88" s="91"/>
    </row>
    <row r="89" ht="15.75" customHeight="1">
      <c r="D89" s="90"/>
      <c r="E89" s="91"/>
    </row>
    <row r="90" ht="15.75" customHeight="1">
      <c r="D90" s="90"/>
      <c r="E90" s="91"/>
    </row>
    <row r="91" ht="15.75" customHeight="1">
      <c r="D91" s="90"/>
      <c r="E91" s="91"/>
    </row>
    <row r="92" ht="15.75" customHeight="1">
      <c r="D92" s="90"/>
      <c r="E92" s="91"/>
    </row>
    <row r="93" ht="15.75" customHeight="1">
      <c r="D93" s="90"/>
      <c r="E93" s="91"/>
    </row>
    <row r="94" ht="15.75" customHeight="1">
      <c r="D94" s="90"/>
      <c r="E94" s="91"/>
    </row>
    <row r="95" ht="15.75" customHeight="1">
      <c r="D95" s="90"/>
      <c r="E95" s="91"/>
    </row>
    <row r="96" ht="15.75" customHeight="1">
      <c r="D96" s="90"/>
      <c r="E96" s="91"/>
    </row>
    <row r="97" ht="15.75" customHeight="1">
      <c r="D97" s="90"/>
      <c r="E97" s="91"/>
    </row>
    <row r="98" ht="15.75" customHeight="1">
      <c r="D98" s="90"/>
      <c r="E98" s="91"/>
    </row>
    <row r="99" ht="15.75" customHeight="1">
      <c r="D99" s="90"/>
      <c r="E99" s="91"/>
    </row>
    <row r="100" ht="15.75" customHeight="1">
      <c r="D100" s="90"/>
      <c r="E100" s="91"/>
    </row>
    <row r="101" ht="15.75" customHeight="1">
      <c r="D101" s="90"/>
      <c r="E101" s="91"/>
    </row>
    <row r="102" ht="15.75" customHeight="1">
      <c r="D102" s="90"/>
      <c r="E102" s="91"/>
    </row>
    <row r="103" ht="15.75" customHeight="1">
      <c r="D103" s="90"/>
      <c r="E103" s="91"/>
    </row>
    <row r="104" ht="15.75" customHeight="1">
      <c r="D104" s="90"/>
      <c r="E104" s="91"/>
    </row>
    <row r="105" ht="15.75" customHeight="1">
      <c r="D105" s="90"/>
      <c r="E105" s="91"/>
    </row>
    <row r="106" ht="15.75" customHeight="1">
      <c r="D106" s="90"/>
      <c r="E106" s="91"/>
    </row>
    <row r="107" ht="15.75" customHeight="1">
      <c r="D107" s="90"/>
      <c r="E107" s="91"/>
    </row>
    <row r="108" ht="15.75" customHeight="1">
      <c r="D108" s="90"/>
      <c r="E108" s="91"/>
    </row>
    <row r="109" ht="15.75" customHeight="1">
      <c r="D109" s="90"/>
      <c r="E109" s="91"/>
    </row>
    <row r="110" ht="15.75" customHeight="1">
      <c r="D110" s="90"/>
      <c r="E110" s="91"/>
    </row>
    <row r="111" ht="15.75" customHeight="1">
      <c r="D111" s="90"/>
      <c r="E111" s="91"/>
    </row>
    <row r="112" ht="15.75" customHeight="1">
      <c r="D112" s="90"/>
      <c r="E112" s="91"/>
    </row>
    <row r="113" ht="15.75" customHeight="1">
      <c r="D113" s="90"/>
      <c r="E113" s="91"/>
    </row>
    <row r="114" ht="15.75" customHeight="1">
      <c r="D114" s="90"/>
      <c r="E114" s="91"/>
    </row>
    <row r="115" ht="15.75" customHeight="1">
      <c r="D115" s="90"/>
      <c r="E115" s="91"/>
    </row>
    <row r="116" ht="15.75" customHeight="1">
      <c r="D116" s="90"/>
      <c r="E116" s="91"/>
    </row>
    <row r="117" ht="15.75" customHeight="1">
      <c r="D117" s="90"/>
      <c r="E117" s="91"/>
    </row>
    <row r="118" ht="15.75" customHeight="1">
      <c r="D118" s="90"/>
      <c r="E118" s="91"/>
    </row>
    <row r="119" ht="15.75" customHeight="1">
      <c r="D119" s="90"/>
      <c r="E119" s="91"/>
    </row>
    <row r="120" ht="15.75" customHeight="1">
      <c r="D120" s="90"/>
      <c r="E120" s="91"/>
    </row>
    <row r="121" ht="15.75" customHeight="1">
      <c r="D121" s="90"/>
      <c r="E121" s="91"/>
    </row>
    <row r="122" ht="15.75" customHeight="1">
      <c r="D122" s="90"/>
      <c r="E122" s="91"/>
    </row>
    <row r="123" ht="15.75" customHeight="1">
      <c r="D123" s="90"/>
      <c r="E123" s="91"/>
    </row>
    <row r="124" ht="15.75" customHeight="1">
      <c r="D124" s="90"/>
      <c r="E124" s="91"/>
    </row>
    <row r="125" ht="15.75" customHeight="1">
      <c r="D125" s="90"/>
      <c r="E125" s="91"/>
    </row>
    <row r="126" ht="15.75" customHeight="1">
      <c r="D126" s="90"/>
      <c r="E126" s="91"/>
    </row>
    <row r="127" ht="15.75" customHeight="1">
      <c r="D127" s="90"/>
      <c r="E127" s="91"/>
    </row>
    <row r="128" ht="15.75" customHeight="1">
      <c r="D128" s="90"/>
      <c r="E128" s="91"/>
    </row>
    <row r="129" ht="15.75" customHeight="1">
      <c r="D129" s="90"/>
      <c r="E129" s="91"/>
    </row>
    <row r="130" ht="15.75" customHeight="1">
      <c r="D130" s="90"/>
      <c r="E130" s="91"/>
    </row>
    <row r="131" ht="15.75" customHeight="1">
      <c r="D131" s="90"/>
      <c r="E131" s="91"/>
    </row>
    <row r="132" ht="15.75" customHeight="1">
      <c r="D132" s="90"/>
      <c r="E132" s="91"/>
    </row>
    <row r="133" ht="15.75" customHeight="1">
      <c r="D133" s="90"/>
      <c r="E133" s="91"/>
    </row>
    <row r="134" ht="15.75" customHeight="1">
      <c r="D134" s="90"/>
      <c r="E134" s="91"/>
    </row>
    <row r="135" ht="15.75" customHeight="1">
      <c r="D135" s="90"/>
      <c r="E135" s="91"/>
    </row>
    <row r="136" ht="15.75" customHeight="1">
      <c r="D136" s="90"/>
      <c r="E136" s="91"/>
    </row>
    <row r="137" ht="15.75" customHeight="1">
      <c r="D137" s="90"/>
      <c r="E137" s="91"/>
    </row>
    <row r="138" ht="15.75" customHeight="1">
      <c r="D138" s="90"/>
      <c r="E138" s="91"/>
    </row>
    <row r="139" ht="15.75" customHeight="1">
      <c r="D139" s="90"/>
      <c r="E139" s="91"/>
    </row>
    <row r="140" ht="15.75" customHeight="1">
      <c r="D140" s="90"/>
      <c r="E140" s="91"/>
    </row>
    <row r="141" ht="15.75" customHeight="1">
      <c r="D141" s="90"/>
      <c r="E141" s="91"/>
    </row>
    <row r="142" ht="15.75" customHeight="1">
      <c r="D142" s="90"/>
      <c r="E142" s="91"/>
    </row>
    <row r="143" ht="15.75" customHeight="1">
      <c r="D143" s="90"/>
      <c r="E143" s="91"/>
    </row>
    <row r="144" ht="15.75" customHeight="1">
      <c r="D144" s="90"/>
      <c r="E144" s="91"/>
    </row>
    <row r="145" ht="15.75" customHeight="1">
      <c r="D145" s="90"/>
      <c r="E145" s="91"/>
    </row>
    <row r="146" ht="15.75" customHeight="1">
      <c r="D146" s="90"/>
      <c r="E146" s="91"/>
    </row>
    <row r="147" ht="15.75" customHeight="1">
      <c r="D147" s="90"/>
      <c r="E147" s="91"/>
    </row>
    <row r="148" ht="15.75" customHeight="1">
      <c r="D148" s="90"/>
      <c r="E148" s="91"/>
    </row>
    <row r="149" ht="15.75" customHeight="1">
      <c r="D149" s="90"/>
      <c r="E149" s="91"/>
    </row>
    <row r="150" ht="15.75" customHeight="1">
      <c r="D150" s="90"/>
      <c r="E150" s="91"/>
    </row>
    <row r="151" ht="15.75" customHeight="1">
      <c r="D151" s="90"/>
      <c r="E151" s="91"/>
    </row>
    <row r="152" ht="15.75" customHeight="1">
      <c r="D152" s="90"/>
      <c r="E152" s="91"/>
    </row>
    <row r="153" ht="15.75" customHeight="1">
      <c r="D153" s="90"/>
      <c r="E153" s="91"/>
    </row>
    <row r="154" ht="15.75" customHeight="1">
      <c r="D154" s="90"/>
      <c r="E154" s="91"/>
    </row>
    <row r="155" ht="15.75" customHeight="1">
      <c r="D155" s="90"/>
      <c r="E155" s="91"/>
    </row>
    <row r="156" ht="15.75" customHeight="1">
      <c r="D156" s="90"/>
      <c r="E156" s="91"/>
    </row>
    <row r="157" ht="15.75" customHeight="1">
      <c r="D157" s="90"/>
      <c r="E157" s="91"/>
    </row>
    <row r="158" ht="15.75" customHeight="1">
      <c r="D158" s="90"/>
      <c r="E158" s="91"/>
    </row>
    <row r="159" ht="15.75" customHeight="1">
      <c r="D159" s="90"/>
      <c r="E159" s="91"/>
    </row>
    <row r="160" ht="15.75" customHeight="1">
      <c r="D160" s="90"/>
      <c r="E160" s="91"/>
    </row>
    <row r="161" ht="15.75" customHeight="1">
      <c r="D161" s="90"/>
      <c r="E161" s="91"/>
    </row>
    <row r="162" ht="15.75" customHeight="1">
      <c r="D162" s="90"/>
      <c r="E162" s="91"/>
    </row>
    <row r="163" ht="15.75" customHeight="1">
      <c r="D163" s="90"/>
      <c r="E163" s="91"/>
    </row>
    <row r="164" ht="15.75" customHeight="1">
      <c r="D164" s="90"/>
      <c r="E164" s="91"/>
    </row>
    <row r="165" ht="15.75" customHeight="1">
      <c r="D165" s="90"/>
      <c r="E165" s="91"/>
    </row>
    <row r="166" ht="15.75" customHeight="1">
      <c r="D166" s="90"/>
      <c r="E166" s="91"/>
    </row>
    <row r="167" ht="15.75" customHeight="1">
      <c r="D167" s="90"/>
      <c r="E167" s="91"/>
    </row>
    <row r="168" ht="15.75" customHeight="1">
      <c r="D168" s="90"/>
      <c r="E168" s="91"/>
    </row>
    <row r="169" ht="15.75" customHeight="1">
      <c r="D169" s="90"/>
      <c r="E169" s="91"/>
    </row>
    <row r="170" ht="15.75" customHeight="1">
      <c r="D170" s="90"/>
      <c r="E170" s="91"/>
    </row>
    <row r="171" ht="15.75" customHeight="1">
      <c r="D171" s="90"/>
      <c r="E171" s="91"/>
    </row>
    <row r="172" ht="15.75" customHeight="1">
      <c r="D172" s="90"/>
      <c r="E172" s="91"/>
    </row>
    <row r="173" ht="15.75" customHeight="1">
      <c r="D173" s="90"/>
      <c r="E173" s="91"/>
    </row>
    <row r="174" ht="15.75" customHeight="1">
      <c r="D174" s="90"/>
      <c r="E174" s="91"/>
    </row>
    <row r="175" ht="15.75" customHeight="1">
      <c r="D175" s="90"/>
      <c r="E175" s="91"/>
    </row>
    <row r="176" ht="15.75" customHeight="1">
      <c r="D176" s="90"/>
      <c r="E176" s="91"/>
    </row>
    <row r="177" ht="15.75" customHeight="1">
      <c r="D177" s="90"/>
      <c r="E177" s="91"/>
    </row>
    <row r="178" ht="15.75" customHeight="1">
      <c r="D178" s="90"/>
      <c r="E178" s="91"/>
    </row>
    <row r="179" ht="15.75" customHeight="1">
      <c r="D179" s="90"/>
      <c r="E179" s="91"/>
    </row>
    <row r="180" ht="15.75" customHeight="1">
      <c r="D180" s="90"/>
      <c r="E180" s="91"/>
    </row>
    <row r="181" ht="15.75" customHeight="1">
      <c r="D181" s="90"/>
      <c r="E181" s="91"/>
    </row>
    <row r="182" ht="15.75" customHeight="1">
      <c r="D182" s="90"/>
      <c r="E182" s="91"/>
    </row>
    <row r="183" ht="15.75" customHeight="1">
      <c r="D183" s="90"/>
      <c r="E183" s="91"/>
    </row>
    <row r="184" ht="15.75" customHeight="1">
      <c r="D184" s="90"/>
      <c r="E184" s="91"/>
    </row>
    <row r="185" ht="15.75" customHeight="1">
      <c r="D185" s="90"/>
      <c r="E185" s="91"/>
    </row>
    <row r="186" ht="15.75" customHeight="1">
      <c r="D186" s="90"/>
      <c r="E186" s="91"/>
    </row>
    <row r="187" ht="15.75" customHeight="1">
      <c r="D187" s="90"/>
      <c r="E187" s="91"/>
    </row>
    <row r="188" ht="15.75" customHeight="1">
      <c r="D188" s="90"/>
      <c r="E188" s="91"/>
    </row>
    <row r="189" ht="15.75" customHeight="1">
      <c r="D189" s="90"/>
      <c r="E189" s="91"/>
    </row>
    <row r="190" ht="15.75" customHeight="1">
      <c r="D190" s="90"/>
      <c r="E190" s="91"/>
    </row>
    <row r="191" ht="15.75" customHeight="1">
      <c r="D191" s="90"/>
      <c r="E191" s="91"/>
    </row>
    <row r="192" ht="15.75" customHeight="1">
      <c r="D192" s="90"/>
      <c r="E192" s="91"/>
    </row>
    <row r="193" ht="15.75" customHeight="1">
      <c r="D193" s="90"/>
      <c r="E193" s="91"/>
    </row>
    <row r="194" ht="15.75" customHeight="1">
      <c r="D194" s="90"/>
      <c r="E194" s="91"/>
    </row>
    <row r="195" ht="15.75" customHeight="1">
      <c r="D195" s="90"/>
      <c r="E195" s="91"/>
    </row>
    <row r="196" ht="15.75" customHeight="1">
      <c r="D196" s="90"/>
      <c r="E196" s="91"/>
    </row>
    <row r="197" ht="15.75" customHeight="1">
      <c r="D197" s="90"/>
      <c r="E197" s="91"/>
    </row>
    <row r="198" ht="15.75" customHeight="1">
      <c r="D198" s="90"/>
      <c r="E198" s="91"/>
    </row>
    <row r="199" ht="15.75" customHeight="1">
      <c r="D199" s="90"/>
      <c r="E199" s="91"/>
    </row>
    <row r="200" ht="15.75" customHeight="1">
      <c r="D200" s="90"/>
      <c r="E200" s="91"/>
    </row>
    <row r="201" ht="15.75" customHeight="1">
      <c r="D201" s="90"/>
      <c r="E201" s="91"/>
    </row>
    <row r="202" ht="15.75" customHeight="1">
      <c r="D202" s="90"/>
      <c r="E202" s="91"/>
    </row>
    <row r="203" ht="15.75" customHeight="1">
      <c r="D203" s="90"/>
      <c r="E203" s="91"/>
    </row>
    <row r="204" ht="15.75" customHeight="1">
      <c r="D204" s="90"/>
      <c r="E204" s="91"/>
    </row>
    <row r="205" ht="15.75" customHeight="1">
      <c r="D205" s="90"/>
      <c r="E205" s="91"/>
    </row>
    <row r="206" ht="15.75" customHeight="1">
      <c r="D206" s="90"/>
      <c r="E206" s="91"/>
    </row>
    <row r="207" ht="15.75" customHeight="1">
      <c r="D207" s="90"/>
      <c r="E207" s="91"/>
    </row>
    <row r="208" ht="15.75" customHeight="1">
      <c r="D208" s="90"/>
      <c r="E208" s="91"/>
    </row>
    <row r="209" ht="15.75" customHeight="1">
      <c r="D209" s="90"/>
      <c r="E209" s="91"/>
    </row>
    <row r="210" ht="15.75" customHeight="1">
      <c r="D210" s="90"/>
      <c r="E210" s="91"/>
    </row>
    <row r="211" ht="15.75" customHeight="1">
      <c r="D211" s="90"/>
      <c r="E211" s="91"/>
    </row>
    <row r="212" ht="15.75" customHeight="1">
      <c r="D212" s="90"/>
      <c r="E212" s="91"/>
    </row>
    <row r="213" ht="15.75" customHeight="1">
      <c r="D213" s="90"/>
      <c r="E213" s="91"/>
    </row>
    <row r="214" ht="15.75" customHeight="1">
      <c r="D214" s="90"/>
      <c r="E214" s="91"/>
    </row>
    <row r="215" ht="15.75" customHeight="1">
      <c r="D215" s="90"/>
      <c r="E215" s="91"/>
    </row>
    <row r="216" ht="15.75" customHeight="1">
      <c r="D216" s="90"/>
      <c r="E216" s="91"/>
    </row>
    <row r="217" ht="15.75" customHeight="1">
      <c r="D217" s="90"/>
      <c r="E217" s="91"/>
    </row>
    <row r="218" ht="15.75" customHeight="1">
      <c r="D218" s="90"/>
      <c r="E218" s="91"/>
    </row>
    <row r="219" ht="15.75" customHeight="1">
      <c r="D219" s="90"/>
      <c r="E219" s="91"/>
    </row>
    <row r="220" ht="15.75" customHeight="1">
      <c r="D220" s="90"/>
      <c r="E220" s="91"/>
    </row>
    <row r="221" ht="15.75" customHeight="1">
      <c r="D221" s="90"/>
      <c r="E221" s="91"/>
    </row>
    <row r="222" ht="15.75" customHeight="1">
      <c r="D222" s="90"/>
      <c r="E222" s="91"/>
    </row>
    <row r="223" ht="15.75" customHeight="1">
      <c r="D223" s="90"/>
      <c r="E223" s="91"/>
    </row>
    <row r="224" ht="15.75" customHeight="1">
      <c r="D224" s="90"/>
      <c r="E224" s="91"/>
    </row>
    <row r="225" ht="15.75" customHeight="1">
      <c r="D225" s="90"/>
      <c r="E225" s="91"/>
    </row>
    <row r="226" ht="15.75" customHeight="1">
      <c r="D226" s="90"/>
      <c r="E226" s="91"/>
    </row>
    <row r="227" ht="15.75" customHeight="1">
      <c r="D227" s="90"/>
      <c r="E227" s="91"/>
    </row>
    <row r="228" ht="15.75" customHeight="1">
      <c r="D228" s="90"/>
      <c r="E228" s="91"/>
    </row>
    <row r="229" ht="15.75" customHeight="1">
      <c r="D229" s="90"/>
      <c r="E229" s="91"/>
    </row>
    <row r="230" ht="15.75" customHeight="1">
      <c r="D230" s="90"/>
      <c r="E230" s="91"/>
    </row>
    <row r="231" ht="15.75" customHeight="1">
      <c r="D231" s="90"/>
      <c r="E231" s="91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