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Working_on\Work for UIBE\Zhi Wang\paper\data and code\2. Estimate Tibet IOT\CaiKun\"/>
    </mc:Choice>
  </mc:AlternateContent>
  <xr:revisionPtr revIDLastSave="0" documentId="13_ncr:1_{0BF8E51E-2415-437D-A95D-929E0B326381}" xr6:coauthVersionLast="47" xr6:coauthVersionMax="47" xr10:uidLastSave="{00000000-0000-0000-0000-000000000000}"/>
  <bookViews>
    <workbookView xWindow="-120" yWindow="-120" windowWidth="29040" windowHeight="15720" tabRatio="885" xr2:uid="{00000000-000D-0000-FFFF-FFFF00000000}"/>
  </bookViews>
  <sheets>
    <sheet name="readMe" sheetId="21" r:id="rId1"/>
    <sheet name="Sector map" sheetId="20" r:id="rId2"/>
    <sheet name="Tibet IOT 2012" sheetId="11" r:id="rId3"/>
    <sheet name="(1) Concordance matrix" sheetId="16" r:id="rId4"/>
    <sheet name="(2) Duplicated Tibet IOT2012" sheetId="17" r:id="rId5"/>
    <sheet name="(3) Aggregate" sheetId="12" r:id="rId6"/>
    <sheet name="(4) Disaggregating matrix" sheetId="10" r:id="rId7"/>
    <sheet name="(5) Duplicated the aggregated" sheetId="19" r:id="rId8"/>
    <sheet name="(6) Final estimation"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9" i="20" l="1"/>
  <c r="I18" i="20"/>
  <c r="I16" i="20"/>
  <c r="I15" i="20"/>
  <c r="I13" i="20"/>
  <c r="I12" i="20"/>
  <c r="I11" i="20"/>
  <c r="C4" i="12" a="1"/>
  <c r="C4" i="12" s="1"/>
  <c r="I14" i="20" l="1"/>
  <c r="AQ4" i="7" a="1"/>
  <c r="AQ4" i="7" s="1"/>
  <c r="C44" i="7" a="1"/>
  <c r="C44" i="7" s="1"/>
  <c r="C4" i="7" a="1"/>
  <c r="C4" i="7" s="1"/>
  <c r="AD43" i="10"/>
  <c r="AE43" i="10"/>
  <c r="AF43" i="10"/>
  <c r="AG43" i="10"/>
  <c r="AH43" i="10"/>
  <c r="AI43" i="10"/>
  <c r="AJ43" i="10"/>
  <c r="AK43" i="10"/>
  <c r="AL43" i="10"/>
  <c r="AM43" i="10"/>
  <c r="AN43" i="10"/>
  <c r="AO43" i="10"/>
  <c r="AP43" i="10"/>
  <c r="AQ4" i="10"/>
  <c r="AQ5" i="10"/>
  <c r="AQ6" i="10"/>
  <c r="AQ7" i="10"/>
  <c r="AQ8" i="10"/>
  <c r="AQ9" i="10"/>
  <c r="AQ10" i="10"/>
  <c r="AQ11" i="10"/>
  <c r="AQ12" i="10"/>
  <c r="AQ13" i="10"/>
  <c r="AQ14" i="10"/>
  <c r="AQ15" i="10"/>
  <c r="AQ16" i="10"/>
  <c r="AQ17" i="10"/>
  <c r="AQ18" i="10"/>
  <c r="AQ19" i="10"/>
  <c r="AQ20" i="10"/>
  <c r="AQ21" i="10"/>
  <c r="AQ22" i="10"/>
  <c r="AQ23" i="10"/>
  <c r="AQ24" i="10"/>
  <c r="AQ25" i="10"/>
  <c r="AQ26" i="10"/>
  <c r="AQ27" i="10"/>
  <c r="AQ28" i="10"/>
  <c r="AQ29" i="10"/>
  <c r="AQ30" i="10"/>
  <c r="AQ31" i="10"/>
  <c r="AQ32" i="10"/>
  <c r="AQ33" i="10"/>
  <c r="AQ34" i="10"/>
  <c r="AQ35" i="10"/>
  <c r="AQ36" i="10"/>
  <c r="AQ37" i="10"/>
  <c r="AQ38" i="10"/>
  <c r="AQ39" i="10"/>
  <c r="AQ40" i="10"/>
  <c r="AQ41" i="10"/>
  <c r="AQ42" i="10"/>
  <c r="AQ3" i="10"/>
  <c r="D43" i="10"/>
  <c r="E43" i="10"/>
  <c r="F43" i="10"/>
  <c r="G43" i="10"/>
  <c r="H43" i="10"/>
  <c r="I43" i="10"/>
  <c r="J43" i="10"/>
  <c r="K43" i="10"/>
  <c r="L43" i="10"/>
  <c r="M43" i="10"/>
  <c r="N43" i="10"/>
  <c r="O43" i="10"/>
  <c r="P43" i="10"/>
  <c r="Q43" i="10"/>
  <c r="R43" i="10"/>
  <c r="S43" i="10"/>
  <c r="T43" i="10"/>
  <c r="U43" i="10"/>
  <c r="V43" i="10"/>
  <c r="W43" i="10"/>
  <c r="X43" i="10"/>
  <c r="Y43" i="10"/>
  <c r="Z43" i="10"/>
  <c r="AA43" i="10"/>
  <c r="AB43" i="10"/>
  <c r="AC43" i="10"/>
  <c r="C43" i="10"/>
  <c r="AN4" i="12" a="1"/>
  <c r="AN4" i="12" s="1"/>
  <c r="C41" i="12" a="1"/>
  <c r="C41" i="12" s="1"/>
  <c r="AM40" i="16"/>
  <c r="AN40" i="16"/>
  <c r="AO40" i="16"/>
  <c r="AT37" i="16"/>
  <c r="AT4" i="16"/>
  <c r="AT5" i="16"/>
  <c r="AT6" i="16"/>
  <c r="AT7" i="16"/>
  <c r="AT8" i="16"/>
  <c r="AT9" i="16"/>
  <c r="AT10" i="16"/>
  <c r="AT11" i="16"/>
  <c r="AT12" i="16"/>
  <c r="AT13" i="16"/>
  <c r="AT14" i="16"/>
  <c r="AT15" i="16"/>
  <c r="AT16" i="16"/>
  <c r="AT17" i="16"/>
  <c r="AT18" i="16"/>
  <c r="AT19" i="16"/>
  <c r="AT20" i="16"/>
  <c r="AT21" i="16"/>
  <c r="AT22" i="16"/>
  <c r="AT23" i="16"/>
  <c r="AT24" i="16"/>
  <c r="AT25" i="16"/>
  <c r="AT26" i="16"/>
  <c r="AT27" i="16"/>
  <c r="AT28" i="16"/>
  <c r="AT29" i="16"/>
  <c r="AT30" i="16"/>
  <c r="AT31" i="16"/>
  <c r="AT32" i="16"/>
  <c r="AT33" i="16"/>
  <c r="AT34" i="16"/>
  <c r="AT35" i="16"/>
  <c r="AT36" i="16"/>
  <c r="AT38" i="16"/>
  <c r="AT39" i="16"/>
  <c r="AT3" i="16"/>
  <c r="D40" i="16"/>
  <c r="E40" i="16"/>
  <c r="F40" i="16"/>
  <c r="G40" i="16"/>
  <c r="H40" i="16"/>
  <c r="I40" i="16"/>
  <c r="J40" i="16"/>
  <c r="K40" i="16"/>
  <c r="L40" i="16"/>
  <c r="M40" i="16"/>
  <c r="N40" i="16"/>
  <c r="O40" i="16"/>
  <c r="P40" i="16"/>
  <c r="Q40" i="16"/>
  <c r="R40" i="16"/>
  <c r="S40" i="16"/>
  <c r="T40" i="16"/>
  <c r="U40" i="16"/>
  <c r="V40" i="16"/>
  <c r="W40" i="16"/>
  <c r="X40" i="16"/>
  <c r="Y40" i="16"/>
  <c r="Z40" i="16"/>
  <c r="AA40" i="16"/>
  <c r="AB40" i="16"/>
  <c r="AC40" i="16"/>
  <c r="AD40" i="16"/>
  <c r="AE40" i="16"/>
  <c r="AF40" i="16"/>
  <c r="AG40" i="16"/>
  <c r="AH40" i="16"/>
  <c r="AI40" i="16"/>
  <c r="AJ40" i="16"/>
  <c r="AK40" i="16"/>
  <c r="AL40" i="16"/>
  <c r="AP40" i="16"/>
  <c r="AQ40" i="16"/>
  <c r="AR40" i="16"/>
  <c r="AS40" i="16"/>
  <c r="C4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<sst xmlns="http://schemas.openxmlformats.org/spreadsheetml/2006/main" count="991" uniqueCount="218">
  <si>
    <t>S9701</t>
    <phoneticPr fontId="1" type="noConversion"/>
  </si>
  <si>
    <t>S9702</t>
  </si>
  <si>
    <t>S9703</t>
  </si>
  <si>
    <t>S9704</t>
  </si>
  <si>
    <t>S9705</t>
  </si>
  <si>
    <t>S9706</t>
  </si>
  <si>
    <t>S9707</t>
  </si>
  <si>
    <t>S9708</t>
  </si>
  <si>
    <t>S9709</t>
  </si>
  <si>
    <t>S9710</t>
  </si>
  <si>
    <t>S9711</t>
  </si>
  <si>
    <t>S9712</t>
  </si>
  <si>
    <t>S9713</t>
  </si>
  <si>
    <t>S9714</t>
  </si>
  <si>
    <t>S9715</t>
  </si>
  <si>
    <t>S9716</t>
  </si>
  <si>
    <t>S9717</t>
  </si>
  <si>
    <t>S9718</t>
  </si>
  <si>
    <t>S9719</t>
  </si>
  <si>
    <t>S9720</t>
  </si>
  <si>
    <t>S9721</t>
  </si>
  <si>
    <t>S9722</t>
  </si>
  <si>
    <t>S9723</t>
  </si>
  <si>
    <t>S9724</t>
  </si>
  <si>
    <t>S9725</t>
  </si>
  <si>
    <t>S9726</t>
  </si>
  <si>
    <t>S9727</t>
  </si>
  <si>
    <t>S9728</t>
  </si>
  <si>
    <t>S9729</t>
  </si>
  <si>
    <t>S9730</t>
  </si>
  <si>
    <t>S9731</t>
  </si>
  <si>
    <t>S9732</t>
  </si>
  <si>
    <t>S9733</t>
  </si>
  <si>
    <t>S9734</t>
  </si>
  <si>
    <t>S9735</t>
  </si>
  <si>
    <t>S9736</t>
  </si>
  <si>
    <t>S9737</t>
  </si>
  <si>
    <t>S9738</t>
  </si>
  <si>
    <t>S9739</t>
  </si>
  <si>
    <t>S9740</t>
  </si>
  <si>
    <t>S9701</t>
  </si>
  <si>
    <t>1997 IO sector</t>
    <phoneticPr fontId="1" type="noConversion"/>
  </si>
  <si>
    <t>2012 IO sector</t>
    <phoneticPr fontId="1" type="noConversion"/>
  </si>
  <si>
    <t>Step 1</t>
    <phoneticPr fontId="1" type="noConversion"/>
  </si>
  <si>
    <t>Aggregate</t>
    <phoneticPr fontId="1" type="noConversion"/>
  </si>
  <si>
    <t>16+17</t>
    <phoneticPr fontId="1" type="noConversion"/>
  </si>
  <si>
    <t>Step 2</t>
    <phoneticPr fontId="1" type="noConversion"/>
  </si>
  <si>
    <t>Re-disaggregate</t>
    <phoneticPr fontId="1" type="noConversion"/>
  </si>
  <si>
    <t>30+32</t>
    <phoneticPr fontId="1" type="noConversion"/>
  </si>
  <si>
    <t>S9728, S9732, S9729</t>
    <phoneticPr fontId="1" type="noConversion"/>
  </si>
  <si>
    <t>31+35+37+38</t>
    <phoneticPr fontId="1" type="noConversion"/>
  </si>
  <si>
    <t>S9731 and S9735</t>
    <phoneticPr fontId="1" type="noConversion"/>
  </si>
  <si>
    <t>39+41</t>
    <phoneticPr fontId="1" type="noConversion"/>
  </si>
  <si>
    <t>Disaggregate</t>
    <phoneticPr fontId="1" type="noConversion"/>
  </si>
  <si>
    <t>S9738 and S9739</t>
    <phoneticPr fontId="1" type="noConversion"/>
  </si>
  <si>
    <t>Reference for disaggregating and re-disaggregating</t>
    <phoneticPr fontId="1" type="noConversion"/>
  </si>
  <si>
    <t>IOT 1997 of Qinghai</t>
    <phoneticPr fontId="1" type="noConversion"/>
  </si>
  <si>
    <t>Total output</t>
    <phoneticPr fontId="1" type="noConversion"/>
  </si>
  <si>
    <t>Shares</t>
    <phoneticPr fontId="1" type="noConversion"/>
  </si>
  <si>
    <t>1997 IO sector</t>
  </si>
  <si>
    <t>S9735</t>
    <phoneticPr fontId="1" type="noConversion"/>
  </si>
  <si>
    <t>01</t>
  </si>
  <si>
    <t>Agriculture</t>
  </si>
  <si>
    <t>02</t>
  </si>
  <si>
    <t>Coal mining and processing</t>
  </si>
  <si>
    <t>03</t>
  </si>
  <si>
    <t>Crude petroleum and natural gas products</t>
  </si>
  <si>
    <t>04</t>
  </si>
  <si>
    <t>Metal ore mining</t>
  </si>
  <si>
    <t>05</t>
  </si>
  <si>
    <t>Non-ferrous mineral mining</t>
  </si>
  <si>
    <t>06</t>
  </si>
  <si>
    <t>Manufacture of food products and tobacco processing</t>
  </si>
  <si>
    <t>07</t>
  </si>
  <si>
    <t>Textile goods</t>
  </si>
  <si>
    <t>08</t>
  </si>
  <si>
    <t>Wearing apparel, leather, furs, down and related products</t>
  </si>
  <si>
    <t>09</t>
  </si>
  <si>
    <t>Sawmills and furniture</t>
  </si>
  <si>
    <t>10</t>
  </si>
  <si>
    <t>Paper and products, printing and record medium reproduction</t>
  </si>
  <si>
    <t>11</t>
  </si>
  <si>
    <t>12</t>
  </si>
  <si>
    <t>13</t>
  </si>
  <si>
    <t>Nonmetal mineral products</t>
  </si>
  <si>
    <t>14</t>
  </si>
  <si>
    <t>15</t>
  </si>
  <si>
    <t>16</t>
  </si>
  <si>
    <t>Machinery and equipment</t>
  </si>
  <si>
    <t>17</t>
  </si>
  <si>
    <t>Transport equipment</t>
  </si>
  <si>
    <t>18</t>
  </si>
  <si>
    <t>Electric equipment and machinery</t>
  </si>
  <si>
    <t>19</t>
  </si>
  <si>
    <t>Electronic and telecommunication equipment</t>
  </si>
  <si>
    <t>20</t>
  </si>
  <si>
    <t>21</t>
  </si>
  <si>
    <t>22</t>
  </si>
  <si>
    <t>23</t>
  </si>
  <si>
    <t>Scrap and waste</t>
  </si>
  <si>
    <t>24</t>
  </si>
  <si>
    <t>25</t>
  </si>
  <si>
    <t>26</t>
  </si>
  <si>
    <t>Water production and supply</t>
  </si>
  <si>
    <t>27</t>
  </si>
  <si>
    <t>Construction</t>
  </si>
  <si>
    <t>28</t>
  </si>
  <si>
    <t>32</t>
  </si>
  <si>
    <t>29</t>
  </si>
  <si>
    <t>30</t>
  </si>
  <si>
    <t>Wholesale and retail trade</t>
  </si>
  <si>
    <t>31</t>
  </si>
  <si>
    <t>35</t>
  </si>
  <si>
    <t>33</t>
  </si>
  <si>
    <t>Finance and insurance</t>
  </si>
  <si>
    <t>34</t>
  </si>
  <si>
    <t>Real estate</t>
  </si>
  <si>
    <t>36</t>
  </si>
  <si>
    <t>Health services, sports and social welfare</t>
  </si>
  <si>
    <t>37</t>
  </si>
  <si>
    <t>Education, culture and arts, radio, film and television</t>
  </si>
  <si>
    <t>38</t>
  </si>
  <si>
    <t>Scientific research</t>
  </si>
  <si>
    <t>39</t>
  </si>
  <si>
    <t>General technical services</t>
  </si>
  <si>
    <t>40</t>
  </si>
  <si>
    <t>Public administration and other sectors</t>
  </si>
  <si>
    <t>Extraction of Crude Petroleum and Natural Gas</t>
  </si>
  <si>
    <t>Mining of Metal Ores</t>
  </si>
  <si>
    <t>Manufacture of Food and Tobacco</t>
  </si>
  <si>
    <t>Manufacture of Textiles</t>
  </si>
  <si>
    <t>Manufacture of Textile Wearing Apparel, Footwear, Leather, Fur, Feather and Its Products</t>
  </si>
  <si>
    <t>Processing of Timbers and Manufacture of Furniture</t>
  </si>
  <si>
    <t>Manufacture of Refined Petroleum, Coke Products, Processing of Nuclear Fuel</t>
  </si>
  <si>
    <t>Manufacture of Chemicals and Chemical Products</t>
  </si>
  <si>
    <t>Manufacture of Nonmetallic Mineral Products</t>
  </si>
  <si>
    <t>Manufacture and Processing of Metals</t>
  </si>
  <si>
    <t>Manufacture of Fabricated Metal Products, Except Machinery and Equipment</t>
  </si>
  <si>
    <t>Manufacture of General-Purpose Machinery</t>
  </si>
  <si>
    <t>Manufacture of Special-Purpose Machinery</t>
  </si>
  <si>
    <t>Manufacture of Transport Equipment</t>
  </si>
  <si>
    <t>Manufacture of Electrical Machinery and Apparatus</t>
  </si>
  <si>
    <t>Manufacture of Communication Equipment, Computer and Other Electronic Equipment</t>
  </si>
  <si>
    <t>Manufacture of Measuring Instruments</t>
  </si>
  <si>
    <t>Repair of Fabricated Metal Products, Machinery and Equipment</t>
  </si>
  <si>
    <t>Other Manufacture</t>
  </si>
  <si>
    <t>Scrap and Waste</t>
  </si>
  <si>
    <t>Production and Supply of Electricity and Steam</t>
  </si>
  <si>
    <t>Production and Distribution of Gas</t>
  </si>
  <si>
    <t>Production and Distribution of Water</t>
  </si>
  <si>
    <t>Transport, Storage and Post</t>
  </si>
  <si>
    <t>Information Transmission, Software and Information Technology Services</t>
  </si>
  <si>
    <t>Wholesale and Retail Trades</t>
  </si>
  <si>
    <t>Management of Water Conservancy, Environment and Public Facilities</t>
  </si>
  <si>
    <t>Services to Households, Repair and Other Services</t>
  </si>
  <si>
    <t>Renting and Leasing, Business Services</t>
  </si>
  <si>
    <t>Finance</t>
  </si>
  <si>
    <t>Real Estate</t>
  </si>
  <si>
    <t>Health Care and Social Work Activities</t>
  </si>
  <si>
    <t>41</t>
  </si>
  <si>
    <t>Culture, Sports and Entertainment</t>
  </si>
  <si>
    <t>Scientific Research and Development, Technical Services</t>
  </si>
  <si>
    <t>42</t>
  </si>
  <si>
    <t>Public Management, Social Security and Social Organization</t>
  </si>
  <si>
    <t>Farming, Forestry, Animal Production and Fishery</t>
    <phoneticPr fontId="1" type="noConversion"/>
  </si>
  <si>
    <t>Petroleum processing and coking</t>
    <phoneticPr fontId="1" type="noConversion"/>
  </si>
  <si>
    <t>Chemicals</t>
    <phoneticPr fontId="1" type="noConversion"/>
  </si>
  <si>
    <t>Metals smelting and pressing</t>
    <phoneticPr fontId="1" type="noConversion"/>
  </si>
  <si>
    <t>Metal products</t>
    <phoneticPr fontId="1" type="noConversion"/>
  </si>
  <si>
    <t>Instruments, meters, cultural and office machinery</t>
    <phoneticPr fontId="1" type="noConversion"/>
  </si>
  <si>
    <t>Maintenance and repair of machine and equipment</t>
  </si>
  <si>
    <t>Other manufacturing products</t>
  </si>
  <si>
    <t>Electricity, steam and hot water production and supply</t>
    <phoneticPr fontId="1" type="noConversion"/>
  </si>
  <si>
    <t>Gas production and supply</t>
    <phoneticPr fontId="1" type="noConversion"/>
  </si>
  <si>
    <t>Post and telecommunication</t>
    <phoneticPr fontId="1" type="noConversion"/>
  </si>
  <si>
    <t>Mining and Washing of Coal</t>
    <phoneticPr fontId="1" type="noConversion"/>
  </si>
  <si>
    <t>Mining and Quarrying of Nonmetallic Mineral and Other Mineral</t>
    <phoneticPr fontId="1" type="noConversion"/>
  </si>
  <si>
    <t>Papermaking, Printing and Manufacture of Articles for Culture, Education and Sports Activities</t>
    <phoneticPr fontId="1" type="noConversion"/>
  </si>
  <si>
    <t>Wholesale and Retail Trade</t>
  </si>
  <si>
    <t>Accommodation, Food and Beverage Services</t>
  </si>
  <si>
    <t>Management of Water Conservancy, Environment and Publie Facilities</t>
    <phoneticPr fontId="1" type="noConversion"/>
  </si>
  <si>
    <t>Education</t>
  </si>
  <si>
    <t>Publie Management, Social Security and Social Organization</t>
  </si>
  <si>
    <t>Compensation of Employees</t>
    <phoneticPr fontId="1" type="noConversion"/>
  </si>
  <si>
    <t>Net Taxes on Production</t>
    <phoneticPr fontId="1" type="noConversion"/>
  </si>
  <si>
    <t>Depreciation of Fixed Assets</t>
    <phoneticPr fontId="1" type="noConversion"/>
  </si>
  <si>
    <t>Operating Surplus</t>
    <phoneticPr fontId="1" type="noConversion"/>
  </si>
  <si>
    <t>Value-added</t>
    <phoneticPr fontId="4" type="noConversion"/>
  </si>
  <si>
    <t>Total inputs</t>
    <phoneticPr fontId="4" type="noConversion"/>
  </si>
  <si>
    <t>Intermediate inputs</t>
    <phoneticPr fontId="4" type="noConversion"/>
  </si>
  <si>
    <t xml:space="preserve">CNY, 10 thousand </t>
    <phoneticPr fontId="4" type="noConversion"/>
  </si>
  <si>
    <t>current producer prices</t>
    <phoneticPr fontId="4" type="noConversion"/>
  </si>
  <si>
    <t>Tibet IOT</t>
    <phoneticPr fontId="4" type="noConversion"/>
  </si>
  <si>
    <t>Intermediate use</t>
    <phoneticPr fontId="4" type="noConversion"/>
  </si>
  <si>
    <t>Final use</t>
    <phoneticPr fontId="4" type="noConversion"/>
  </si>
  <si>
    <t>Consumption</t>
    <phoneticPr fontId="4" type="noConversion"/>
  </si>
  <si>
    <t>Rural Household Consumption Expenditure</t>
    <phoneticPr fontId="1" type="noConversion"/>
  </si>
  <si>
    <t>Urban Household Consumption Expenditure</t>
    <phoneticPr fontId="1" type="noConversion"/>
  </si>
  <si>
    <t>Government Consumption Expenditure</t>
    <phoneticPr fontId="1" type="noConversion"/>
  </si>
  <si>
    <t>Gross Fixed Capital Formation</t>
    <phoneticPr fontId="1" type="noConversion"/>
  </si>
  <si>
    <t>Changes in Inventories</t>
    <phoneticPr fontId="1" type="noConversion"/>
  </si>
  <si>
    <t>Gross Capital Formation</t>
    <phoneticPr fontId="4" type="noConversion"/>
  </si>
  <si>
    <t>Exports</t>
    <phoneticPr fontId="4" type="noConversion"/>
  </si>
  <si>
    <t>Imports</t>
    <phoneticPr fontId="4" type="noConversion"/>
  </si>
  <si>
    <t>Error</t>
    <phoneticPr fontId="4" type="noConversion"/>
  </si>
  <si>
    <t>inter-province outflows</t>
    <phoneticPr fontId="4" type="noConversion"/>
  </si>
  <si>
    <t>inter-province inflows</t>
    <phoneticPr fontId="1" type="noConversion"/>
  </si>
  <si>
    <t>Transport and warehousing</t>
    <phoneticPr fontId="1" type="noConversion"/>
  </si>
  <si>
    <t>Passenger transport</t>
    <phoneticPr fontId="1" type="noConversion"/>
  </si>
  <si>
    <t>Transport and warehousing+Passenger transport+Post and telecommunication</t>
    <phoneticPr fontId="1" type="noConversion"/>
  </si>
  <si>
    <t>Eating and drinking places</t>
    <phoneticPr fontId="1" type="noConversion"/>
  </si>
  <si>
    <t>Social services</t>
    <phoneticPr fontId="1" type="noConversion"/>
  </si>
  <si>
    <t>Eating and drinking places+Social services</t>
    <phoneticPr fontId="1" type="noConversion"/>
  </si>
  <si>
    <t xml:space="preserve">                                  Output
                                                                                   Input</t>
    <phoneticPr fontId="4" type="noConversion"/>
  </si>
  <si>
    <t>Total outputs</t>
    <phoneticPr fontId="1" type="noConversion"/>
  </si>
  <si>
    <r>
      <t>Accommodation</t>
    </r>
    <r>
      <rPr>
        <sz val="9"/>
        <color theme="1"/>
        <rFont val="等线"/>
        <family val="2"/>
        <charset val="134"/>
      </rPr>
      <t>，</t>
    </r>
    <r>
      <rPr>
        <sz val="9"/>
        <color theme="1"/>
        <rFont val="Calibri"/>
        <family val="2"/>
      </rPr>
      <t>Food and Beverage Services</t>
    </r>
  </si>
  <si>
    <r>
      <rPr>
        <sz val="9"/>
        <color theme="1"/>
        <rFont val="微软雅黑"/>
        <family val="2"/>
        <charset val="134"/>
      </rPr>
      <t>中间使用</t>
    </r>
    <phoneticPr fontId="4" type="noConversion"/>
  </si>
  <si>
    <t>Please Note that this is just an initial estimation of IOT structure, where the IO balances are ignored. The total output will be adjusted and the IOT will be balanced in the next step.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</si>
</sst>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_ ;[Red]\-0\ "/>
  </numFmts>
  <fonts count="12">
    <font>
      <sz val="11"/>
      <color theme="1"/>
      <name val="等线"/>
      <family val="2"/>
      <scheme val="minor"/>
    </font>
    <font>
      <sz val="9"/>
      <name val="等线"/>
      <family val="3"/>
      <charset val="134"/>
      <scheme val="minor"/>
    </font>
    <font>
      <sz val="9"/>
      <color theme="1"/>
      <name val="微软雅黑"/>
      <family val="2"/>
      <charset val="134"/>
    </font>
    <font>
      <sz val="12"/>
      <name val="宋体"/>
      <family val="3"/>
      <charset val="134"/>
    </font>
    <font>
      <sz val="9"/>
      <name val="宋体"/>
      <family val="3"/>
      <charset val="134"/>
    </font>
    <font>
      <sz val="9"/>
      <name val="Calibri"/>
      <family val="2"/>
    </font>
    <font>
      <b/>
      <sz val="9"/>
      <color theme="1"/>
      <name val="Calibri"/>
      <family val="2"/>
    </font>
    <font>
      <b/>
      <sz val="9"/>
      <name val="Calibri"/>
      <family val="2"/>
    </font>
    <font>
      <sz val="9"/>
      <color theme="1"/>
      <name val="Calibri"/>
      <family val="2"/>
    </font>
    <font>
      <sz val="9"/>
      <color theme="1"/>
      <name val="等线"/>
      <family val="2"/>
      <charset val="134"/>
    </font>
    <font>
      <sz val="9"/>
      <color indexed="8"/>
      <name val="Calibri"/>
      <family val="2"/>
    </font>
    <font>
      <b/>
      <sz val="11"/>
      <color rgb="FFFF0000"/>
      <name val="Calibri"/>
      <family val="2"/>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diagonalDown="1">
      <left/>
      <right/>
      <top/>
      <bottom/>
      <diagonal style="thin">
        <color indexed="64"/>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thin">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auto="1"/>
      </left>
      <right style="thin">
        <color auto="1"/>
      </right>
      <top style="thin">
        <color auto="1"/>
      </top>
      <bottom style="thin">
        <color auto="1"/>
      </bottom>
      <diagonal/>
    </border>
  </borders>
  <cellStyleXfs count="4">
    <xf numFmtId="0" fontId="0" fillId="0" borderId="0"/>
    <xf numFmtId="0" fontId="3" fillId="0" borderId="0"/>
    <xf numFmtId="0" fontId="3" fillId="0" borderId="0">
      <alignment vertical="center"/>
    </xf>
    <xf numFmtId="0" fontId="3" fillId="0" borderId="0">
      <alignment vertical="center"/>
    </xf>
  </cellStyleXfs>
  <cellXfs count="97">
    <xf numFmtId="0" fontId="0" fillId="0" borderId="0" xfId="0"/>
    <xf numFmtId="0" fontId="5" fillId="0" borderId="0" xfId="0" applyFont="1" applyAlignment="1">
      <alignment horizontal="right" vertical="center"/>
    </xf>
    <xf numFmtId="0" fontId="5" fillId="0" borderId="0" xfId="0" applyFont="1"/>
    <xf numFmtId="0" fontId="5" fillId="0" borderId="0" xfId="0" applyFont="1" applyAlignment="1">
      <alignment vertical="center"/>
    </xf>
    <xf numFmtId="176" fontId="5" fillId="4" borderId="8" xfId="0" applyNumberFormat="1" applyFont="1" applyFill="1" applyBorder="1"/>
    <xf numFmtId="0" fontId="6" fillId="0" borderId="0" xfId="0" applyFont="1" applyAlignment="1">
      <alignment horizontal="left"/>
    </xf>
    <xf numFmtId="0" fontId="7" fillId="0" borderId="0" xfId="0" applyFont="1" applyAlignment="1">
      <alignment horizontal="left" vertical="center"/>
    </xf>
    <xf numFmtId="0" fontId="6" fillId="0" borderId="0" xfId="0" quotePrefix="1" applyFont="1" applyAlignment="1">
      <alignment horizontal="fill" vertical="center"/>
    </xf>
    <xf numFmtId="0" fontId="7" fillId="0" borderId="0" xfId="0" applyFont="1" applyAlignment="1">
      <alignment horizontal="right" vertical="center"/>
    </xf>
    <xf numFmtId="0" fontId="8" fillId="0" borderId="0" xfId="0" applyFont="1" applyAlignment="1">
      <alignment horizontal="right"/>
    </xf>
    <xf numFmtId="0" fontId="8" fillId="0" borderId="0" xfId="0" applyFont="1"/>
    <xf numFmtId="0" fontId="8" fillId="0" borderId="0" xfId="2" quotePrefix="1" applyFont="1">
      <alignment vertical="center"/>
    </xf>
    <xf numFmtId="0" fontId="8" fillId="0" borderId="0" xfId="0" applyFont="1" applyAlignment="1">
      <alignment horizontal="fill"/>
    </xf>
    <xf numFmtId="177" fontId="5" fillId="0" borderId="0" xfId="0" applyNumberFormat="1" applyFont="1" applyAlignment="1" applyProtection="1">
      <alignment horizontal="right" vertical="center"/>
      <protection locked="0"/>
    </xf>
    <xf numFmtId="0" fontId="5" fillId="0" borderId="1" xfId="0" applyFont="1" applyBorder="1" applyAlignment="1">
      <alignment horizontal="right" vertical="center"/>
    </xf>
    <xf numFmtId="0" fontId="5" fillId="2" borderId="1" xfId="0" applyFont="1" applyFill="1" applyBorder="1" applyAlignment="1">
      <alignment horizontal="right" vertical="center"/>
    </xf>
    <xf numFmtId="0" fontId="8" fillId="2" borderId="1" xfId="0" applyFont="1" applyFill="1" applyBorder="1" applyAlignment="1">
      <alignment horizontal="right"/>
    </xf>
    <xf numFmtId="0" fontId="5" fillId="2" borderId="1" xfId="0" applyFont="1" applyFill="1" applyBorder="1" applyAlignment="1">
      <alignment horizontal="left" vertical="center"/>
    </xf>
    <xf numFmtId="0" fontId="8" fillId="2" borderId="1" xfId="0" applyFont="1" applyFill="1" applyBorder="1" applyAlignment="1">
      <alignment horizontal="left"/>
    </xf>
    <xf numFmtId="0" fontId="5" fillId="3" borderId="1" xfId="0" applyFont="1" applyFill="1" applyBorder="1" applyAlignment="1">
      <alignment horizontal="right" vertical="center"/>
    </xf>
    <xf numFmtId="0" fontId="8" fillId="3" borderId="1" xfId="0" applyFont="1" applyFill="1" applyBorder="1" applyAlignment="1">
      <alignment horizontal="right"/>
    </xf>
    <xf numFmtId="0" fontId="5" fillId="0" borderId="0" xfId="0" applyFont="1" applyAlignment="1">
      <alignment horizontal="left" vertical="center"/>
    </xf>
    <xf numFmtId="0" fontId="8" fillId="2" borderId="0" xfId="0" applyFont="1" applyFill="1" applyAlignment="1">
      <alignment horizontal="right"/>
    </xf>
    <xf numFmtId="0" fontId="8" fillId="2" borderId="0" xfId="0" applyFont="1" applyFill="1"/>
    <xf numFmtId="0" fontId="8" fillId="2" borderId="0" xfId="2" quotePrefix="1" applyFont="1" applyFill="1">
      <alignment vertical="center"/>
    </xf>
    <xf numFmtId="0" fontId="8" fillId="2" borderId="0" xfId="0" applyFont="1" applyFill="1" applyAlignment="1">
      <alignment horizontal="fill"/>
    </xf>
    <xf numFmtId="0" fontId="8" fillId="0" borderId="0" xfId="0" quotePrefix="1" applyFont="1" applyAlignment="1">
      <alignment horizontal="fill"/>
    </xf>
    <xf numFmtId="0" fontId="8" fillId="3" borderId="0" xfId="0" applyFont="1" applyFill="1" applyAlignment="1">
      <alignment horizontal="right"/>
    </xf>
    <xf numFmtId="0" fontId="8" fillId="3" borderId="0" xfId="0" applyFont="1" applyFill="1"/>
    <xf numFmtId="0" fontId="8" fillId="3" borderId="0" xfId="3" quotePrefix="1" applyFont="1" applyFill="1">
      <alignment vertical="center"/>
    </xf>
    <xf numFmtId="0" fontId="8" fillId="3" borderId="0" xfId="0" applyFont="1" applyFill="1" applyAlignment="1">
      <alignment horizontal="fill"/>
    </xf>
    <xf numFmtId="11" fontId="5" fillId="0" borderId="0" xfId="0" applyNumberFormat="1" applyFont="1" applyAlignment="1">
      <alignment horizontal="right" vertical="center"/>
    </xf>
    <xf numFmtId="0" fontId="8" fillId="0" borderId="0" xfId="3" quotePrefix="1" applyFont="1">
      <alignment vertical="center"/>
    </xf>
    <xf numFmtId="0" fontId="8" fillId="0" borderId="0" xfId="0" applyFont="1" applyAlignment="1">
      <alignment horizontal="left" vertical="center"/>
    </xf>
    <xf numFmtId="0" fontId="8" fillId="0" borderId="0" xfId="0" applyFont="1" applyAlignment="1">
      <alignment horizontal="fill" vertical="center"/>
    </xf>
    <xf numFmtId="0" fontId="8" fillId="0" borderId="0" xfId="0" applyFont="1" applyAlignment="1">
      <alignment vertical="center" wrapText="1"/>
    </xf>
    <xf numFmtId="0" fontId="8" fillId="0" borderId="0" xfId="0" applyFont="1" applyAlignment="1">
      <alignment wrapText="1"/>
    </xf>
    <xf numFmtId="0" fontId="8" fillId="0" borderId="0" xfId="0" applyFont="1" applyAlignment="1">
      <alignment vertical="center"/>
    </xf>
    <xf numFmtId="0" fontId="8" fillId="3" borderId="0" xfId="0" applyFont="1" applyFill="1" applyAlignment="1">
      <alignment horizontal="center" vertical="center" wrapText="1"/>
    </xf>
    <xf numFmtId="0" fontId="5" fillId="0" borderId="13" xfId="0" applyFont="1" applyBorder="1" applyAlignment="1">
      <alignment vertical="center"/>
    </xf>
    <xf numFmtId="0" fontId="8" fillId="0" borderId="21" xfId="0" applyFont="1" applyBorder="1"/>
    <xf numFmtId="0" fontId="8" fillId="0" borderId="22" xfId="0" applyFont="1" applyBorder="1"/>
    <xf numFmtId="0" fontId="8" fillId="0" borderId="25" xfId="0" applyFont="1" applyBorder="1"/>
    <xf numFmtId="0" fontId="8" fillId="0" borderId="23" xfId="0" applyFont="1" applyBorder="1"/>
    <xf numFmtId="0" fontId="8" fillId="0" borderId="26" xfId="0" applyFont="1" applyBorder="1"/>
    <xf numFmtId="0" fontId="5" fillId="0" borderId="30" xfId="0" applyFont="1" applyBorder="1" applyAlignment="1">
      <alignment vertical="center"/>
    </xf>
    <xf numFmtId="0" fontId="8" fillId="0" borderId="27" xfId="0" applyFont="1" applyBorder="1"/>
    <xf numFmtId="0" fontId="8" fillId="0" borderId="29" xfId="0" applyFont="1" applyBorder="1"/>
    <xf numFmtId="0" fontId="8" fillId="0" borderId="28" xfId="0" applyFont="1" applyBorder="1"/>
    <xf numFmtId="0" fontId="8" fillId="2" borderId="0" xfId="0" applyFont="1" applyFill="1" applyAlignment="1">
      <alignment vertical="center" wrapText="1"/>
    </xf>
    <xf numFmtId="0" fontId="8" fillId="3" borderId="0" xfId="0" applyFont="1" applyFill="1" applyAlignment="1">
      <alignment vertical="center"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8" fillId="0" borderId="0" xfId="0" applyFont="1" applyAlignment="1">
      <alignment horizontal="center" vertical="center"/>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10" fillId="0" borderId="1"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4" xfId="0" applyFont="1" applyBorder="1" applyAlignment="1">
      <alignment horizontal="center" vertical="center" wrapText="1"/>
    </xf>
    <xf numFmtId="176" fontId="5" fillId="0" borderId="17" xfId="0" applyNumberFormat="1" applyFont="1" applyBorder="1"/>
    <xf numFmtId="176" fontId="5" fillId="0" borderId="8" xfId="0" applyNumberFormat="1" applyFont="1" applyBorder="1"/>
    <xf numFmtId="176" fontId="5" fillId="4" borderId="17" xfId="0" applyNumberFormat="1" applyFont="1" applyFill="1" applyBorder="1"/>
    <xf numFmtId="176" fontId="5" fillId="4" borderId="0" xfId="0" applyNumberFormat="1" applyFont="1" applyFill="1"/>
    <xf numFmtId="0" fontId="8" fillId="0" borderId="0" xfId="0" applyFont="1" applyAlignment="1">
      <alignment horizontal="center" vertical="center" wrapText="1"/>
    </xf>
    <xf numFmtId="176" fontId="5" fillId="0" borderId="15" xfId="0" applyNumberFormat="1" applyFont="1" applyBorder="1"/>
    <xf numFmtId="176" fontId="5" fillId="0" borderId="16" xfId="0" applyNumberFormat="1" applyFont="1" applyBorder="1"/>
    <xf numFmtId="176" fontId="5" fillId="0" borderId="0" xfId="0" applyNumberFormat="1" applyFont="1"/>
    <xf numFmtId="176" fontId="5" fillId="0" borderId="18" xfId="0" applyNumberFormat="1" applyFont="1" applyBorder="1"/>
    <xf numFmtId="176" fontId="5" fillId="0" borderId="19" xfId="0" applyNumberFormat="1" applyFont="1" applyBorder="1"/>
    <xf numFmtId="176" fontId="5" fillId="0" borderId="24" xfId="0" applyNumberFormat="1" applyFont="1" applyBorder="1"/>
    <xf numFmtId="176" fontId="5" fillId="0" borderId="20" xfId="0" applyNumberFormat="1" applyFont="1" applyBorder="1"/>
    <xf numFmtId="176" fontId="5" fillId="0" borderId="14" xfId="0" applyNumberFormat="1" applyFont="1" applyBorder="1"/>
    <xf numFmtId="0" fontId="8" fillId="0" borderId="17" xfId="0" applyFont="1" applyBorder="1" applyAlignment="1">
      <alignment horizontal="center" vertical="center" wrapText="1"/>
    </xf>
    <xf numFmtId="0" fontId="8" fillId="0" borderId="0" xfId="0" applyFont="1" applyAlignment="1">
      <alignment vertical="top" wrapText="1"/>
    </xf>
    <xf numFmtId="0" fontId="8" fillId="0" borderId="17" xfId="0" applyFont="1" applyBorder="1"/>
    <xf numFmtId="0" fontId="8" fillId="0" borderId="29" xfId="0" applyFont="1" applyBorder="1" applyAlignment="1">
      <alignment horizontal="center" vertical="center" wrapText="1"/>
    </xf>
    <xf numFmtId="0" fontId="8" fillId="0" borderId="24" xfId="0" applyFont="1" applyBorder="1"/>
    <xf numFmtId="0" fontId="8" fillId="0" borderId="1" xfId="0" applyFont="1" applyBorder="1" applyAlignment="1">
      <alignment vertical="center"/>
    </xf>
    <xf numFmtId="0" fontId="8" fillId="2" borderId="0" xfId="0" applyFont="1" applyFill="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10" fillId="0" borderId="0" xfId="0" applyFont="1" applyAlignment="1">
      <alignment horizontal="center" vertical="center" wrapText="1"/>
    </xf>
    <xf numFmtId="0" fontId="8" fillId="0" borderId="11" xfId="0" applyFont="1" applyBorder="1" applyAlignment="1">
      <alignment horizontal="left"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176" fontId="5" fillId="3" borderId="8" xfId="0" applyNumberFormat="1" applyFont="1" applyFill="1" applyBorder="1"/>
    <xf numFmtId="176" fontId="5" fillId="0" borderId="7" xfId="0" applyNumberFormat="1" applyFont="1" applyBorder="1"/>
    <xf numFmtId="176" fontId="5" fillId="4" borderId="14" xfId="0" applyNumberFormat="1" applyFont="1" applyFill="1" applyBorder="1"/>
    <xf numFmtId="176" fontId="5" fillId="3" borderId="14" xfId="0" applyNumberFormat="1" applyFont="1" applyFill="1" applyBorder="1"/>
    <xf numFmtId="176" fontId="5" fillId="0" borderId="9" xfId="0" applyNumberFormat="1" applyFont="1" applyBorder="1"/>
    <xf numFmtId="176" fontId="5" fillId="3" borderId="9" xfId="0" applyNumberFormat="1" applyFont="1" applyFill="1" applyBorder="1"/>
    <xf numFmtId="0" fontId="11" fillId="0" borderId="0" xfId="0" applyFont="1" applyAlignment="1">
      <alignment horizontal="left" vertical="center"/>
    </xf>
  </cellXfs>
  <cellStyles count="4">
    <cellStyle name="?鹎%U龡&amp;H?_x0008__x001c__x001c_?_x0007__x0001__x0001_" xfId="1" xr:uid="{D6059D12-DCCD-4700-B23C-722EC0BC4163}"/>
    <cellStyle name="常规" xfId="0" builtinId="0"/>
    <cellStyle name="常规 2" xfId="3" xr:uid="{C5340BF2-718A-4B39-A814-E1C0AF55E3CD}"/>
    <cellStyle name="常规 3" xfId="2" xr:uid="{4A25A7A5-5852-4BF5-957B-1C0896A1D94E}"/>
  </cellStyles>
  <dxfs count="93">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theme="9"/>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theme="9" tint="0.3999450666829432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8D33-699F-41A4-B248-438807783FBC}">
  <dimension ref="A1"/>
  <sheetViews>
    <sheetView tabSelected="1" workbookViewId="0"/>
  </sheetViews>
  <sheetFormatPr defaultRowHeight="14.25"/>
  <sheetData>
    <row r="1" spans="1:1" ht="15">
      <c r="A1" s="96" t="s">
        <v>217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87517-4776-4D5B-BB54-D6D72F53E9D3}">
  <dimension ref="A1:L181"/>
  <sheetViews>
    <sheetView workbookViewId="0"/>
  </sheetViews>
  <sheetFormatPr defaultColWidth="8.875" defaultRowHeight="12"/>
  <cols>
    <col min="1" max="1" width="9.625" style="9" customWidth="1"/>
    <col min="2" max="2" width="26.75" style="10" customWidth="1"/>
    <col min="3" max="3" width="8.5" style="33" customWidth="1"/>
    <col min="4" max="4" width="28.625" style="34" customWidth="1"/>
    <col min="5" max="5" width="7.625" style="10" customWidth="1"/>
    <col min="6" max="6" width="9.125" style="10" customWidth="1"/>
    <col min="7" max="7" width="30.875" style="10" customWidth="1"/>
    <col min="8" max="8" width="12.75" style="10" customWidth="1"/>
    <col min="9" max="9" width="16.5" style="10" customWidth="1"/>
    <col min="10" max="10" width="20.625" style="10" customWidth="1"/>
    <col min="11" max="11" width="14.375" style="10" customWidth="1"/>
    <col min="12" max="12" width="23.75" style="10" customWidth="1"/>
    <col min="13" max="16384" width="8.875" style="10"/>
  </cols>
  <sheetData>
    <row r="1" spans="1:12">
      <c r="A1" s="5" t="s">
        <v>59</v>
      </c>
      <c r="C1" s="6" t="s">
        <v>42</v>
      </c>
      <c r="D1" s="7"/>
      <c r="E1" s="1"/>
      <c r="F1" s="1"/>
      <c r="G1" s="1"/>
      <c r="H1" s="8" t="s">
        <v>42</v>
      </c>
      <c r="I1" s="8" t="s">
        <v>41</v>
      </c>
      <c r="L1" s="8" t="s">
        <v>41</v>
      </c>
    </row>
    <row r="2" spans="1:12">
      <c r="A2" s="9" t="s">
        <v>40</v>
      </c>
      <c r="B2" s="10" t="s">
        <v>62</v>
      </c>
      <c r="C2" s="11" t="s">
        <v>61</v>
      </c>
      <c r="D2" s="12" t="s">
        <v>164</v>
      </c>
      <c r="E2" s="13"/>
      <c r="F2" s="13" t="s">
        <v>43</v>
      </c>
      <c r="G2" s="14" t="s">
        <v>44</v>
      </c>
      <c r="H2" s="15" t="s">
        <v>45</v>
      </c>
      <c r="I2" s="16" t="s">
        <v>15</v>
      </c>
      <c r="J2" s="13" t="s">
        <v>46</v>
      </c>
      <c r="K2" s="14" t="s">
        <v>47</v>
      </c>
      <c r="L2" s="14"/>
    </row>
    <row r="3" spans="1:12">
      <c r="A3" s="9" t="s">
        <v>1</v>
      </c>
      <c r="B3" s="10" t="s">
        <v>64</v>
      </c>
      <c r="C3" s="11" t="s">
        <v>63</v>
      </c>
      <c r="D3" s="12" t="s">
        <v>175</v>
      </c>
      <c r="E3" s="1"/>
      <c r="F3" s="1"/>
      <c r="G3" s="14"/>
      <c r="H3" s="14" t="s">
        <v>48</v>
      </c>
      <c r="I3" s="14"/>
      <c r="J3" s="1"/>
      <c r="K3" s="14"/>
      <c r="L3" s="17" t="s">
        <v>49</v>
      </c>
    </row>
    <row r="4" spans="1:12">
      <c r="A4" s="9" t="s">
        <v>2</v>
      </c>
      <c r="B4" s="10" t="s">
        <v>66</v>
      </c>
      <c r="C4" s="11" t="s">
        <v>65</v>
      </c>
      <c r="D4" s="12" t="s">
        <v>127</v>
      </c>
      <c r="E4" s="1"/>
      <c r="F4" s="1"/>
      <c r="G4" s="14"/>
      <c r="H4" s="14" t="s">
        <v>50</v>
      </c>
      <c r="I4" s="14"/>
      <c r="J4" s="1"/>
      <c r="K4" s="14"/>
      <c r="L4" s="18" t="s">
        <v>51</v>
      </c>
    </row>
    <row r="5" spans="1:12">
      <c r="A5" s="9" t="s">
        <v>3</v>
      </c>
      <c r="B5" s="10" t="s">
        <v>68</v>
      </c>
      <c r="C5" s="11" t="s">
        <v>67</v>
      </c>
      <c r="D5" s="12" t="s">
        <v>128</v>
      </c>
      <c r="E5" s="1"/>
      <c r="F5" s="1"/>
      <c r="G5" s="14"/>
      <c r="H5" s="15" t="s">
        <v>52</v>
      </c>
      <c r="I5" s="16" t="s">
        <v>36</v>
      </c>
      <c r="J5" s="1"/>
      <c r="K5" s="1"/>
      <c r="L5" s="1"/>
    </row>
    <row r="6" spans="1:12">
      <c r="A6" s="9" t="s">
        <v>4</v>
      </c>
      <c r="B6" s="10" t="s">
        <v>70</v>
      </c>
      <c r="C6" s="11" t="s">
        <v>69</v>
      </c>
      <c r="D6" s="12" t="s">
        <v>176</v>
      </c>
      <c r="E6" s="1"/>
      <c r="F6" s="1"/>
      <c r="G6" s="14" t="s">
        <v>53</v>
      </c>
      <c r="H6" s="19">
        <v>36</v>
      </c>
      <c r="I6" s="20" t="s">
        <v>54</v>
      </c>
      <c r="J6" s="1"/>
      <c r="K6" s="1"/>
      <c r="L6" s="1"/>
    </row>
    <row r="7" spans="1:12">
      <c r="A7" s="9" t="s">
        <v>5</v>
      </c>
      <c r="B7" s="10" t="s">
        <v>72</v>
      </c>
      <c r="C7" s="11" t="s">
        <v>71</v>
      </c>
      <c r="D7" s="12" t="s">
        <v>129</v>
      </c>
      <c r="E7" s="1"/>
      <c r="F7" s="1"/>
      <c r="G7" s="1"/>
      <c r="H7" s="1"/>
      <c r="I7" s="1"/>
      <c r="J7" s="1"/>
      <c r="K7" s="1"/>
      <c r="L7" s="1"/>
    </row>
    <row r="8" spans="1:12">
      <c r="A8" s="9" t="s">
        <v>6</v>
      </c>
      <c r="B8" s="10" t="s">
        <v>74</v>
      </c>
      <c r="C8" s="11" t="s">
        <v>73</v>
      </c>
      <c r="D8" s="12" t="s">
        <v>130</v>
      </c>
      <c r="E8" s="1"/>
      <c r="F8" s="1"/>
      <c r="G8" s="1"/>
      <c r="H8" s="1"/>
      <c r="I8" s="1"/>
      <c r="J8" s="1"/>
      <c r="K8" s="3"/>
      <c r="L8" s="1"/>
    </row>
    <row r="9" spans="1:12">
      <c r="A9" s="9" t="s">
        <v>7</v>
      </c>
      <c r="B9" s="10" t="s">
        <v>76</v>
      </c>
      <c r="C9" s="11" t="s">
        <v>75</v>
      </c>
      <c r="D9" s="12" t="s">
        <v>131</v>
      </c>
      <c r="E9" s="1"/>
      <c r="G9" s="21" t="s">
        <v>55</v>
      </c>
      <c r="H9" s="1"/>
      <c r="I9" s="1"/>
      <c r="J9" s="1"/>
      <c r="K9" s="1"/>
      <c r="L9" s="1"/>
    </row>
    <row r="10" spans="1:12">
      <c r="A10" s="9" t="s">
        <v>8</v>
      </c>
      <c r="B10" s="10" t="s">
        <v>78</v>
      </c>
      <c r="C10" s="11" t="s">
        <v>77</v>
      </c>
      <c r="D10" s="12" t="s">
        <v>132</v>
      </c>
      <c r="E10" s="1"/>
      <c r="G10" s="14" t="s">
        <v>56</v>
      </c>
      <c r="H10" s="14" t="s">
        <v>57</v>
      </c>
      <c r="I10" s="14" t="s">
        <v>58</v>
      </c>
      <c r="J10" s="1"/>
      <c r="K10" s="1"/>
      <c r="L10" s="1"/>
    </row>
    <row r="11" spans="1:12">
      <c r="A11" s="9" t="s">
        <v>9</v>
      </c>
      <c r="B11" s="10" t="s">
        <v>80</v>
      </c>
      <c r="C11" s="11" t="s">
        <v>79</v>
      </c>
      <c r="D11" s="12" t="s">
        <v>177</v>
      </c>
      <c r="E11" s="1"/>
      <c r="F11" s="1"/>
      <c r="G11" s="14" t="s">
        <v>27</v>
      </c>
      <c r="H11" s="14">
        <v>127615.11497028734</v>
      </c>
      <c r="I11" s="14">
        <f>H11/(SUM(H11:H13))</f>
        <v>0.69515403425826694</v>
      </c>
      <c r="J11" s="1"/>
      <c r="K11" s="1"/>
      <c r="L11" s="1"/>
    </row>
    <row r="12" spans="1:12">
      <c r="A12" s="9" t="s">
        <v>10</v>
      </c>
      <c r="B12" s="10" t="s">
        <v>165</v>
      </c>
      <c r="C12" s="11" t="s">
        <v>81</v>
      </c>
      <c r="D12" s="12" t="s">
        <v>133</v>
      </c>
      <c r="E12" s="1"/>
      <c r="F12" s="1"/>
      <c r="G12" s="14" t="s">
        <v>31</v>
      </c>
      <c r="H12" s="14">
        <v>12226.17510110866</v>
      </c>
      <c r="I12" s="14">
        <f>H12/SUM(H11:H13)</f>
        <v>6.6599281339538047E-2</v>
      </c>
      <c r="J12" s="1"/>
      <c r="K12" s="1"/>
      <c r="L12" s="1"/>
    </row>
    <row r="13" spans="1:12">
      <c r="A13" s="9" t="s">
        <v>11</v>
      </c>
      <c r="B13" s="10" t="s">
        <v>166</v>
      </c>
      <c r="C13" s="11" t="s">
        <v>82</v>
      </c>
      <c r="D13" s="12" t="s">
        <v>134</v>
      </c>
      <c r="E13" s="1"/>
      <c r="F13" s="1"/>
      <c r="G13" s="14" t="s">
        <v>28</v>
      </c>
      <c r="H13" s="14">
        <v>43736.893584623998</v>
      </c>
      <c r="I13" s="14">
        <f>H13/SUM(H11:H13)</f>
        <v>0.2382466844021951</v>
      </c>
      <c r="J13" s="1"/>
      <c r="K13" s="1"/>
      <c r="L13" s="1"/>
    </row>
    <row r="14" spans="1:12">
      <c r="A14" s="9" t="s">
        <v>12</v>
      </c>
      <c r="B14" s="10" t="s">
        <v>84</v>
      </c>
      <c r="C14" s="11" t="s">
        <v>83</v>
      </c>
      <c r="D14" s="12" t="s">
        <v>135</v>
      </c>
      <c r="E14" s="1"/>
      <c r="F14" s="1"/>
      <c r="G14" s="14"/>
      <c r="H14" s="14"/>
      <c r="I14" s="14">
        <f>SUM(I11:I13)</f>
        <v>1</v>
      </c>
      <c r="J14" s="1"/>
      <c r="K14" s="1"/>
      <c r="L14" s="1"/>
    </row>
    <row r="15" spans="1:12">
      <c r="A15" s="9" t="s">
        <v>13</v>
      </c>
      <c r="B15" s="10" t="s">
        <v>167</v>
      </c>
      <c r="C15" s="11" t="s">
        <v>85</v>
      </c>
      <c r="D15" s="12" t="s">
        <v>136</v>
      </c>
      <c r="E15" s="1"/>
      <c r="F15" s="1"/>
      <c r="G15" s="14" t="s">
        <v>30</v>
      </c>
      <c r="H15" s="14">
        <v>64202.469979818401</v>
      </c>
      <c r="I15" s="14">
        <f>H15/SUM(H15:H16)</f>
        <v>0.47068626334467983</v>
      </c>
      <c r="J15" s="1"/>
      <c r="K15" s="1"/>
      <c r="L15" s="1"/>
    </row>
    <row r="16" spans="1:12">
      <c r="A16" s="9" t="s">
        <v>14</v>
      </c>
      <c r="B16" s="10" t="s">
        <v>168</v>
      </c>
      <c r="C16" s="11" t="s">
        <v>86</v>
      </c>
      <c r="D16" s="12" t="s">
        <v>137</v>
      </c>
      <c r="E16" s="1"/>
      <c r="F16" s="1"/>
      <c r="G16" s="14" t="s">
        <v>34</v>
      </c>
      <c r="H16" s="14">
        <v>72199.364914614096</v>
      </c>
      <c r="I16" s="14">
        <f>H16/SUM(H15:H16)</f>
        <v>0.52931373665532</v>
      </c>
      <c r="J16" s="1"/>
      <c r="K16" s="1"/>
      <c r="L16" s="1"/>
    </row>
    <row r="17" spans="1:12">
      <c r="A17" s="22" t="s">
        <v>15</v>
      </c>
      <c r="B17" s="23" t="s">
        <v>88</v>
      </c>
      <c r="C17" s="24" t="s">
        <v>87</v>
      </c>
      <c r="D17" s="25" t="s">
        <v>138</v>
      </c>
      <c r="E17" s="1"/>
      <c r="F17" s="1"/>
      <c r="G17" s="14"/>
      <c r="H17" s="14"/>
      <c r="I17" s="14"/>
      <c r="J17" s="1"/>
      <c r="K17" s="1"/>
      <c r="L17" s="1"/>
    </row>
    <row r="18" spans="1:12">
      <c r="C18" s="24" t="s">
        <v>89</v>
      </c>
      <c r="D18" s="25" t="s">
        <v>139</v>
      </c>
      <c r="E18" s="1"/>
      <c r="F18" s="1"/>
      <c r="G18" s="14" t="s">
        <v>37</v>
      </c>
      <c r="H18" s="14">
        <v>5879.6165675384837</v>
      </c>
      <c r="I18" s="14">
        <f>H18/SUM(H18:H19)</f>
        <v>6.0101771653039093E-2</v>
      </c>
      <c r="J18" s="1"/>
      <c r="K18" s="1"/>
      <c r="L18" s="1"/>
    </row>
    <row r="19" spans="1:12">
      <c r="A19" s="9" t="s">
        <v>16</v>
      </c>
      <c r="B19" s="10" t="s">
        <v>90</v>
      </c>
      <c r="C19" s="11" t="s">
        <v>91</v>
      </c>
      <c r="D19" s="12" t="s">
        <v>140</v>
      </c>
      <c r="E19" s="1"/>
      <c r="F19" s="1"/>
      <c r="G19" s="14" t="s">
        <v>38</v>
      </c>
      <c r="H19" s="14">
        <v>91948.058155277715</v>
      </c>
      <c r="I19" s="14">
        <f>H19/SUM((H18:H19))</f>
        <v>0.93989822834696091</v>
      </c>
      <c r="J19" s="1"/>
      <c r="K19" s="1"/>
      <c r="L19" s="1"/>
    </row>
    <row r="20" spans="1:12">
      <c r="A20" s="9" t="s">
        <v>17</v>
      </c>
      <c r="B20" s="10" t="s">
        <v>92</v>
      </c>
      <c r="C20" s="11" t="s">
        <v>93</v>
      </c>
      <c r="D20" s="12" t="s">
        <v>141</v>
      </c>
      <c r="E20" s="1"/>
      <c r="F20" s="1"/>
      <c r="G20" s="1"/>
      <c r="H20" s="1"/>
      <c r="I20" s="1"/>
      <c r="J20" s="1"/>
      <c r="K20" s="1"/>
      <c r="L20" s="1"/>
    </row>
    <row r="21" spans="1:12">
      <c r="A21" s="9" t="s">
        <v>18</v>
      </c>
      <c r="B21" s="10" t="s">
        <v>94</v>
      </c>
      <c r="C21" s="11" t="s">
        <v>95</v>
      </c>
      <c r="D21" s="12" t="s">
        <v>142</v>
      </c>
      <c r="E21" s="1"/>
      <c r="F21" s="1"/>
      <c r="G21" s="1"/>
      <c r="H21" s="1"/>
      <c r="I21" s="1"/>
      <c r="J21" s="1"/>
      <c r="K21" s="1"/>
      <c r="L21" s="1"/>
    </row>
    <row r="22" spans="1:12">
      <c r="A22" s="9" t="s">
        <v>19</v>
      </c>
      <c r="B22" s="10" t="s">
        <v>169</v>
      </c>
      <c r="C22" s="11" t="s">
        <v>96</v>
      </c>
      <c r="D22" s="12" t="s">
        <v>143</v>
      </c>
      <c r="E22" s="1"/>
      <c r="F22" s="1"/>
      <c r="G22" s="1"/>
      <c r="H22" s="1"/>
      <c r="I22" s="1"/>
      <c r="J22" s="1"/>
      <c r="K22" s="1"/>
      <c r="L22" s="1"/>
    </row>
    <row r="23" spans="1:12">
      <c r="A23" s="9" t="s">
        <v>20</v>
      </c>
      <c r="B23" s="10" t="s">
        <v>170</v>
      </c>
      <c r="C23" s="11" t="s">
        <v>100</v>
      </c>
      <c r="D23" s="12" t="s">
        <v>144</v>
      </c>
      <c r="E23" s="1"/>
      <c r="F23" s="1"/>
      <c r="G23" s="1"/>
      <c r="H23" s="1"/>
      <c r="I23" s="1"/>
      <c r="J23" s="1"/>
      <c r="K23" s="1"/>
      <c r="L23" s="1"/>
    </row>
    <row r="24" spans="1:12">
      <c r="A24" s="9" t="s">
        <v>21</v>
      </c>
      <c r="B24" s="10" t="s">
        <v>171</v>
      </c>
      <c r="C24" s="11" t="s">
        <v>97</v>
      </c>
      <c r="D24" s="12" t="s">
        <v>145</v>
      </c>
      <c r="E24" s="1"/>
      <c r="F24" s="1"/>
      <c r="G24" s="1"/>
      <c r="H24" s="1"/>
      <c r="I24" s="1"/>
      <c r="J24" s="1"/>
      <c r="K24" s="1"/>
      <c r="L24" s="1"/>
    </row>
    <row r="25" spans="1:12">
      <c r="A25" s="9" t="s">
        <v>22</v>
      </c>
      <c r="B25" s="10" t="s">
        <v>99</v>
      </c>
      <c r="C25" s="11" t="s">
        <v>98</v>
      </c>
      <c r="D25" s="12" t="s">
        <v>146</v>
      </c>
      <c r="E25" s="1"/>
      <c r="F25" s="1"/>
      <c r="G25" s="1"/>
      <c r="H25" s="1"/>
      <c r="I25" s="1"/>
      <c r="J25" s="1"/>
      <c r="K25" s="1"/>
      <c r="L25" s="1"/>
    </row>
    <row r="26" spans="1:12">
      <c r="A26" s="9" t="s">
        <v>23</v>
      </c>
      <c r="B26" s="10" t="s">
        <v>172</v>
      </c>
      <c r="C26" s="11" t="s">
        <v>101</v>
      </c>
      <c r="D26" s="12" t="s">
        <v>147</v>
      </c>
      <c r="E26" s="1"/>
      <c r="F26" s="1"/>
      <c r="G26" s="1"/>
      <c r="H26" s="1"/>
      <c r="I26" s="1"/>
      <c r="J26" s="1"/>
      <c r="K26" s="1"/>
      <c r="L26" s="1"/>
    </row>
    <row r="27" spans="1:12">
      <c r="A27" s="9" t="s">
        <v>24</v>
      </c>
      <c r="B27" s="10" t="s">
        <v>173</v>
      </c>
      <c r="C27" s="11" t="s">
        <v>102</v>
      </c>
      <c r="D27" s="12" t="s">
        <v>148</v>
      </c>
      <c r="E27" s="1"/>
      <c r="F27" s="1"/>
      <c r="G27" s="1"/>
      <c r="H27" s="1"/>
      <c r="I27" s="1"/>
      <c r="J27" s="1"/>
      <c r="K27" s="1"/>
      <c r="L27" s="1"/>
    </row>
    <row r="28" spans="1:12">
      <c r="A28" s="9" t="s">
        <v>25</v>
      </c>
      <c r="B28" s="10" t="s">
        <v>103</v>
      </c>
      <c r="C28" s="11" t="s">
        <v>104</v>
      </c>
      <c r="D28" s="12" t="s">
        <v>149</v>
      </c>
      <c r="E28" s="1"/>
      <c r="F28" s="1"/>
      <c r="G28" s="1"/>
      <c r="H28" s="1"/>
      <c r="I28" s="1"/>
      <c r="J28" s="1"/>
      <c r="K28" s="1"/>
      <c r="L28" s="1"/>
    </row>
    <row r="29" spans="1:12">
      <c r="A29" s="9" t="s">
        <v>26</v>
      </c>
      <c r="B29" s="10" t="s">
        <v>105</v>
      </c>
      <c r="C29" s="11" t="s">
        <v>106</v>
      </c>
      <c r="D29" s="12" t="s">
        <v>105</v>
      </c>
      <c r="E29" s="1"/>
      <c r="F29" s="1"/>
      <c r="G29" s="1"/>
      <c r="H29" s="1"/>
      <c r="I29" s="1"/>
      <c r="J29" s="1"/>
      <c r="K29" s="1"/>
      <c r="L29" s="1"/>
    </row>
    <row r="30" spans="1:12">
      <c r="A30" s="22" t="s">
        <v>27</v>
      </c>
      <c r="B30" s="23" t="s">
        <v>207</v>
      </c>
      <c r="C30" s="24" t="s">
        <v>109</v>
      </c>
      <c r="D30" s="25" t="s">
        <v>150</v>
      </c>
      <c r="E30" s="1"/>
      <c r="F30" s="1"/>
      <c r="G30" s="1"/>
      <c r="H30" s="1"/>
      <c r="I30" s="1"/>
      <c r="J30" s="1"/>
      <c r="K30" s="1"/>
      <c r="L30" s="1"/>
    </row>
    <row r="31" spans="1:12">
      <c r="A31" s="22" t="s">
        <v>31</v>
      </c>
      <c r="B31" s="23" t="s">
        <v>208</v>
      </c>
      <c r="C31" s="11"/>
      <c r="D31" s="12"/>
      <c r="E31" s="1"/>
      <c r="F31" s="1"/>
      <c r="G31" s="1"/>
      <c r="H31" s="1"/>
      <c r="I31" s="1"/>
      <c r="J31" s="1"/>
      <c r="K31" s="1"/>
      <c r="L31" s="1"/>
    </row>
    <row r="32" spans="1:12">
      <c r="A32" s="22" t="s">
        <v>28</v>
      </c>
      <c r="B32" s="23" t="s">
        <v>174</v>
      </c>
      <c r="C32" s="24" t="s">
        <v>107</v>
      </c>
      <c r="D32" s="25" t="s">
        <v>151</v>
      </c>
      <c r="E32" s="1"/>
      <c r="F32" s="1"/>
      <c r="G32" s="1"/>
      <c r="H32" s="1"/>
      <c r="I32" s="1"/>
      <c r="J32" s="1"/>
      <c r="K32" s="1"/>
      <c r="L32" s="1"/>
    </row>
    <row r="33" spans="1:12">
      <c r="A33" s="9" t="s">
        <v>29</v>
      </c>
      <c r="B33" s="10" t="s">
        <v>110</v>
      </c>
      <c r="C33" s="11" t="s">
        <v>108</v>
      </c>
      <c r="D33" s="26" t="s">
        <v>152</v>
      </c>
      <c r="E33" s="1"/>
      <c r="F33" s="1"/>
      <c r="G33" s="1"/>
      <c r="H33" s="1"/>
      <c r="I33" s="1"/>
      <c r="J33" s="1"/>
      <c r="K33" s="1"/>
      <c r="L33" s="1"/>
    </row>
    <row r="34" spans="1:12">
      <c r="A34" s="22" t="s">
        <v>30</v>
      </c>
      <c r="B34" s="23" t="s">
        <v>210</v>
      </c>
      <c r="C34" s="24" t="s">
        <v>111</v>
      </c>
      <c r="D34" s="25" t="s">
        <v>215</v>
      </c>
      <c r="E34" s="1"/>
      <c r="F34" s="1"/>
      <c r="G34" s="1"/>
      <c r="H34" s="1"/>
      <c r="I34" s="1"/>
      <c r="J34" s="1"/>
      <c r="K34" s="1"/>
      <c r="L34" s="1"/>
    </row>
    <row r="35" spans="1:12">
      <c r="A35" s="22" t="s">
        <v>60</v>
      </c>
      <c r="B35" s="23" t="s">
        <v>211</v>
      </c>
      <c r="C35" s="24" t="s">
        <v>119</v>
      </c>
      <c r="D35" s="25" t="s">
        <v>153</v>
      </c>
      <c r="E35" s="1"/>
      <c r="F35" s="1"/>
      <c r="G35" s="1"/>
      <c r="H35" s="1"/>
      <c r="I35" s="1"/>
      <c r="J35" s="1"/>
      <c r="K35" s="1"/>
      <c r="L35" s="1"/>
    </row>
    <row r="36" spans="1:12">
      <c r="C36" s="24" t="s">
        <v>121</v>
      </c>
      <c r="D36" s="25" t="s">
        <v>154</v>
      </c>
      <c r="E36" s="1"/>
      <c r="F36" s="1"/>
      <c r="G36" s="1"/>
      <c r="H36" s="1"/>
      <c r="I36" s="1"/>
      <c r="J36" s="1"/>
      <c r="K36" s="1"/>
      <c r="L36" s="1"/>
    </row>
    <row r="37" spans="1:12">
      <c r="C37" s="24" t="s">
        <v>112</v>
      </c>
      <c r="D37" s="25" t="s">
        <v>155</v>
      </c>
      <c r="E37" s="1"/>
      <c r="F37" s="1"/>
      <c r="G37" s="1"/>
      <c r="H37" s="1"/>
      <c r="I37" s="1"/>
      <c r="J37" s="1"/>
      <c r="K37" s="1"/>
      <c r="L37" s="1"/>
    </row>
    <row r="38" spans="1:12">
      <c r="A38" s="9" t="s">
        <v>32</v>
      </c>
      <c r="B38" s="10" t="s">
        <v>114</v>
      </c>
      <c r="C38" s="11" t="s">
        <v>113</v>
      </c>
      <c r="D38" s="12" t="s">
        <v>156</v>
      </c>
      <c r="E38" s="1"/>
      <c r="F38" s="1"/>
      <c r="G38" s="1"/>
      <c r="H38" s="1"/>
      <c r="I38" s="1"/>
      <c r="J38" s="1"/>
      <c r="K38" s="1"/>
      <c r="L38" s="1"/>
    </row>
    <row r="39" spans="1:12">
      <c r="A39" s="9" t="s">
        <v>33</v>
      </c>
      <c r="B39" s="10" t="s">
        <v>116</v>
      </c>
      <c r="C39" s="11" t="s">
        <v>115</v>
      </c>
      <c r="D39" s="12" t="s">
        <v>157</v>
      </c>
      <c r="E39" s="1"/>
      <c r="F39" s="1"/>
      <c r="G39" s="1"/>
      <c r="H39" s="1"/>
      <c r="I39" s="1"/>
      <c r="J39" s="1"/>
      <c r="K39" s="1"/>
      <c r="L39" s="1"/>
    </row>
    <row r="40" spans="1:12">
      <c r="A40" s="9" t="s">
        <v>35</v>
      </c>
      <c r="B40" s="10" t="s">
        <v>118</v>
      </c>
      <c r="C40" s="11" t="s">
        <v>125</v>
      </c>
      <c r="D40" s="12" t="s">
        <v>158</v>
      </c>
      <c r="E40" s="1"/>
      <c r="F40" s="1"/>
      <c r="G40" s="1"/>
      <c r="H40" s="1"/>
      <c r="I40" s="1"/>
      <c r="J40" s="1"/>
      <c r="K40" s="1"/>
      <c r="L40" s="1"/>
    </row>
    <row r="41" spans="1:12">
      <c r="A41" s="22" t="s">
        <v>36</v>
      </c>
      <c r="B41" s="23" t="s">
        <v>120</v>
      </c>
      <c r="C41" s="24" t="s">
        <v>123</v>
      </c>
      <c r="D41" s="25" t="s">
        <v>181</v>
      </c>
      <c r="E41" s="1"/>
      <c r="F41" s="1"/>
      <c r="G41" s="1"/>
      <c r="H41" s="1"/>
      <c r="I41" s="1"/>
      <c r="J41" s="1"/>
      <c r="K41" s="1"/>
      <c r="L41" s="1"/>
    </row>
    <row r="42" spans="1:12">
      <c r="C42" s="24" t="s">
        <v>159</v>
      </c>
      <c r="D42" s="25" t="s">
        <v>160</v>
      </c>
      <c r="E42" s="1"/>
      <c r="F42" s="1"/>
      <c r="G42" s="1"/>
      <c r="H42" s="1"/>
      <c r="I42" s="1"/>
      <c r="J42" s="1"/>
      <c r="K42" s="1"/>
      <c r="L42" s="1"/>
    </row>
    <row r="43" spans="1:12">
      <c r="A43" s="27" t="s">
        <v>37</v>
      </c>
      <c r="B43" s="28" t="s">
        <v>122</v>
      </c>
      <c r="C43" s="29" t="s">
        <v>117</v>
      </c>
      <c r="D43" s="30" t="s">
        <v>161</v>
      </c>
      <c r="E43" s="31"/>
      <c r="F43" s="1"/>
      <c r="G43" s="1"/>
      <c r="H43" s="1"/>
      <c r="I43" s="1"/>
      <c r="J43" s="1"/>
    </row>
    <row r="44" spans="1:12">
      <c r="A44" s="27" t="s">
        <v>38</v>
      </c>
      <c r="B44" s="28" t="s">
        <v>124</v>
      </c>
      <c r="C44" s="32"/>
      <c r="D44" s="12"/>
      <c r="E44" s="1"/>
      <c r="F44" s="1"/>
      <c r="G44" s="1"/>
      <c r="H44" s="1"/>
      <c r="I44" s="1"/>
      <c r="J44" s="1"/>
    </row>
    <row r="45" spans="1:12">
      <c r="A45" s="9" t="s">
        <v>39</v>
      </c>
      <c r="B45" s="10" t="s">
        <v>126</v>
      </c>
      <c r="C45" s="11" t="s">
        <v>162</v>
      </c>
      <c r="D45" s="12" t="s">
        <v>163</v>
      </c>
      <c r="H45" s="1"/>
    </row>
    <row r="46" spans="1:12">
      <c r="B46" s="1"/>
      <c r="C46" s="10"/>
      <c r="D46" s="12"/>
    </row>
    <row r="47" spans="1:12">
      <c r="C47" s="10"/>
      <c r="D47" s="12"/>
    </row>
    <row r="48" spans="1:12">
      <c r="C48" s="10"/>
      <c r="D48" s="12"/>
    </row>
    <row r="49" spans="3:4">
      <c r="C49" s="10"/>
      <c r="D49" s="12"/>
    </row>
    <row r="50" spans="3:4">
      <c r="C50" s="10"/>
      <c r="D50" s="12"/>
    </row>
    <row r="51" spans="3:4">
      <c r="C51" s="10"/>
      <c r="D51" s="12"/>
    </row>
    <row r="52" spans="3:4">
      <c r="C52" s="10"/>
      <c r="D52" s="12"/>
    </row>
    <row r="53" spans="3:4">
      <c r="C53" s="10"/>
      <c r="D53" s="12"/>
    </row>
    <row r="54" spans="3:4">
      <c r="C54" s="10"/>
      <c r="D54" s="12"/>
    </row>
    <row r="55" spans="3:4">
      <c r="C55" s="10"/>
      <c r="D55" s="12"/>
    </row>
    <row r="56" spans="3:4">
      <c r="C56" s="10"/>
      <c r="D56" s="12"/>
    </row>
    <row r="57" spans="3:4">
      <c r="C57" s="10"/>
      <c r="D57" s="12"/>
    </row>
    <row r="58" spans="3:4">
      <c r="C58" s="10"/>
      <c r="D58" s="12"/>
    </row>
    <row r="59" spans="3:4">
      <c r="C59" s="10"/>
      <c r="D59" s="12"/>
    </row>
    <row r="60" spans="3:4">
      <c r="C60" s="10"/>
      <c r="D60" s="12"/>
    </row>
    <row r="61" spans="3:4">
      <c r="C61" s="10"/>
      <c r="D61" s="12"/>
    </row>
    <row r="62" spans="3:4">
      <c r="C62" s="10"/>
      <c r="D62" s="12"/>
    </row>
    <row r="63" spans="3:4">
      <c r="C63" s="10"/>
      <c r="D63" s="12"/>
    </row>
    <row r="64" spans="3:4">
      <c r="C64" s="10"/>
      <c r="D64" s="12"/>
    </row>
    <row r="65" spans="3:4">
      <c r="C65" s="10"/>
      <c r="D65" s="12"/>
    </row>
    <row r="66" spans="3:4">
      <c r="C66" s="10"/>
      <c r="D66" s="12"/>
    </row>
    <row r="67" spans="3:4">
      <c r="C67" s="10"/>
      <c r="D67" s="12"/>
    </row>
    <row r="68" spans="3:4">
      <c r="C68" s="10"/>
      <c r="D68" s="12"/>
    </row>
    <row r="69" spans="3:4">
      <c r="C69" s="10"/>
      <c r="D69" s="12"/>
    </row>
    <row r="70" spans="3:4">
      <c r="C70" s="10"/>
      <c r="D70" s="12"/>
    </row>
    <row r="71" spans="3:4">
      <c r="C71" s="10"/>
      <c r="D71" s="12"/>
    </row>
    <row r="72" spans="3:4">
      <c r="C72" s="10"/>
      <c r="D72" s="12"/>
    </row>
    <row r="73" spans="3:4">
      <c r="C73" s="10"/>
      <c r="D73" s="12"/>
    </row>
    <row r="74" spans="3:4">
      <c r="C74" s="10"/>
      <c r="D74" s="12"/>
    </row>
    <row r="75" spans="3:4">
      <c r="C75" s="10"/>
      <c r="D75" s="12"/>
    </row>
    <row r="76" spans="3:4">
      <c r="C76" s="10"/>
      <c r="D76" s="12"/>
    </row>
    <row r="77" spans="3:4">
      <c r="C77" s="10"/>
      <c r="D77" s="12"/>
    </row>
    <row r="78" spans="3:4">
      <c r="C78" s="10"/>
      <c r="D78" s="12"/>
    </row>
    <row r="79" spans="3:4">
      <c r="C79" s="10"/>
      <c r="D79" s="12"/>
    </row>
    <row r="80" spans="3:4">
      <c r="C80" s="10"/>
      <c r="D80" s="12"/>
    </row>
    <row r="81" spans="3:4">
      <c r="C81" s="10"/>
      <c r="D81" s="12"/>
    </row>
    <row r="82" spans="3:4">
      <c r="C82" s="10"/>
      <c r="D82" s="12"/>
    </row>
    <row r="83" spans="3:4">
      <c r="C83" s="10"/>
      <c r="D83" s="12"/>
    </row>
    <row r="84" spans="3:4">
      <c r="C84" s="10"/>
      <c r="D84" s="12"/>
    </row>
    <row r="85" spans="3:4">
      <c r="C85" s="10"/>
      <c r="D85" s="12"/>
    </row>
    <row r="86" spans="3:4">
      <c r="C86" s="10"/>
      <c r="D86" s="12"/>
    </row>
    <row r="87" spans="3:4">
      <c r="C87" s="10"/>
      <c r="D87" s="12"/>
    </row>
    <row r="88" spans="3:4">
      <c r="C88" s="10"/>
      <c r="D88" s="12"/>
    </row>
    <row r="89" spans="3:4">
      <c r="C89" s="10"/>
      <c r="D89" s="12"/>
    </row>
    <row r="90" spans="3:4">
      <c r="C90" s="10"/>
      <c r="D90" s="12"/>
    </row>
    <row r="91" spans="3:4">
      <c r="C91" s="10"/>
      <c r="D91" s="12"/>
    </row>
    <row r="92" spans="3:4">
      <c r="C92" s="10"/>
      <c r="D92" s="12"/>
    </row>
    <row r="93" spans="3:4">
      <c r="C93" s="10"/>
      <c r="D93" s="12"/>
    </row>
    <row r="94" spans="3:4">
      <c r="C94" s="10"/>
      <c r="D94" s="12"/>
    </row>
    <row r="95" spans="3:4">
      <c r="C95" s="10"/>
      <c r="D95" s="12"/>
    </row>
    <row r="96" spans="3:4">
      <c r="C96" s="10"/>
      <c r="D96" s="12"/>
    </row>
    <row r="97" spans="3:4">
      <c r="C97" s="10"/>
      <c r="D97" s="12"/>
    </row>
    <row r="98" spans="3:4">
      <c r="C98" s="10"/>
      <c r="D98" s="12"/>
    </row>
    <row r="99" spans="3:4">
      <c r="C99" s="10"/>
      <c r="D99" s="12"/>
    </row>
    <row r="100" spans="3:4">
      <c r="C100" s="10"/>
      <c r="D100" s="12"/>
    </row>
    <row r="101" spans="3:4">
      <c r="C101" s="10"/>
      <c r="D101" s="12"/>
    </row>
    <row r="102" spans="3:4">
      <c r="C102" s="10"/>
      <c r="D102" s="12"/>
    </row>
    <row r="103" spans="3:4">
      <c r="C103" s="10"/>
      <c r="D103" s="12"/>
    </row>
    <row r="104" spans="3:4">
      <c r="C104" s="10"/>
      <c r="D104" s="12"/>
    </row>
    <row r="105" spans="3:4">
      <c r="C105" s="10"/>
      <c r="D105" s="12"/>
    </row>
    <row r="106" spans="3:4">
      <c r="C106" s="10"/>
      <c r="D106" s="12"/>
    </row>
    <row r="107" spans="3:4">
      <c r="C107" s="10"/>
      <c r="D107" s="12"/>
    </row>
    <row r="108" spans="3:4">
      <c r="C108" s="10"/>
      <c r="D108" s="12"/>
    </row>
    <row r="109" spans="3:4">
      <c r="C109" s="10"/>
      <c r="D109" s="12"/>
    </row>
    <row r="110" spans="3:4">
      <c r="C110" s="10"/>
      <c r="D110" s="12"/>
    </row>
    <row r="111" spans="3:4">
      <c r="C111" s="10"/>
      <c r="D111" s="12"/>
    </row>
    <row r="112" spans="3:4">
      <c r="C112" s="10"/>
      <c r="D112" s="12"/>
    </row>
    <row r="113" spans="3:4">
      <c r="C113" s="10"/>
      <c r="D113" s="12"/>
    </row>
    <row r="114" spans="3:4">
      <c r="C114" s="10"/>
      <c r="D114" s="12"/>
    </row>
    <row r="115" spans="3:4">
      <c r="C115" s="10"/>
      <c r="D115" s="12"/>
    </row>
    <row r="116" spans="3:4">
      <c r="C116" s="10"/>
      <c r="D116" s="12"/>
    </row>
    <row r="117" spans="3:4">
      <c r="C117" s="10"/>
      <c r="D117" s="12"/>
    </row>
    <row r="118" spans="3:4">
      <c r="C118" s="10"/>
      <c r="D118" s="12"/>
    </row>
    <row r="119" spans="3:4">
      <c r="C119" s="10"/>
      <c r="D119" s="12"/>
    </row>
    <row r="120" spans="3:4">
      <c r="C120" s="10"/>
      <c r="D120" s="12"/>
    </row>
    <row r="121" spans="3:4">
      <c r="C121" s="10"/>
      <c r="D121" s="12"/>
    </row>
    <row r="122" spans="3:4">
      <c r="C122" s="10"/>
      <c r="D122" s="12"/>
    </row>
    <row r="123" spans="3:4">
      <c r="C123" s="10"/>
      <c r="D123" s="12"/>
    </row>
    <row r="124" spans="3:4">
      <c r="C124" s="10"/>
      <c r="D124" s="12"/>
    </row>
    <row r="125" spans="3:4">
      <c r="C125" s="10"/>
      <c r="D125" s="12"/>
    </row>
    <row r="126" spans="3:4">
      <c r="C126" s="10"/>
      <c r="D126" s="12"/>
    </row>
    <row r="127" spans="3:4">
      <c r="C127" s="10"/>
      <c r="D127" s="12"/>
    </row>
    <row r="128" spans="3:4">
      <c r="C128" s="10"/>
      <c r="D128" s="12"/>
    </row>
    <row r="129" spans="3:4">
      <c r="C129" s="10"/>
      <c r="D129" s="12"/>
    </row>
    <row r="130" spans="3:4">
      <c r="C130" s="10"/>
      <c r="D130" s="12"/>
    </row>
    <row r="131" spans="3:4">
      <c r="C131" s="10"/>
      <c r="D131" s="12"/>
    </row>
    <row r="132" spans="3:4">
      <c r="C132" s="10"/>
      <c r="D132" s="12"/>
    </row>
    <row r="133" spans="3:4">
      <c r="C133" s="10"/>
      <c r="D133" s="12"/>
    </row>
    <row r="134" spans="3:4">
      <c r="C134" s="10"/>
      <c r="D134" s="12"/>
    </row>
    <row r="135" spans="3:4">
      <c r="C135" s="10"/>
      <c r="D135" s="12"/>
    </row>
    <row r="136" spans="3:4">
      <c r="C136" s="10"/>
      <c r="D136" s="12"/>
    </row>
    <row r="137" spans="3:4">
      <c r="C137" s="10"/>
      <c r="D137" s="12"/>
    </row>
    <row r="138" spans="3:4">
      <c r="C138" s="10"/>
      <c r="D138" s="12"/>
    </row>
    <row r="139" spans="3:4">
      <c r="C139" s="10"/>
      <c r="D139" s="12"/>
    </row>
    <row r="140" spans="3:4">
      <c r="C140" s="10"/>
      <c r="D140" s="12"/>
    </row>
    <row r="141" spans="3:4">
      <c r="C141" s="10"/>
      <c r="D141" s="12"/>
    </row>
    <row r="142" spans="3:4">
      <c r="C142" s="10"/>
      <c r="D142" s="12"/>
    </row>
    <row r="143" spans="3:4">
      <c r="C143" s="10"/>
      <c r="D143" s="12"/>
    </row>
    <row r="144" spans="3:4">
      <c r="C144" s="10"/>
      <c r="D144" s="12"/>
    </row>
    <row r="145" spans="3:4">
      <c r="C145" s="10"/>
      <c r="D145" s="12"/>
    </row>
    <row r="146" spans="3:4">
      <c r="C146" s="10"/>
      <c r="D146" s="12"/>
    </row>
    <row r="147" spans="3:4">
      <c r="C147" s="10"/>
      <c r="D147" s="12"/>
    </row>
    <row r="148" spans="3:4">
      <c r="C148" s="10"/>
      <c r="D148" s="12"/>
    </row>
    <row r="149" spans="3:4">
      <c r="C149" s="10"/>
      <c r="D149" s="12"/>
    </row>
    <row r="150" spans="3:4">
      <c r="C150" s="10"/>
      <c r="D150" s="12"/>
    </row>
    <row r="151" spans="3:4">
      <c r="C151" s="10"/>
      <c r="D151" s="12"/>
    </row>
    <row r="152" spans="3:4">
      <c r="C152" s="10"/>
      <c r="D152" s="12"/>
    </row>
    <row r="153" spans="3:4">
      <c r="C153" s="10"/>
      <c r="D153" s="12"/>
    </row>
    <row r="154" spans="3:4">
      <c r="C154" s="10"/>
      <c r="D154" s="12"/>
    </row>
    <row r="155" spans="3:4">
      <c r="C155" s="10"/>
      <c r="D155" s="12"/>
    </row>
    <row r="156" spans="3:4">
      <c r="C156" s="10"/>
      <c r="D156" s="12"/>
    </row>
    <row r="157" spans="3:4">
      <c r="C157" s="10"/>
      <c r="D157" s="12"/>
    </row>
    <row r="158" spans="3:4">
      <c r="C158" s="10"/>
      <c r="D158" s="12"/>
    </row>
    <row r="159" spans="3:4">
      <c r="C159" s="10"/>
      <c r="D159" s="12"/>
    </row>
    <row r="160" spans="3:4">
      <c r="C160" s="10"/>
      <c r="D160" s="12"/>
    </row>
    <row r="161" spans="3:4">
      <c r="C161" s="10"/>
      <c r="D161" s="12"/>
    </row>
    <row r="162" spans="3:4">
      <c r="C162" s="10"/>
      <c r="D162" s="12"/>
    </row>
    <row r="163" spans="3:4">
      <c r="C163" s="10"/>
      <c r="D163" s="12"/>
    </row>
    <row r="164" spans="3:4">
      <c r="C164" s="10"/>
      <c r="D164" s="12"/>
    </row>
    <row r="165" spans="3:4">
      <c r="C165" s="10"/>
      <c r="D165" s="12"/>
    </row>
    <row r="166" spans="3:4">
      <c r="C166" s="10"/>
      <c r="D166" s="12"/>
    </row>
    <row r="167" spans="3:4">
      <c r="C167" s="10"/>
      <c r="D167" s="12"/>
    </row>
    <row r="168" spans="3:4">
      <c r="C168" s="10"/>
      <c r="D168" s="12"/>
    </row>
    <row r="169" spans="3:4">
      <c r="C169" s="10"/>
      <c r="D169" s="12"/>
    </row>
    <row r="170" spans="3:4">
      <c r="C170" s="10"/>
      <c r="D170" s="12"/>
    </row>
    <row r="171" spans="3:4">
      <c r="C171" s="10"/>
      <c r="D171" s="12"/>
    </row>
    <row r="172" spans="3:4">
      <c r="C172" s="10"/>
      <c r="D172" s="12"/>
    </row>
    <row r="173" spans="3:4">
      <c r="C173" s="10"/>
      <c r="D173" s="12"/>
    </row>
    <row r="174" spans="3:4">
      <c r="C174" s="10"/>
      <c r="D174" s="12"/>
    </row>
    <row r="175" spans="3:4">
      <c r="C175" s="10"/>
      <c r="D175" s="12"/>
    </row>
    <row r="176" spans="3:4">
      <c r="C176" s="10"/>
      <c r="D176" s="12"/>
    </row>
    <row r="177" spans="3:4">
      <c r="C177" s="10"/>
      <c r="D177" s="12"/>
    </row>
    <row r="178" spans="3:4">
      <c r="C178" s="10"/>
      <c r="D178" s="12"/>
    </row>
    <row r="179" spans="3:4">
      <c r="C179" s="10"/>
      <c r="D179" s="12"/>
    </row>
    <row r="180" spans="3:4">
      <c r="C180" s="10"/>
      <c r="D180" s="12"/>
    </row>
    <row r="181" spans="3:4">
      <c r="C181" s="10"/>
      <c r="D181" s="1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D43F3-9EE0-4FAA-BD5B-EAFC38D77E9E}">
  <dimension ref="A1:BC51"/>
  <sheetViews>
    <sheetView workbookViewId="0">
      <selection sqref="A1:B1"/>
    </sheetView>
  </sheetViews>
  <sheetFormatPr defaultRowHeight="12"/>
  <cols>
    <col min="1" max="1" width="9" style="10"/>
    <col min="2" max="2" width="24.125" style="10" customWidth="1"/>
    <col min="3" max="21" width="12.125" style="10" customWidth="1"/>
    <col min="22" max="22" width="13.5" style="10" customWidth="1"/>
    <col min="23" max="44" width="12.125" style="10" customWidth="1"/>
    <col min="45" max="47" width="11.625" style="10" customWidth="1"/>
    <col min="48" max="48" width="9.625" style="10" customWidth="1"/>
    <col min="49" max="49" width="11.875" style="10" customWidth="1"/>
    <col min="50" max="50" width="10.25" style="10" bestFit="1" customWidth="1"/>
    <col min="51" max="52" width="9.375" style="10" bestFit="1" customWidth="1"/>
    <col min="53" max="53" width="9.125" style="10" bestFit="1" customWidth="1"/>
    <col min="54" max="54" width="9.875" style="10" bestFit="1" customWidth="1"/>
    <col min="55" max="55" width="10.25" style="10" bestFit="1" customWidth="1"/>
    <col min="56" max="16384" width="9" style="10"/>
  </cols>
  <sheetData>
    <row r="1" spans="1:55" ht="24">
      <c r="A1" s="52" t="s">
        <v>192</v>
      </c>
      <c r="B1" s="52"/>
      <c r="C1" s="80">
        <v>2012</v>
      </c>
      <c r="D1" s="80" t="s">
        <v>191</v>
      </c>
      <c r="E1" s="80" t="s">
        <v>190</v>
      </c>
      <c r="F1" s="8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82"/>
      <c r="AY1" s="82"/>
      <c r="AZ1" s="51"/>
      <c r="BA1" s="51"/>
      <c r="BB1" s="51"/>
      <c r="BC1" s="51"/>
    </row>
    <row r="2" spans="1:55">
      <c r="A2" s="83" t="s">
        <v>213</v>
      </c>
      <c r="B2" s="83"/>
      <c r="C2" s="84" t="s">
        <v>193</v>
      </c>
      <c r="D2" s="85"/>
      <c r="E2" s="85"/>
      <c r="F2" s="85"/>
      <c r="G2" s="85"/>
      <c r="H2" s="85"/>
      <c r="I2" s="85"/>
      <c r="J2" s="85"/>
      <c r="K2" s="85"/>
      <c r="L2" s="85"/>
      <c r="M2" s="85"/>
      <c r="N2" s="85"/>
      <c r="O2" s="85"/>
      <c r="P2" s="85"/>
      <c r="Q2" s="85"/>
      <c r="R2" s="85"/>
      <c r="S2" s="85"/>
      <c r="T2" s="85"/>
      <c r="U2" s="85"/>
      <c r="V2" s="85"/>
      <c r="W2" s="85"/>
      <c r="X2" s="85"/>
      <c r="Y2" s="85"/>
      <c r="Z2" s="85"/>
      <c r="AA2" s="85"/>
      <c r="AB2" s="85"/>
      <c r="AC2" s="85"/>
      <c r="AD2" s="85"/>
      <c r="AE2" s="85"/>
      <c r="AF2" s="85"/>
      <c r="AG2" s="85"/>
      <c r="AH2" s="85"/>
      <c r="AI2" s="85"/>
      <c r="AJ2" s="85"/>
      <c r="AK2" s="85"/>
      <c r="AL2" s="85"/>
      <c r="AM2" s="85"/>
      <c r="AN2" s="85"/>
      <c r="AO2" s="85"/>
      <c r="AP2" s="85"/>
      <c r="AQ2" s="85"/>
      <c r="AR2" s="86"/>
      <c r="AS2" s="52" t="s">
        <v>194</v>
      </c>
      <c r="AT2" s="52"/>
      <c r="AU2" s="52"/>
      <c r="AV2" s="52"/>
      <c r="AW2" s="52"/>
      <c r="AX2" s="52"/>
      <c r="AY2" s="52"/>
      <c r="AZ2" s="53" t="s">
        <v>206</v>
      </c>
      <c r="BA2" s="53" t="s">
        <v>203</v>
      </c>
      <c r="BB2" s="53" t="s">
        <v>204</v>
      </c>
      <c r="BC2" s="53" t="s">
        <v>214</v>
      </c>
    </row>
    <row r="3" spans="1:55">
      <c r="A3" s="83"/>
      <c r="B3" s="83"/>
      <c r="C3" s="87"/>
      <c r="D3" s="88"/>
      <c r="E3" s="88"/>
      <c r="F3" s="88"/>
      <c r="G3" s="88"/>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9"/>
      <c r="AS3" s="52" t="s">
        <v>195</v>
      </c>
      <c r="AT3" s="52"/>
      <c r="AU3" s="52"/>
      <c r="AV3" s="55" t="s">
        <v>201</v>
      </c>
      <c r="AW3" s="56"/>
      <c r="AX3" s="57" t="s">
        <v>205</v>
      </c>
      <c r="AY3" s="57" t="s">
        <v>202</v>
      </c>
      <c r="AZ3" s="58"/>
      <c r="BA3" s="58"/>
      <c r="BB3" s="58"/>
      <c r="BC3" s="58"/>
    </row>
    <row r="4" spans="1:55" s="37" customFormat="1" ht="84">
      <c r="A4" s="83"/>
      <c r="B4" s="83"/>
      <c r="C4" s="35" t="s">
        <v>164</v>
      </c>
      <c r="D4" s="35" t="s">
        <v>175</v>
      </c>
      <c r="E4" s="35" t="s">
        <v>127</v>
      </c>
      <c r="F4" s="35" t="s">
        <v>128</v>
      </c>
      <c r="G4" s="35" t="s">
        <v>176</v>
      </c>
      <c r="H4" s="35" t="s">
        <v>129</v>
      </c>
      <c r="I4" s="35" t="s">
        <v>130</v>
      </c>
      <c r="J4" s="35" t="s">
        <v>131</v>
      </c>
      <c r="K4" s="35" t="s">
        <v>132</v>
      </c>
      <c r="L4" s="35" t="s">
        <v>177</v>
      </c>
      <c r="M4" s="35" t="s">
        <v>133</v>
      </c>
      <c r="N4" s="35" t="s">
        <v>134</v>
      </c>
      <c r="O4" s="35" t="s">
        <v>135</v>
      </c>
      <c r="P4" s="35" t="s">
        <v>136</v>
      </c>
      <c r="Q4" s="35" t="s">
        <v>137</v>
      </c>
      <c r="R4" s="35" t="s">
        <v>138</v>
      </c>
      <c r="S4" s="35" t="s">
        <v>139</v>
      </c>
      <c r="T4" s="35" t="s">
        <v>140</v>
      </c>
      <c r="U4" s="35" t="s">
        <v>141</v>
      </c>
      <c r="V4" s="35" t="s">
        <v>142</v>
      </c>
      <c r="W4" s="35" t="s">
        <v>143</v>
      </c>
      <c r="X4" s="35" t="s">
        <v>145</v>
      </c>
      <c r="Y4" s="35" t="s">
        <v>146</v>
      </c>
      <c r="Z4" s="35" t="s">
        <v>144</v>
      </c>
      <c r="AA4" s="35" t="s">
        <v>147</v>
      </c>
      <c r="AB4" s="35" t="s">
        <v>148</v>
      </c>
      <c r="AC4" s="35" t="s">
        <v>149</v>
      </c>
      <c r="AD4" s="35" t="s">
        <v>105</v>
      </c>
      <c r="AE4" s="35" t="s">
        <v>178</v>
      </c>
      <c r="AF4" s="35" t="s">
        <v>150</v>
      </c>
      <c r="AG4" s="35" t="s">
        <v>179</v>
      </c>
      <c r="AH4" s="35" t="s">
        <v>151</v>
      </c>
      <c r="AI4" s="35" t="s">
        <v>156</v>
      </c>
      <c r="AJ4" s="35" t="s">
        <v>157</v>
      </c>
      <c r="AK4" s="35" t="s">
        <v>155</v>
      </c>
      <c r="AL4" s="35" t="s">
        <v>161</v>
      </c>
      <c r="AM4" s="35" t="s">
        <v>180</v>
      </c>
      <c r="AN4" s="35" t="s">
        <v>154</v>
      </c>
      <c r="AO4" s="35" t="s">
        <v>181</v>
      </c>
      <c r="AP4" s="35" t="s">
        <v>158</v>
      </c>
      <c r="AQ4" s="35" t="s">
        <v>160</v>
      </c>
      <c r="AR4" s="35" t="s">
        <v>182</v>
      </c>
      <c r="AS4" s="35" t="s">
        <v>196</v>
      </c>
      <c r="AT4" s="35" t="s">
        <v>197</v>
      </c>
      <c r="AU4" s="35" t="s">
        <v>198</v>
      </c>
      <c r="AV4" s="35" t="s">
        <v>199</v>
      </c>
      <c r="AW4" s="35" t="s">
        <v>200</v>
      </c>
      <c r="AX4" s="57"/>
      <c r="AY4" s="57"/>
      <c r="AZ4" s="59"/>
      <c r="BA4" s="59"/>
      <c r="BB4" s="59"/>
      <c r="BC4" s="59"/>
    </row>
    <row r="5" spans="1:55">
      <c r="A5" s="64" t="s">
        <v>189</v>
      </c>
      <c r="B5" s="10" t="s">
        <v>164</v>
      </c>
      <c r="C5" s="61">
        <v>259467.43877036133</v>
      </c>
      <c r="D5" s="61">
        <v>0</v>
      </c>
      <c r="E5" s="61">
        <v>0</v>
      </c>
      <c r="F5" s="61">
        <v>420.73486955438619</v>
      </c>
      <c r="G5" s="61">
        <v>1.7686707891278457E-2</v>
      </c>
      <c r="H5" s="61">
        <v>89720.258231375439</v>
      </c>
      <c r="I5" s="61">
        <v>2322.6030855461868</v>
      </c>
      <c r="J5" s="61">
        <v>313.39910539478689</v>
      </c>
      <c r="K5" s="61">
        <v>3529.7839801676123</v>
      </c>
      <c r="L5" s="61">
        <v>936.24430414495544</v>
      </c>
      <c r="M5" s="61">
        <v>0</v>
      </c>
      <c r="N5" s="61">
        <v>8945.6463416274855</v>
      </c>
      <c r="O5" s="61">
        <v>5.813125962837332</v>
      </c>
      <c r="P5" s="61">
        <v>6.5229545603277296E-4</v>
      </c>
      <c r="Q5" s="61">
        <v>0</v>
      </c>
      <c r="R5" s="61">
        <v>0</v>
      </c>
      <c r="S5" s="61">
        <v>0</v>
      </c>
      <c r="T5" s="61">
        <v>0</v>
      </c>
      <c r="U5" s="61">
        <v>9.9232001839005997E-4</v>
      </c>
      <c r="V5" s="61">
        <v>0</v>
      </c>
      <c r="W5" s="61">
        <v>0</v>
      </c>
      <c r="X5" s="61">
        <v>0</v>
      </c>
      <c r="Y5" s="61">
        <v>0</v>
      </c>
      <c r="Z5" s="61">
        <v>0</v>
      </c>
      <c r="AA5" s="61">
        <v>8.3581952421312333E-2</v>
      </c>
      <c r="AB5" s="61">
        <v>0</v>
      </c>
      <c r="AC5" s="61">
        <v>9.3565189507587247E-3</v>
      </c>
      <c r="AD5" s="61">
        <v>9971.9978621604423</v>
      </c>
      <c r="AE5" s="61">
        <v>59.975031173618262</v>
      </c>
      <c r="AF5" s="61">
        <v>3163.0002333736952</v>
      </c>
      <c r="AG5" s="61">
        <v>66769.542549046804</v>
      </c>
      <c r="AH5" s="61">
        <v>917.32777335339381</v>
      </c>
      <c r="AI5" s="61">
        <v>9417.0430267341599</v>
      </c>
      <c r="AJ5" s="61">
        <v>0.73525978721553531</v>
      </c>
      <c r="AK5" s="61">
        <v>0</v>
      </c>
      <c r="AL5" s="61">
        <v>0</v>
      </c>
      <c r="AM5" s="61">
        <v>152.69218001615363</v>
      </c>
      <c r="AN5" s="61">
        <v>1993.5101660055791</v>
      </c>
      <c r="AO5" s="61">
        <v>0</v>
      </c>
      <c r="AP5" s="61">
        <v>0</v>
      </c>
      <c r="AQ5" s="61">
        <v>0</v>
      </c>
      <c r="AR5" s="61">
        <v>0</v>
      </c>
      <c r="AS5" s="61">
        <v>253008.78180873976</v>
      </c>
      <c r="AT5" s="61">
        <v>207257.58049634233</v>
      </c>
      <c r="AU5" s="61">
        <v>30033.797387108985</v>
      </c>
      <c r="AV5" s="61">
        <v>296569.47867908858</v>
      </c>
      <c r="AW5" s="61">
        <v>-1909.2848940599188</v>
      </c>
      <c r="AX5" s="61">
        <v>31996.604312532985</v>
      </c>
      <c r="AY5" s="61">
        <v>17848.430773762328</v>
      </c>
      <c r="AZ5" s="61">
        <v>135344.8284903868</v>
      </c>
      <c r="BA5" s="61">
        <v>10172.064270762839</v>
      </c>
      <c r="BB5" s="61">
        <v>12064.611632053613</v>
      </c>
      <c r="BC5" s="72">
        <v>1159460.9656</v>
      </c>
    </row>
    <row r="6" spans="1:55">
      <c r="A6" s="64"/>
      <c r="B6" s="10" t="s">
        <v>175</v>
      </c>
      <c r="C6" s="61">
        <v>487.16958746162106</v>
      </c>
      <c r="D6" s="61">
        <v>0</v>
      </c>
      <c r="E6" s="61">
        <v>0</v>
      </c>
      <c r="F6" s="61">
        <v>0</v>
      </c>
      <c r="G6" s="61">
        <v>0</v>
      </c>
      <c r="H6" s="61">
        <v>61.622768909612866</v>
      </c>
      <c r="I6" s="61">
        <v>7.9982930636522278</v>
      </c>
      <c r="J6" s="61">
        <v>10.296691602369382</v>
      </c>
      <c r="K6" s="61">
        <v>13.32083711096308</v>
      </c>
      <c r="L6" s="61">
        <v>125.54518114620156</v>
      </c>
      <c r="M6" s="61">
        <v>0</v>
      </c>
      <c r="N6" s="61">
        <v>52.424399449417876</v>
      </c>
      <c r="O6" s="61">
        <v>4012.1938969425628</v>
      </c>
      <c r="P6" s="61">
        <v>0.62413593026344261</v>
      </c>
      <c r="Q6" s="61">
        <v>0</v>
      </c>
      <c r="R6" s="61">
        <v>0</v>
      </c>
      <c r="S6" s="61">
        <v>0</v>
      </c>
      <c r="T6" s="61">
        <v>0</v>
      </c>
      <c r="U6" s="61">
        <v>8.3365533198846209E-2</v>
      </c>
      <c r="V6" s="61">
        <v>0</v>
      </c>
      <c r="W6" s="61">
        <v>0</v>
      </c>
      <c r="X6" s="61">
        <v>0</v>
      </c>
      <c r="Y6" s="61">
        <v>0</v>
      </c>
      <c r="Z6" s="61">
        <v>0</v>
      </c>
      <c r="AA6" s="61">
        <v>0</v>
      </c>
      <c r="AB6" s="61">
        <v>0</v>
      </c>
      <c r="AC6" s="61">
        <v>1.2743728924202134E-2</v>
      </c>
      <c r="AD6" s="61">
        <v>1302.3274566092912</v>
      </c>
      <c r="AE6" s="61">
        <v>535.62869802324553</v>
      </c>
      <c r="AF6" s="61">
        <v>12.290920640924423</v>
      </c>
      <c r="AG6" s="61">
        <v>0</v>
      </c>
      <c r="AH6" s="61">
        <v>0</v>
      </c>
      <c r="AI6" s="61">
        <v>0</v>
      </c>
      <c r="AJ6" s="61">
        <v>0</v>
      </c>
      <c r="AK6" s="61">
        <v>0</v>
      </c>
      <c r="AL6" s="61">
        <v>0</v>
      </c>
      <c r="AM6" s="61">
        <v>10.398406318475605</v>
      </c>
      <c r="AN6" s="61">
        <v>0</v>
      </c>
      <c r="AO6" s="61">
        <v>0</v>
      </c>
      <c r="AP6" s="61">
        <v>0</v>
      </c>
      <c r="AQ6" s="61">
        <v>332.92718932535166</v>
      </c>
      <c r="AR6" s="61">
        <v>2348.4106232528211</v>
      </c>
      <c r="AS6" s="61">
        <v>0</v>
      </c>
      <c r="AT6" s="61">
        <v>716.26714717970322</v>
      </c>
      <c r="AU6" s="61">
        <v>0</v>
      </c>
      <c r="AV6" s="61">
        <v>0</v>
      </c>
      <c r="AW6" s="61">
        <v>0</v>
      </c>
      <c r="AX6" s="61">
        <v>0</v>
      </c>
      <c r="AY6" s="61">
        <v>0</v>
      </c>
      <c r="AZ6" s="61">
        <v>10029.542342228589</v>
      </c>
      <c r="BA6" s="61">
        <v>0</v>
      </c>
      <c r="BB6" s="61">
        <v>-8.8817841970012523E-12</v>
      </c>
      <c r="BC6" s="91">
        <v>0</v>
      </c>
    </row>
    <row r="7" spans="1:55">
      <c r="A7" s="64"/>
      <c r="B7" s="10" t="s">
        <v>127</v>
      </c>
      <c r="C7" s="61">
        <v>55.847102882570127</v>
      </c>
      <c r="D7" s="61">
        <v>0</v>
      </c>
      <c r="E7" s="61">
        <v>0</v>
      </c>
      <c r="F7" s="61">
        <v>0</v>
      </c>
      <c r="G7" s="61">
        <v>0</v>
      </c>
      <c r="H7" s="61">
        <v>7.6028980594924107</v>
      </c>
      <c r="I7" s="61">
        <v>1.1101731243441237</v>
      </c>
      <c r="J7" s="61">
        <v>6.3820731923255671</v>
      </c>
      <c r="K7" s="61">
        <v>5.0915678562998545</v>
      </c>
      <c r="L7" s="61">
        <v>13.691318799658815</v>
      </c>
      <c r="M7" s="61">
        <v>0</v>
      </c>
      <c r="N7" s="61">
        <v>1206.7563392829018</v>
      </c>
      <c r="O7" s="61">
        <v>275.21781792249396</v>
      </c>
      <c r="P7" s="61">
        <v>0.14071494315938654</v>
      </c>
      <c r="Q7" s="61">
        <v>0</v>
      </c>
      <c r="R7" s="61">
        <v>0</v>
      </c>
      <c r="S7" s="61">
        <v>0</v>
      </c>
      <c r="T7" s="61">
        <v>0</v>
      </c>
      <c r="U7" s="61">
        <v>0.35663691504496609</v>
      </c>
      <c r="V7" s="61">
        <v>0</v>
      </c>
      <c r="W7" s="61">
        <v>0</v>
      </c>
      <c r="X7" s="61">
        <v>0</v>
      </c>
      <c r="Y7" s="61">
        <v>0</v>
      </c>
      <c r="Z7" s="61">
        <v>0</v>
      </c>
      <c r="AA7" s="61">
        <v>0</v>
      </c>
      <c r="AB7" s="61">
        <v>0</v>
      </c>
      <c r="AC7" s="61">
        <v>0</v>
      </c>
      <c r="AD7" s="61">
        <v>43.173694890276408</v>
      </c>
      <c r="AE7" s="61">
        <v>69.754806277637499</v>
      </c>
      <c r="AF7" s="61">
        <v>16374.815649249385</v>
      </c>
      <c r="AG7" s="61">
        <v>0.45741058780587185</v>
      </c>
      <c r="AH7" s="61">
        <v>0</v>
      </c>
      <c r="AI7" s="61">
        <v>0</v>
      </c>
      <c r="AJ7" s="61">
        <v>0</v>
      </c>
      <c r="AK7" s="61">
        <v>0</v>
      </c>
      <c r="AL7" s="61">
        <v>0</v>
      </c>
      <c r="AM7" s="61">
        <v>1.1857837876830242</v>
      </c>
      <c r="AN7" s="61">
        <v>0</v>
      </c>
      <c r="AO7" s="61">
        <v>0</v>
      </c>
      <c r="AP7" s="61">
        <v>0</v>
      </c>
      <c r="AQ7" s="61">
        <v>38.597866992283663</v>
      </c>
      <c r="AR7" s="61">
        <v>362.56209840395121</v>
      </c>
      <c r="AS7" s="61">
        <v>0</v>
      </c>
      <c r="AT7" s="61">
        <v>0</v>
      </c>
      <c r="AU7" s="61">
        <v>0</v>
      </c>
      <c r="AV7" s="61">
        <v>0</v>
      </c>
      <c r="AW7" s="61">
        <v>0</v>
      </c>
      <c r="AX7" s="61">
        <v>0</v>
      </c>
      <c r="AY7" s="61">
        <v>0</v>
      </c>
      <c r="AZ7" s="61">
        <v>18462.743953167315</v>
      </c>
      <c r="BA7" s="61">
        <v>0</v>
      </c>
      <c r="BB7" s="61">
        <v>2.2204460492503131E-12</v>
      </c>
      <c r="BC7" s="72">
        <v>0</v>
      </c>
    </row>
    <row r="8" spans="1:55">
      <c r="A8" s="64"/>
      <c r="B8" s="10" t="s">
        <v>128</v>
      </c>
      <c r="C8" s="61">
        <v>0</v>
      </c>
      <c r="D8" s="61">
        <v>0</v>
      </c>
      <c r="E8" s="61">
        <v>0</v>
      </c>
      <c r="F8" s="61">
        <v>64254.690119677645</v>
      </c>
      <c r="G8" s="61">
        <v>0</v>
      </c>
      <c r="H8" s="61">
        <v>0.8442101127535302</v>
      </c>
      <c r="I8" s="61">
        <v>0</v>
      </c>
      <c r="J8" s="61">
        <v>0</v>
      </c>
      <c r="K8" s="61">
        <v>0</v>
      </c>
      <c r="L8" s="61">
        <v>0</v>
      </c>
      <c r="M8" s="61">
        <v>0</v>
      </c>
      <c r="N8" s="61">
        <v>269.19061059192126</v>
      </c>
      <c r="O8" s="61">
        <v>1393.1394045593279</v>
      </c>
      <c r="P8" s="61">
        <v>0.99267035971838569</v>
      </c>
      <c r="Q8" s="61">
        <v>0</v>
      </c>
      <c r="R8" s="61">
        <v>0</v>
      </c>
      <c r="S8" s="61">
        <v>0</v>
      </c>
      <c r="T8" s="61">
        <v>0</v>
      </c>
      <c r="U8" s="61">
        <v>0.25494882128958962</v>
      </c>
      <c r="V8" s="61">
        <v>0</v>
      </c>
      <c r="W8" s="61">
        <v>0</v>
      </c>
      <c r="X8" s="61">
        <v>0</v>
      </c>
      <c r="Y8" s="61">
        <v>0</v>
      </c>
      <c r="Z8" s="61">
        <v>0</v>
      </c>
      <c r="AA8" s="61">
        <v>0</v>
      </c>
      <c r="AB8" s="61">
        <v>0</v>
      </c>
      <c r="AC8" s="61">
        <v>0</v>
      </c>
      <c r="AD8" s="61">
        <v>0</v>
      </c>
      <c r="AE8" s="61">
        <v>0</v>
      </c>
      <c r="AF8" s="61">
        <v>0.40592984720464742</v>
      </c>
      <c r="AG8" s="61">
        <v>5.5118445109243641</v>
      </c>
      <c r="AH8" s="61">
        <v>0</v>
      </c>
      <c r="AI8" s="61">
        <v>0</v>
      </c>
      <c r="AJ8" s="61">
        <v>0</v>
      </c>
      <c r="AK8" s="61">
        <v>0</v>
      </c>
      <c r="AL8" s="61">
        <v>0</v>
      </c>
      <c r="AM8" s="61">
        <v>0</v>
      </c>
      <c r="AN8" s="61">
        <v>1.0527943858615623</v>
      </c>
      <c r="AO8" s="61">
        <v>0</v>
      </c>
      <c r="AP8" s="61">
        <v>0</v>
      </c>
      <c r="AQ8" s="61">
        <v>0</v>
      </c>
      <c r="AR8" s="61">
        <v>0</v>
      </c>
      <c r="AS8" s="61">
        <v>0</v>
      </c>
      <c r="AT8" s="61">
        <v>0</v>
      </c>
      <c r="AU8" s="61">
        <v>0</v>
      </c>
      <c r="AV8" s="61">
        <v>0</v>
      </c>
      <c r="AW8" s="61">
        <v>-220.83277332861843</v>
      </c>
      <c r="AX8" s="61">
        <v>305211.98035180004</v>
      </c>
      <c r="AY8" s="61">
        <v>0</v>
      </c>
      <c r="AZ8" s="61">
        <v>0</v>
      </c>
      <c r="BA8" s="61">
        <v>0</v>
      </c>
      <c r="BB8" s="61">
        <v>-14370.977338274073</v>
      </c>
      <c r="BC8" s="72">
        <v>356546.25277306401</v>
      </c>
    </row>
    <row r="9" spans="1:55">
      <c r="A9" s="64"/>
      <c r="B9" s="10" t="s">
        <v>176</v>
      </c>
      <c r="C9" s="61">
        <v>37.086657180485261</v>
      </c>
      <c r="D9" s="61">
        <v>0</v>
      </c>
      <c r="E9" s="61">
        <v>0</v>
      </c>
      <c r="F9" s="61">
        <v>5.3891635806657172</v>
      </c>
      <c r="G9" s="61">
        <v>154.09025247978482</v>
      </c>
      <c r="H9" s="61">
        <v>21.953033534127879</v>
      </c>
      <c r="I9" s="61">
        <v>0</v>
      </c>
      <c r="J9" s="61">
        <v>0</v>
      </c>
      <c r="K9" s="61">
        <v>0</v>
      </c>
      <c r="L9" s="61">
        <v>0.25576312570152449</v>
      </c>
      <c r="M9" s="61">
        <v>0</v>
      </c>
      <c r="N9" s="61">
        <v>169.71444865206135</v>
      </c>
      <c r="O9" s="61">
        <v>28505.267215900418</v>
      </c>
      <c r="P9" s="61">
        <v>9.0230569663476839E-3</v>
      </c>
      <c r="Q9" s="61">
        <v>0</v>
      </c>
      <c r="R9" s="61">
        <v>0</v>
      </c>
      <c r="S9" s="61">
        <v>0</v>
      </c>
      <c r="T9" s="61">
        <v>0</v>
      </c>
      <c r="U9" s="61">
        <v>0</v>
      </c>
      <c r="V9" s="61">
        <v>0</v>
      </c>
      <c r="W9" s="61">
        <v>0</v>
      </c>
      <c r="X9" s="61">
        <v>0</v>
      </c>
      <c r="Y9" s="61">
        <v>0</v>
      </c>
      <c r="Z9" s="61">
        <v>0</v>
      </c>
      <c r="AA9" s="61">
        <v>0.44025766224933582</v>
      </c>
      <c r="AB9" s="61">
        <v>0</v>
      </c>
      <c r="AC9" s="61">
        <v>100.02944840760523</v>
      </c>
      <c r="AD9" s="61">
        <v>56307.983445123587</v>
      </c>
      <c r="AE9" s="61">
        <v>0.79668274204573952</v>
      </c>
      <c r="AF9" s="61">
        <v>0.56027861368002951</v>
      </c>
      <c r="AG9" s="61">
        <v>19.357420344898134</v>
      </c>
      <c r="AH9" s="61">
        <v>0.31026418123002725</v>
      </c>
      <c r="AI9" s="61">
        <v>3.6962458407086998</v>
      </c>
      <c r="AJ9" s="61">
        <v>1.9963814236171753</v>
      </c>
      <c r="AK9" s="61">
        <v>0</v>
      </c>
      <c r="AL9" s="61">
        <v>0.17464539336499121</v>
      </c>
      <c r="AM9" s="61">
        <v>1.8629257336596767</v>
      </c>
      <c r="AN9" s="61">
        <v>1.6078167874581464</v>
      </c>
      <c r="AO9" s="61">
        <v>4.0167320741834409</v>
      </c>
      <c r="AP9" s="61">
        <v>0.12411735636239958</v>
      </c>
      <c r="AQ9" s="61">
        <v>0.77856683888331268</v>
      </c>
      <c r="AR9" s="61">
        <v>0</v>
      </c>
      <c r="AS9" s="61">
        <v>0</v>
      </c>
      <c r="AT9" s="61">
        <v>0</v>
      </c>
      <c r="AU9" s="61">
        <v>0</v>
      </c>
      <c r="AV9" s="61">
        <v>0</v>
      </c>
      <c r="AW9" s="61">
        <v>-321.25332056283622</v>
      </c>
      <c r="AX9" s="61">
        <v>2282.9291397209176</v>
      </c>
      <c r="AY9" s="61">
        <v>918.63033378250429</v>
      </c>
      <c r="AZ9" s="61">
        <v>84859.496043140563</v>
      </c>
      <c r="BA9" s="61">
        <v>15.514767377451763</v>
      </c>
      <c r="BB9" s="61">
        <v>-141.23665495290317</v>
      </c>
      <c r="BC9" s="72">
        <v>3201.5594735034215</v>
      </c>
    </row>
    <row r="10" spans="1:55">
      <c r="A10" s="64"/>
      <c r="B10" s="10" t="s">
        <v>129</v>
      </c>
      <c r="C10" s="61">
        <v>31569.51683981582</v>
      </c>
      <c r="D10" s="61">
        <v>0</v>
      </c>
      <c r="E10" s="61">
        <v>0</v>
      </c>
      <c r="F10" s="61">
        <v>126.87792514118073</v>
      </c>
      <c r="G10" s="61">
        <v>2.1665942077305487</v>
      </c>
      <c r="H10" s="61">
        <v>16217.025134674825</v>
      </c>
      <c r="I10" s="61">
        <v>26.593656597171073</v>
      </c>
      <c r="J10" s="61">
        <v>356.75729517065122</v>
      </c>
      <c r="K10" s="61">
        <v>36.33774751210003</v>
      </c>
      <c r="L10" s="61">
        <v>877.41273841982979</v>
      </c>
      <c r="M10" s="61">
        <v>0</v>
      </c>
      <c r="N10" s="61">
        <v>236.07277201318243</v>
      </c>
      <c r="O10" s="61">
        <v>117.14546496283971</v>
      </c>
      <c r="P10" s="61">
        <v>0.33970832786850297</v>
      </c>
      <c r="Q10" s="61">
        <v>0.53298811889598374</v>
      </c>
      <c r="R10" s="61">
        <v>0</v>
      </c>
      <c r="S10" s="61">
        <v>0</v>
      </c>
      <c r="T10" s="61">
        <v>0</v>
      </c>
      <c r="U10" s="61">
        <v>0.48890927011552149</v>
      </c>
      <c r="V10" s="61">
        <v>0</v>
      </c>
      <c r="W10" s="61">
        <v>0</v>
      </c>
      <c r="X10" s="61">
        <v>0</v>
      </c>
      <c r="Y10" s="61">
        <v>0</v>
      </c>
      <c r="Z10" s="61">
        <v>0</v>
      </c>
      <c r="AA10" s="61">
        <v>44.036158012349745</v>
      </c>
      <c r="AB10" s="61">
        <v>0</v>
      </c>
      <c r="AC10" s="61">
        <v>104.15490305893229</v>
      </c>
      <c r="AD10" s="61">
        <v>100122.06249342025</v>
      </c>
      <c r="AE10" s="61">
        <v>943.30367911047574</v>
      </c>
      <c r="AF10" s="61">
        <v>614.12301722761458</v>
      </c>
      <c r="AG10" s="61">
        <v>76443.884697472371</v>
      </c>
      <c r="AH10" s="61">
        <v>1214.901332981736</v>
      </c>
      <c r="AI10" s="61">
        <v>3567.4863200022069</v>
      </c>
      <c r="AJ10" s="61">
        <v>672.87666870994133</v>
      </c>
      <c r="AK10" s="61">
        <v>744.36122138145208</v>
      </c>
      <c r="AL10" s="61">
        <v>121.34554771425155</v>
      </c>
      <c r="AM10" s="61">
        <v>16.808387148392537</v>
      </c>
      <c r="AN10" s="61">
        <v>314.27341425825426</v>
      </c>
      <c r="AO10" s="61">
        <v>131.46268157869736</v>
      </c>
      <c r="AP10" s="61">
        <v>11.641521854245983</v>
      </c>
      <c r="AQ10" s="61">
        <v>299.07953672404699</v>
      </c>
      <c r="AR10" s="61">
        <v>7661.0706489803833</v>
      </c>
      <c r="AS10" s="61">
        <v>266362.16783424327</v>
      </c>
      <c r="AT10" s="61">
        <v>377255.43207146972</v>
      </c>
      <c r="AU10" s="61">
        <v>0</v>
      </c>
      <c r="AV10" s="61">
        <v>0</v>
      </c>
      <c r="AW10" s="61">
        <v>-1372.7959119420191</v>
      </c>
      <c r="AX10" s="61">
        <v>24195.153987512629</v>
      </c>
      <c r="AY10" s="61">
        <v>90.672217601707544</v>
      </c>
      <c r="AZ10" s="61">
        <v>647894.48173473484</v>
      </c>
      <c r="BA10" s="61">
        <v>118.82647017352738</v>
      </c>
      <c r="BB10" s="61">
        <v>7759.2254485107405</v>
      </c>
      <c r="BC10" s="72">
        <v>268870.6874463553</v>
      </c>
    </row>
    <row r="11" spans="1:55">
      <c r="A11" s="64"/>
      <c r="B11" s="10" t="s">
        <v>130</v>
      </c>
      <c r="C11" s="61">
        <v>166.28566703706747</v>
      </c>
      <c r="D11" s="61">
        <v>0</v>
      </c>
      <c r="E11" s="61">
        <v>0</v>
      </c>
      <c r="F11" s="61">
        <v>315.38018521361334</v>
      </c>
      <c r="G11" s="61">
        <v>2.6811799073177016E-3</v>
      </c>
      <c r="H11" s="61">
        <v>535.49286171169661</v>
      </c>
      <c r="I11" s="61">
        <v>7835.4790601084887</v>
      </c>
      <c r="J11" s="61">
        <v>1401.4267082427425</v>
      </c>
      <c r="K11" s="61">
        <v>197.40327658188329</v>
      </c>
      <c r="L11" s="61">
        <v>342.26726194898544</v>
      </c>
      <c r="M11" s="61">
        <v>0</v>
      </c>
      <c r="N11" s="61">
        <v>49.728962963174709</v>
      </c>
      <c r="O11" s="61">
        <v>353.81408704019344</v>
      </c>
      <c r="P11" s="61">
        <v>1.5133594383631108E-2</v>
      </c>
      <c r="Q11" s="61">
        <v>1.4688456960701904E-2</v>
      </c>
      <c r="R11" s="61">
        <v>0</v>
      </c>
      <c r="S11" s="61">
        <v>0</v>
      </c>
      <c r="T11" s="61">
        <v>0</v>
      </c>
      <c r="U11" s="61">
        <v>0.21350041544754084</v>
      </c>
      <c r="V11" s="61">
        <v>0</v>
      </c>
      <c r="W11" s="61">
        <v>0</v>
      </c>
      <c r="X11" s="61">
        <v>0</v>
      </c>
      <c r="Y11" s="61">
        <v>0</v>
      </c>
      <c r="Z11" s="61">
        <v>0</v>
      </c>
      <c r="AA11" s="61">
        <v>8.4434774566765789</v>
      </c>
      <c r="AB11" s="61">
        <v>0</v>
      </c>
      <c r="AC11" s="61">
        <v>0.13793512467131763</v>
      </c>
      <c r="AD11" s="61">
        <v>3734.6084615541404</v>
      </c>
      <c r="AE11" s="61">
        <v>123.25983021602103</v>
      </c>
      <c r="AF11" s="61">
        <v>469.66167922196018</v>
      </c>
      <c r="AG11" s="61">
        <v>1396.7523392131895</v>
      </c>
      <c r="AH11" s="61">
        <v>314.20696990813201</v>
      </c>
      <c r="AI11" s="61">
        <v>38.134540059096665</v>
      </c>
      <c r="AJ11" s="61">
        <v>629.19780726744307</v>
      </c>
      <c r="AK11" s="61">
        <v>0.26266850421767513</v>
      </c>
      <c r="AL11" s="61">
        <v>0</v>
      </c>
      <c r="AM11" s="61">
        <v>0.69259804266746217</v>
      </c>
      <c r="AN11" s="61">
        <v>96.902069284304659</v>
      </c>
      <c r="AO11" s="61">
        <v>1978.9173201138485</v>
      </c>
      <c r="AP11" s="61">
        <v>0.18988464880656153</v>
      </c>
      <c r="AQ11" s="61">
        <v>0.27974052796198701</v>
      </c>
      <c r="AR11" s="61">
        <v>0</v>
      </c>
      <c r="AS11" s="61">
        <v>11698.514677099603</v>
      </c>
      <c r="AT11" s="61">
        <v>15561.511836030124</v>
      </c>
      <c r="AU11" s="61">
        <v>0</v>
      </c>
      <c r="AV11" s="61">
        <v>0</v>
      </c>
      <c r="AW11" s="61">
        <v>-24.47668003211265</v>
      </c>
      <c r="AX11" s="61">
        <v>173.83998884633434</v>
      </c>
      <c r="AY11" s="61">
        <v>12603.16070756841</v>
      </c>
      <c r="AZ11" s="61">
        <v>47053.766473621559</v>
      </c>
      <c r="BA11" s="61">
        <v>361.32602036702747</v>
      </c>
      <c r="BB11" s="61">
        <v>190.37126525329739</v>
      </c>
      <c r="BC11" s="72">
        <v>12777.000696414751</v>
      </c>
    </row>
    <row r="12" spans="1:55">
      <c r="A12" s="64"/>
      <c r="B12" s="10" t="s">
        <v>131</v>
      </c>
      <c r="C12" s="61">
        <v>494.16563843098368</v>
      </c>
      <c r="D12" s="61">
        <v>0</v>
      </c>
      <c r="E12" s="61">
        <v>0</v>
      </c>
      <c r="F12" s="61">
        <v>286.4795562786552</v>
      </c>
      <c r="G12" s="61">
        <v>45.045979402849291</v>
      </c>
      <c r="H12" s="61">
        <v>115.78021412498586</v>
      </c>
      <c r="I12" s="61">
        <v>66.321826677855839</v>
      </c>
      <c r="J12" s="61">
        <v>1008.2517439262842</v>
      </c>
      <c r="K12" s="61">
        <v>367.50410921793201</v>
      </c>
      <c r="L12" s="61">
        <v>239.28834275423731</v>
      </c>
      <c r="M12" s="61">
        <v>0</v>
      </c>
      <c r="N12" s="61">
        <v>160.61760013814839</v>
      </c>
      <c r="O12" s="61">
        <v>331.03802465701904</v>
      </c>
      <c r="P12" s="61">
        <v>0.16496661734787502</v>
      </c>
      <c r="Q12" s="61">
        <v>0</v>
      </c>
      <c r="R12" s="61">
        <v>0</v>
      </c>
      <c r="S12" s="61">
        <v>0</v>
      </c>
      <c r="T12" s="61">
        <v>0</v>
      </c>
      <c r="U12" s="61">
        <v>0.34576967731599995</v>
      </c>
      <c r="V12" s="61">
        <v>0</v>
      </c>
      <c r="W12" s="61">
        <v>0</v>
      </c>
      <c r="X12" s="61">
        <v>0</v>
      </c>
      <c r="Y12" s="61">
        <v>0</v>
      </c>
      <c r="Z12" s="61">
        <v>0</v>
      </c>
      <c r="AA12" s="61">
        <v>763.62623597271102</v>
      </c>
      <c r="AB12" s="61">
        <v>0</v>
      </c>
      <c r="AC12" s="61">
        <v>9.3471412721193494E-3</v>
      </c>
      <c r="AD12" s="61">
        <v>2091.2319328544381</v>
      </c>
      <c r="AE12" s="61">
        <v>2780.606455801596</v>
      </c>
      <c r="AF12" s="61">
        <v>1128.4514920748334</v>
      </c>
      <c r="AG12" s="61">
        <v>587.28955229987525</v>
      </c>
      <c r="AH12" s="61">
        <v>44.264022598758153</v>
      </c>
      <c r="AI12" s="61">
        <v>772.99850564182202</v>
      </c>
      <c r="AJ12" s="61">
        <v>603.6183923341099</v>
      </c>
      <c r="AK12" s="61">
        <v>0.61940750243458353</v>
      </c>
      <c r="AL12" s="61">
        <v>0</v>
      </c>
      <c r="AM12" s="61">
        <v>56.021865578232152</v>
      </c>
      <c r="AN12" s="61">
        <v>698.48634708824341</v>
      </c>
      <c r="AO12" s="61">
        <v>0.59348255563035424</v>
      </c>
      <c r="AP12" s="61">
        <v>0</v>
      </c>
      <c r="AQ12" s="61">
        <v>0</v>
      </c>
      <c r="AR12" s="61">
        <v>0</v>
      </c>
      <c r="AS12" s="61">
        <v>83777.153949903237</v>
      </c>
      <c r="AT12" s="61">
        <v>145467.07497335289</v>
      </c>
      <c r="AU12" s="61">
        <v>0</v>
      </c>
      <c r="AV12" s="61">
        <v>0</v>
      </c>
      <c r="AW12" s="61">
        <v>0</v>
      </c>
      <c r="AX12" s="61">
        <v>0</v>
      </c>
      <c r="AY12" s="61">
        <v>5318.9985379999989</v>
      </c>
      <c r="AZ12" s="61">
        <v>241211.13116389365</v>
      </c>
      <c r="BA12" s="61">
        <v>418.9882024146292</v>
      </c>
      <c r="BB12" s="61">
        <v>-256.93036829539494</v>
      </c>
      <c r="BC12" s="72">
        <v>5318.9985380000007</v>
      </c>
    </row>
    <row r="13" spans="1:55">
      <c r="A13" s="64"/>
      <c r="B13" s="10" t="s">
        <v>132</v>
      </c>
      <c r="C13" s="61">
        <v>460.41174832641946</v>
      </c>
      <c r="D13" s="61">
        <v>0</v>
      </c>
      <c r="E13" s="61">
        <v>0</v>
      </c>
      <c r="F13" s="61">
        <v>375.23818857125133</v>
      </c>
      <c r="G13" s="61">
        <v>0</v>
      </c>
      <c r="H13" s="61">
        <v>227.01901910922399</v>
      </c>
      <c r="I13" s="61">
        <v>3.8560962007388988</v>
      </c>
      <c r="J13" s="61">
        <v>8.6541791388857181</v>
      </c>
      <c r="K13" s="61">
        <v>2632.1944764340778</v>
      </c>
      <c r="L13" s="61">
        <v>345.79760579756993</v>
      </c>
      <c r="M13" s="61">
        <v>0</v>
      </c>
      <c r="N13" s="61">
        <v>11.82550837239485</v>
      </c>
      <c r="O13" s="61">
        <v>690.77039019842925</v>
      </c>
      <c r="P13" s="61">
        <v>0.14155852927735577</v>
      </c>
      <c r="Q13" s="61">
        <v>0</v>
      </c>
      <c r="R13" s="61">
        <v>0</v>
      </c>
      <c r="S13" s="61">
        <v>0</v>
      </c>
      <c r="T13" s="61">
        <v>0</v>
      </c>
      <c r="U13" s="61">
        <v>0.34118434798945352</v>
      </c>
      <c r="V13" s="61">
        <v>0</v>
      </c>
      <c r="W13" s="61">
        <v>0</v>
      </c>
      <c r="X13" s="61">
        <v>0</v>
      </c>
      <c r="Y13" s="61">
        <v>0</v>
      </c>
      <c r="Z13" s="61">
        <v>0</v>
      </c>
      <c r="AA13" s="61">
        <v>2.5079657130887218</v>
      </c>
      <c r="AB13" s="61">
        <v>0</v>
      </c>
      <c r="AC13" s="61">
        <v>5.1622276773932746E-2</v>
      </c>
      <c r="AD13" s="61">
        <v>82818.558340261472</v>
      </c>
      <c r="AE13" s="61">
        <v>584.89046010231209</v>
      </c>
      <c r="AF13" s="61">
        <v>661.90598679102425</v>
      </c>
      <c r="AG13" s="61">
        <v>414.40277234629446</v>
      </c>
      <c r="AH13" s="61">
        <v>225.25346940194035</v>
      </c>
      <c r="AI13" s="61">
        <v>203.52360093398735</v>
      </c>
      <c r="AJ13" s="61">
        <v>3145.5528239759301</v>
      </c>
      <c r="AK13" s="61">
        <v>0</v>
      </c>
      <c r="AL13" s="61">
        <v>2.5394752767166509</v>
      </c>
      <c r="AM13" s="61">
        <v>75.489544168984722</v>
      </c>
      <c r="AN13" s="61">
        <v>710.59693159891913</v>
      </c>
      <c r="AO13" s="61">
        <v>3.3822164027547901</v>
      </c>
      <c r="AP13" s="61">
        <v>0.32093932024427196</v>
      </c>
      <c r="AQ13" s="61">
        <v>4.0885033922454923</v>
      </c>
      <c r="AR13" s="61">
        <v>0</v>
      </c>
      <c r="AS13" s="61">
        <v>14935.121522272355</v>
      </c>
      <c r="AT13" s="61">
        <v>2957.170960353073</v>
      </c>
      <c r="AU13" s="61">
        <v>0</v>
      </c>
      <c r="AV13" s="61">
        <v>49327.333488429569</v>
      </c>
      <c r="AW13" s="61">
        <v>0</v>
      </c>
      <c r="AX13" s="61">
        <v>5087.6423612211365</v>
      </c>
      <c r="AY13" s="61">
        <v>15109.404005785285</v>
      </c>
      <c r="AZ13" s="61">
        <v>156637.35947857919</v>
      </c>
      <c r="BA13" s="61">
        <v>89.139251939608059</v>
      </c>
      <c r="BB13" s="61">
        <v>-951.10214525876643</v>
      </c>
      <c r="BC13" s="72">
        <v>23348.386069272845</v>
      </c>
    </row>
    <row r="14" spans="1:55">
      <c r="A14" s="64"/>
      <c r="B14" s="10" t="s">
        <v>177</v>
      </c>
      <c r="C14" s="61">
        <v>266.03267462827046</v>
      </c>
      <c r="D14" s="61">
        <v>0</v>
      </c>
      <c r="E14" s="61">
        <v>0</v>
      </c>
      <c r="F14" s="61">
        <v>336.07824374456442</v>
      </c>
      <c r="G14" s="61">
        <v>17.241040355765005</v>
      </c>
      <c r="H14" s="61">
        <v>7545.6542261541026</v>
      </c>
      <c r="I14" s="61">
        <v>77.438642828269394</v>
      </c>
      <c r="J14" s="61">
        <v>71.538431230822724</v>
      </c>
      <c r="K14" s="61">
        <v>132.177926376405</v>
      </c>
      <c r="L14" s="61">
        <v>12673.097751013209</v>
      </c>
      <c r="M14" s="61">
        <v>0</v>
      </c>
      <c r="N14" s="61">
        <v>1809.3918522506244</v>
      </c>
      <c r="O14" s="61">
        <v>1640.3316533449383</v>
      </c>
      <c r="P14" s="61">
        <v>0.20058346934305296</v>
      </c>
      <c r="Q14" s="61">
        <v>2.6573781800355025</v>
      </c>
      <c r="R14" s="61">
        <v>0</v>
      </c>
      <c r="S14" s="61">
        <v>0</v>
      </c>
      <c r="T14" s="61">
        <v>0</v>
      </c>
      <c r="U14" s="61">
        <v>2.8316128360572428</v>
      </c>
      <c r="V14" s="61">
        <v>0</v>
      </c>
      <c r="W14" s="61">
        <v>0</v>
      </c>
      <c r="X14" s="61">
        <v>0</v>
      </c>
      <c r="Y14" s="61">
        <v>0</v>
      </c>
      <c r="Z14" s="61">
        <v>0</v>
      </c>
      <c r="AA14" s="61">
        <v>1464.1976492030117</v>
      </c>
      <c r="AB14" s="61">
        <v>0</v>
      </c>
      <c r="AC14" s="61">
        <v>45.489023852496096</v>
      </c>
      <c r="AD14" s="61">
        <v>4620.2992121908346</v>
      </c>
      <c r="AE14" s="61">
        <v>7086.8303171763027</v>
      </c>
      <c r="AF14" s="61">
        <v>6166.8910182205309</v>
      </c>
      <c r="AG14" s="61">
        <v>2616.1539475120253</v>
      </c>
      <c r="AH14" s="61">
        <v>3639.7676681916264</v>
      </c>
      <c r="AI14" s="61">
        <v>30775.481350315247</v>
      </c>
      <c r="AJ14" s="61">
        <v>5952.9136611986014</v>
      </c>
      <c r="AK14" s="61">
        <v>11377.782797772288</v>
      </c>
      <c r="AL14" s="61">
        <v>1602.7684464470285</v>
      </c>
      <c r="AM14" s="61">
        <v>164.86982785396862</v>
      </c>
      <c r="AN14" s="61">
        <v>1271.9197190515069</v>
      </c>
      <c r="AO14" s="61">
        <v>2478.3261611479484</v>
      </c>
      <c r="AP14" s="61">
        <v>414.45707071762541</v>
      </c>
      <c r="AQ14" s="61">
        <v>38170.091083150815</v>
      </c>
      <c r="AR14" s="61">
        <v>41870.469800640174</v>
      </c>
      <c r="AS14" s="61">
        <v>5877.8783472930736</v>
      </c>
      <c r="AT14" s="61">
        <v>6920.5563813173667</v>
      </c>
      <c r="AU14" s="61">
        <v>0</v>
      </c>
      <c r="AV14" s="61">
        <v>0</v>
      </c>
      <c r="AW14" s="61">
        <v>0</v>
      </c>
      <c r="AX14" s="61">
        <v>17644.525331066132</v>
      </c>
      <c r="AY14" s="61">
        <v>28752.551897880508</v>
      </c>
      <c r="AZ14" s="61">
        <v>165397.69547395018</v>
      </c>
      <c r="BA14" s="61">
        <v>3024.2559082113662</v>
      </c>
      <c r="BB14" s="61">
        <v>-3506.9351899205171</v>
      </c>
      <c r="BC14" s="72">
        <v>71560.006156529431</v>
      </c>
    </row>
    <row r="15" spans="1:55">
      <c r="A15" s="64"/>
      <c r="B15" s="10" t="s">
        <v>133</v>
      </c>
      <c r="C15" s="61">
        <v>2912.459722373289</v>
      </c>
      <c r="D15" s="61">
        <v>0</v>
      </c>
      <c r="E15" s="61">
        <v>0</v>
      </c>
      <c r="F15" s="61">
        <v>18676.990797856262</v>
      </c>
      <c r="G15" s="61">
        <v>139.55175343325197</v>
      </c>
      <c r="H15" s="61">
        <v>1600.4845930676979</v>
      </c>
      <c r="I15" s="61">
        <v>14.15529501652443</v>
      </c>
      <c r="J15" s="61">
        <v>31.922013462636858</v>
      </c>
      <c r="K15" s="61">
        <v>192.38299340186299</v>
      </c>
      <c r="L15" s="61">
        <v>353.85713592859162</v>
      </c>
      <c r="M15" s="61">
        <v>0</v>
      </c>
      <c r="N15" s="61">
        <v>928.26394829439687</v>
      </c>
      <c r="O15" s="61">
        <v>3909.0555638736128</v>
      </c>
      <c r="P15" s="61">
        <v>0.33904401988091232</v>
      </c>
      <c r="Q15" s="61">
        <v>70.831295763614037</v>
      </c>
      <c r="R15" s="61">
        <v>0</v>
      </c>
      <c r="S15" s="61">
        <v>0</v>
      </c>
      <c r="T15" s="61">
        <v>0</v>
      </c>
      <c r="U15" s="61">
        <v>0.43241289035652963</v>
      </c>
      <c r="V15" s="61">
        <v>0</v>
      </c>
      <c r="W15" s="61">
        <v>0</v>
      </c>
      <c r="X15" s="61">
        <v>0</v>
      </c>
      <c r="Y15" s="61">
        <v>0</v>
      </c>
      <c r="Z15" s="61">
        <v>0</v>
      </c>
      <c r="AA15" s="61">
        <v>0</v>
      </c>
      <c r="AB15" s="61">
        <v>0</v>
      </c>
      <c r="AC15" s="61">
        <v>6.3830008416085979</v>
      </c>
      <c r="AD15" s="61">
        <v>38590.074701661535</v>
      </c>
      <c r="AE15" s="61">
        <v>8221.8213495693835</v>
      </c>
      <c r="AF15" s="61">
        <v>58811.47645933582</v>
      </c>
      <c r="AG15" s="61">
        <v>4265.5732315039859</v>
      </c>
      <c r="AH15" s="61">
        <v>21326.253523300158</v>
      </c>
      <c r="AI15" s="61">
        <v>9579.5793169367735</v>
      </c>
      <c r="AJ15" s="61">
        <v>3965.1001719600154</v>
      </c>
      <c r="AK15" s="61">
        <v>1959.9466924516553</v>
      </c>
      <c r="AL15" s="61">
        <v>2264.1220056556931</v>
      </c>
      <c r="AM15" s="61">
        <v>4301.5778998633032</v>
      </c>
      <c r="AN15" s="61">
        <v>20553.227130216044</v>
      </c>
      <c r="AO15" s="61">
        <v>7420.8866145376833</v>
      </c>
      <c r="AP15" s="61">
        <v>340.01880176368167</v>
      </c>
      <c r="AQ15" s="61">
        <v>4108.0432493287299</v>
      </c>
      <c r="AR15" s="61">
        <v>12004.615487546605</v>
      </c>
      <c r="AS15" s="61">
        <v>7548.4870895992808</v>
      </c>
      <c r="AT15" s="61">
        <v>15270.747531226858</v>
      </c>
      <c r="AU15" s="61">
        <v>0</v>
      </c>
      <c r="AV15" s="61">
        <v>0</v>
      </c>
      <c r="AW15" s="61">
        <v>0</v>
      </c>
      <c r="AX15" s="61">
        <v>0</v>
      </c>
      <c r="AY15" s="61">
        <v>0</v>
      </c>
      <c r="AZ15" s="61">
        <v>249368.66082668005</v>
      </c>
      <c r="BA15" s="61">
        <v>0</v>
      </c>
      <c r="BB15" s="61">
        <v>-7.460698725481052E-10</v>
      </c>
      <c r="BC15" s="72">
        <v>0</v>
      </c>
    </row>
    <row r="16" spans="1:55">
      <c r="A16" s="64"/>
      <c r="B16" s="10" t="s">
        <v>134</v>
      </c>
      <c r="C16" s="61">
        <v>23067.609829455414</v>
      </c>
      <c r="D16" s="61">
        <v>0</v>
      </c>
      <c r="E16" s="61">
        <v>0</v>
      </c>
      <c r="F16" s="61">
        <v>19869.062424458851</v>
      </c>
      <c r="G16" s="61">
        <v>127.96719810569407</v>
      </c>
      <c r="H16" s="61">
        <v>8128.3576755301283</v>
      </c>
      <c r="I16" s="61">
        <v>237.33667173394997</v>
      </c>
      <c r="J16" s="61">
        <v>346.47478683482916</v>
      </c>
      <c r="K16" s="61">
        <v>612.57041955225554</v>
      </c>
      <c r="L16" s="61">
        <v>3945.9491410628252</v>
      </c>
      <c r="M16" s="61">
        <v>0</v>
      </c>
      <c r="N16" s="61">
        <v>6208.368101437386</v>
      </c>
      <c r="O16" s="61">
        <v>4628.9638311774261</v>
      </c>
      <c r="P16" s="61">
        <v>0.75404096194780246</v>
      </c>
      <c r="Q16" s="61">
        <v>2.6498382782350522</v>
      </c>
      <c r="R16" s="61">
        <v>0</v>
      </c>
      <c r="S16" s="61">
        <v>0</v>
      </c>
      <c r="T16" s="61">
        <v>0</v>
      </c>
      <c r="U16" s="61">
        <v>14.854591143848756</v>
      </c>
      <c r="V16" s="61">
        <v>0</v>
      </c>
      <c r="W16" s="61">
        <v>0</v>
      </c>
      <c r="X16" s="61">
        <v>0</v>
      </c>
      <c r="Y16" s="61">
        <v>0</v>
      </c>
      <c r="Z16" s="61">
        <v>0</v>
      </c>
      <c r="AA16" s="61">
        <v>14.858758676493578</v>
      </c>
      <c r="AB16" s="61">
        <v>0</v>
      </c>
      <c r="AC16" s="61">
        <v>324.34552909808059</v>
      </c>
      <c r="AD16" s="61">
        <v>221783.40804487217</v>
      </c>
      <c r="AE16" s="61">
        <v>53892.467538764198</v>
      </c>
      <c r="AF16" s="61">
        <v>25516.092007509367</v>
      </c>
      <c r="AG16" s="61">
        <v>3421.8720984286201</v>
      </c>
      <c r="AH16" s="61">
        <v>170.21505130592152</v>
      </c>
      <c r="AI16" s="61">
        <v>273.45237310838741</v>
      </c>
      <c r="AJ16" s="61">
        <v>2349.7785261423505</v>
      </c>
      <c r="AK16" s="61">
        <v>24.667144098876214</v>
      </c>
      <c r="AL16" s="61">
        <v>7.2608366644249935</v>
      </c>
      <c r="AM16" s="61">
        <v>4.5518914297319739</v>
      </c>
      <c r="AN16" s="61">
        <v>394.46657957698091</v>
      </c>
      <c r="AO16" s="61">
        <v>10527.981733193399</v>
      </c>
      <c r="AP16" s="61">
        <v>19662.618148290196</v>
      </c>
      <c r="AQ16" s="61">
        <v>2886.7453188158547</v>
      </c>
      <c r="AR16" s="61">
        <v>14149.078449860446</v>
      </c>
      <c r="AS16" s="61">
        <v>78795.455882599577</v>
      </c>
      <c r="AT16" s="61">
        <v>41349.989696014753</v>
      </c>
      <c r="AU16" s="61">
        <v>0</v>
      </c>
      <c r="AV16" s="61">
        <v>0</v>
      </c>
      <c r="AW16" s="61">
        <v>0</v>
      </c>
      <c r="AX16" s="61">
        <v>24558.437158900542</v>
      </c>
      <c r="AY16" s="61">
        <v>58867.984756504258</v>
      </c>
      <c r="AZ16" s="61">
        <v>504590.11337047681</v>
      </c>
      <c r="BA16" s="61">
        <v>715.21127515269336</v>
      </c>
      <c r="BB16" s="61">
        <v>-2879.9558222932651</v>
      </c>
      <c r="BC16" s="72">
        <v>117981.36560566457</v>
      </c>
    </row>
    <row r="17" spans="1:55">
      <c r="A17" s="64"/>
      <c r="B17" s="10" t="s">
        <v>135</v>
      </c>
      <c r="C17" s="61">
        <v>507.14118388618749</v>
      </c>
      <c r="D17" s="61">
        <v>0</v>
      </c>
      <c r="E17" s="61">
        <v>0</v>
      </c>
      <c r="F17" s="61">
        <v>891.77691047296048</v>
      </c>
      <c r="G17" s="61">
        <v>0</v>
      </c>
      <c r="H17" s="61">
        <v>4543.3464557569905</v>
      </c>
      <c r="I17" s="61">
        <v>7.8600761486104256</v>
      </c>
      <c r="J17" s="61">
        <v>6.9857395223311514</v>
      </c>
      <c r="K17" s="61">
        <v>160.28879450065702</v>
      </c>
      <c r="L17" s="61">
        <v>20.752948282640691</v>
      </c>
      <c r="M17" s="61">
        <v>0</v>
      </c>
      <c r="N17" s="61">
        <v>241.10598779060987</v>
      </c>
      <c r="O17" s="61">
        <v>17474.608405233219</v>
      </c>
      <c r="P17" s="61">
        <v>0.15612762015917223</v>
      </c>
      <c r="Q17" s="61">
        <v>0</v>
      </c>
      <c r="R17" s="61">
        <v>0</v>
      </c>
      <c r="S17" s="61">
        <v>0</v>
      </c>
      <c r="T17" s="61">
        <v>0</v>
      </c>
      <c r="U17" s="61">
        <v>5.0912942506638528</v>
      </c>
      <c r="V17" s="61">
        <v>0</v>
      </c>
      <c r="W17" s="61">
        <v>0</v>
      </c>
      <c r="X17" s="61">
        <v>0</v>
      </c>
      <c r="Y17" s="61">
        <v>0</v>
      </c>
      <c r="Z17" s="61">
        <v>0</v>
      </c>
      <c r="AA17" s="61">
        <v>1027.861627535128</v>
      </c>
      <c r="AB17" s="61">
        <v>0</v>
      </c>
      <c r="AC17" s="61">
        <v>0.51526360570172136</v>
      </c>
      <c r="AD17" s="61">
        <v>864380.99060767423</v>
      </c>
      <c r="AE17" s="61">
        <v>1011.8819535487761</v>
      </c>
      <c r="AF17" s="61">
        <v>768.60115148513171</v>
      </c>
      <c r="AG17" s="61">
        <v>749.70110802504598</v>
      </c>
      <c r="AH17" s="61">
        <v>766.03797683413961</v>
      </c>
      <c r="AI17" s="61">
        <v>0.7083533417953467</v>
      </c>
      <c r="AJ17" s="61">
        <v>10196.099919940916</v>
      </c>
      <c r="AK17" s="61">
        <v>0</v>
      </c>
      <c r="AL17" s="61">
        <v>1.8379349129234606</v>
      </c>
      <c r="AM17" s="61">
        <v>10.437840292087083</v>
      </c>
      <c r="AN17" s="61">
        <v>0.91838662223407352</v>
      </c>
      <c r="AO17" s="61">
        <v>5.8343458397397461</v>
      </c>
      <c r="AP17" s="61">
        <v>5.1606456614939615</v>
      </c>
      <c r="AQ17" s="61">
        <v>2.7230916467972945</v>
      </c>
      <c r="AR17" s="61">
        <v>1.4040171019120244</v>
      </c>
      <c r="AS17" s="61">
        <v>16276.133950986705</v>
      </c>
      <c r="AT17" s="61">
        <v>935.94454656453638</v>
      </c>
      <c r="AU17" s="61">
        <v>0</v>
      </c>
      <c r="AV17" s="61">
        <v>0</v>
      </c>
      <c r="AW17" s="61">
        <v>-5.4438645757814346</v>
      </c>
      <c r="AX17" s="61">
        <v>3072.1242396607699</v>
      </c>
      <c r="AY17" s="61">
        <v>19432.223220783555</v>
      </c>
      <c r="AZ17" s="61">
        <v>712250.42011464725</v>
      </c>
      <c r="BA17" s="61">
        <v>9.8844546911723121</v>
      </c>
      <c r="BB17" s="61">
        <v>-6898.5829825034625</v>
      </c>
      <c r="BC17" s="72">
        <v>223341.92268911135</v>
      </c>
    </row>
    <row r="18" spans="1:55">
      <c r="A18" s="64"/>
      <c r="B18" s="10" t="s">
        <v>136</v>
      </c>
      <c r="C18" s="61">
        <v>156.96450461272985</v>
      </c>
      <c r="D18" s="61">
        <v>0</v>
      </c>
      <c r="E18" s="61">
        <v>0</v>
      </c>
      <c r="F18" s="61">
        <v>1897.1706945937713</v>
      </c>
      <c r="G18" s="61">
        <v>0.65691800737977446</v>
      </c>
      <c r="H18" s="61">
        <v>496.576702284318</v>
      </c>
      <c r="I18" s="61">
        <v>11.079600481619424</v>
      </c>
      <c r="J18" s="61">
        <v>8.7056800123863223</v>
      </c>
      <c r="K18" s="61">
        <v>465.95498607856848</v>
      </c>
      <c r="L18" s="61">
        <v>1292.2441035660502</v>
      </c>
      <c r="M18" s="61">
        <v>0</v>
      </c>
      <c r="N18" s="61">
        <v>13.150152640010425</v>
      </c>
      <c r="O18" s="61">
        <v>815.53339028589039</v>
      </c>
      <c r="P18" s="61">
        <v>57.494477854100118</v>
      </c>
      <c r="Q18" s="61">
        <v>6055.263123800657</v>
      </c>
      <c r="R18" s="61">
        <v>0</v>
      </c>
      <c r="S18" s="61">
        <v>0</v>
      </c>
      <c r="T18" s="61">
        <v>0</v>
      </c>
      <c r="U18" s="61">
        <v>37.792955261003939</v>
      </c>
      <c r="V18" s="61">
        <v>0</v>
      </c>
      <c r="W18" s="61">
        <v>0</v>
      </c>
      <c r="X18" s="61">
        <v>0</v>
      </c>
      <c r="Y18" s="61">
        <v>0</v>
      </c>
      <c r="Z18" s="61">
        <v>0</v>
      </c>
      <c r="AA18" s="61">
        <v>40.624607645634384</v>
      </c>
      <c r="AB18" s="61">
        <v>0</v>
      </c>
      <c r="AC18" s="61">
        <v>2.3759668064107156</v>
      </c>
      <c r="AD18" s="61">
        <v>351264.99005858053</v>
      </c>
      <c r="AE18" s="61">
        <v>278.17245704673172</v>
      </c>
      <c r="AF18" s="61">
        <v>167.26389371658564</v>
      </c>
      <c r="AG18" s="61">
        <v>48.199760798980655</v>
      </c>
      <c r="AH18" s="61">
        <v>0</v>
      </c>
      <c r="AI18" s="61">
        <v>0.57373316681766762</v>
      </c>
      <c r="AJ18" s="61">
        <v>5.9075027224469503</v>
      </c>
      <c r="AK18" s="61">
        <v>1.130237253913823</v>
      </c>
      <c r="AL18" s="61">
        <v>9.7636628434856751E-2</v>
      </c>
      <c r="AM18" s="61">
        <v>6.9548020170304667</v>
      </c>
      <c r="AN18" s="61">
        <v>8.520702053581406</v>
      </c>
      <c r="AO18" s="61">
        <v>2.8152051753826863</v>
      </c>
      <c r="AP18" s="61">
        <v>0.24859617222346933</v>
      </c>
      <c r="AQ18" s="61">
        <v>3.6918692983775343</v>
      </c>
      <c r="AR18" s="61">
        <v>1.2957032817509984</v>
      </c>
      <c r="AS18" s="61">
        <v>10989.860568888565</v>
      </c>
      <c r="AT18" s="61">
        <v>6396.6121287475116</v>
      </c>
      <c r="AU18" s="61">
        <v>0</v>
      </c>
      <c r="AV18" s="61">
        <v>0</v>
      </c>
      <c r="AW18" s="61">
        <v>0</v>
      </c>
      <c r="AX18" s="61">
        <v>0</v>
      </c>
      <c r="AY18" s="61">
        <v>94.000093999999976</v>
      </c>
      <c r="AZ18" s="61">
        <v>380431.99103731505</v>
      </c>
      <c r="BA18" s="61">
        <v>91.770804954676066</v>
      </c>
      <c r="BB18" s="61">
        <v>-4.1608772096798399</v>
      </c>
      <c r="BC18" s="72">
        <v>94.000093999999976</v>
      </c>
    </row>
    <row r="19" spans="1:55">
      <c r="A19" s="64"/>
      <c r="B19" s="10" t="s">
        <v>137</v>
      </c>
      <c r="C19" s="61">
        <v>1092.4256123763887</v>
      </c>
      <c r="D19" s="61">
        <v>0</v>
      </c>
      <c r="E19" s="61">
        <v>0</v>
      </c>
      <c r="F19" s="61">
        <v>2316.9762262855552</v>
      </c>
      <c r="G19" s="61">
        <v>117.56082850672531</v>
      </c>
      <c r="H19" s="61">
        <v>2967.462685983111</v>
      </c>
      <c r="I19" s="61">
        <v>4.1518279438128181</v>
      </c>
      <c r="J19" s="61">
        <v>25.461212116636116</v>
      </c>
      <c r="K19" s="61">
        <v>273.27344367024347</v>
      </c>
      <c r="L19" s="61">
        <v>165.30385171668775</v>
      </c>
      <c r="M19" s="61">
        <v>0</v>
      </c>
      <c r="N19" s="61">
        <v>221.59819752309309</v>
      </c>
      <c r="O19" s="61">
        <v>1208.1820412666893</v>
      </c>
      <c r="P19" s="61">
        <v>0.66473904733289557</v>
      </c>
      <c r="Q19" s="61">
        <v>2.531030465529593</v>
      </c>
      <c r="R19" s="61">
        <v>0</v>
      </c>
      <c r="S19" s="61">
        <v>0</v>
      </c>
      <c r="T19" s="61">
        <v>0</v>
      </c>
      <c r="U19" s="61">
        <v>4.4207770708121785</v>
      </c>
      <c r="V19" s="61">
        <v>0</v>
      </c>
      <c r="W19" s="61">
        <v>0</v>
      </c>
      <c r="X19" s="61">
        <v>0</v>
      </c>
      <c r="Y19" s="61">
        <v>0</v>
      </c>
      <c r="Z19" s="61">
        <v>0</v>
      </c>
      <c r="AA19" s="61">
        <v>197.97809937002066</v>
      </c>
      <c r="AB19" s="61">
        <v>0</v>
      </c>
      <c r="AC19" s="61">
        <v>1.9394932507488112</v>
      </c>
      <c r="AD19" s="61">
        <v>174210.36810042916</v>
      </c>
      <c r="AE19" s="61">
        <v>330.51401936586865</v>
      </c>
      <c r="AF19" s="61">
        <v>638.36898582866468</v>
      </c>
      <c r="AG19" s="61">
        <v>1865.3210360791431</v>
      </c>
      <c r="AH19" s="61">
        <v>112.30977740320391</v>
      </c>
      <c r="AI19" s="61">
        <v>40.483199441133351</v>
      </c>
      <c r="AJ19" s="61">
        <v>861.95892816791343</v>
      </c>
      <c r="AK19" s="61">
        <v>3.04478602732148</v>
      </c>
      <c r="AL19" s="61">
        <v>0.30062300381598617</v>
      </c>
      <c r="AM19" s="61">
        <v>386.01548800146793</v>
      </c>
      <c r="AN19" s="61">
        <v>656.40421972427453</v>
      </c>
      <c r="AO19" s="61">
        <v>35.340273814462115</v>
      </c>
      <c r="AP19" s="61">
        <v>3.2546247583754684</v>
      </c>
      <c r="AQ19" s="61">
        <v>3.1270583615585852</v>
      </c>
      <c r="AR19" s="61">
        <v>5694.2175473240077</v>
      </c>
      <c r="AS19" s="61">
        <v>2030.7546046890343</v>
      </c>
      <c r="AT19" s="61">
        <v>95.432096778417673</v>
      </c>
      <c r="AU19" s="61">
        <v>0</v>
      </c>
      <c r="AV19" s="61">
        <v>28178.290462069239</v>
      </c>
      <c r="AW19" s="61">
        <v>0</v>
      </c>
      <c r="AX19" s="61">
        <v>0</v>
      </c>
      <c r="AY19" s="61">
        <v>12320.992751863751</v>
      </c>
      <c r="AZ19" s="61">
        <v>222889.71513197766</v>
      </c>
      <c r="BA19" s="61">
        <v>329.12198624645987</v>
      </c>
      <c r="BB19" s="61">
        <v>-526.59877963634244</v>
      </c>
      <c r="BC19" s="72">
        <v>12320.992751863751</v>
      </c>
    </row>
    <row r="20" spans="1:55">
      <c r="A20" s="64"/>
      <c r="B20" s="10" t="s">
        <v>138</v>
      </c>
      <c r="C20" s="4">
        <v>163.08826798873451</v>
      </c>
      <c r="D20" s="4">
        <v>0</v>
      </c>
      <c r="E20" s="4">
        <v>0</v>
      </c>
      <c r="F20" s="4">
        <v>1317.6095964966055</v>
      </c>
      <c r="G20" s="4">
        <v>7.8885921604283782</v>
      </c>
      <c r="H20" s="4">
        <v>390.01855058387133</v>
      </c>
      <c r="I20" s="4">
        <v>14.861540901221236</v>
      </c>
      <c r="J20" s="4">
        <v>18.437816587272494</v>
      </c>
      <c r="K20" s="4">
        <v>91.348407153001958</v>
      </c>
      <c r="L20" s="4">
        <v>386.89544681232695</v>
      </c>
      <c r="M20" s="4">
        <v>0</v>
      </c>
      <c r="N20" s="4">
        <v>87.169227735244363</v>
      </c>
      <c r="O20" s="4">
        <v>2153.1306016560052</v>
      </c>
      <c r="P20" s="4">
        <v>1.0311270443039717</v>
      </c>
      <c r="Q20" s="4">
        <v>1.3582262839183654</v>
      </c>
      <c r="R20" s="4">
        <v>0</v>
      </c>
      <c r="S20" s="4">
        <v>0</v>
      </c>
      <c r="T20" s="4">
        <v>0</v>
      </c>
      <c r="U20" s="4">
        <v>1.300650485500346</v>
      </c>
      <c r="V20" s="4">
        <v>0</v>
      </c>
      <c r="W20" s="4">
        <v>0</v>
      </c>
      <c r="X20" s="4">
        <v>0</v>
      </c>
      <c r="Y20" s="4">
        <v>0</v>
      </c>
      <c r="Z20" s="4">
        <v>0</v>
      </c>
      <c r="AA20" s="4">
        <v>1106.3923069014047</v>
      </c>
      <c r="AB20" s="4">
        <v>0</v>
      </c>
      <c r="AC20" s="4">
        <v>2.5064972064260211</v>
      </c>
      <c r="AD20" s="4">
        <v>8008.8125796783424</v>
      </c>
      <c r="AE20" s="4">
        <v>2739.7947478543742</v>
      </c>
      <c r="AF20" s="4">
        <v>620.87735905151476</v>
      </c>
      <c r="AG20" s="4">
        <v>2211.8433353096052</v>
      </c>
      <c r="AH20" s="4">
        <v>796.4459349560492</v>
      </c>
      <c r="AI20" s="4">
        <v>1097.5247310655357</v>
      </c>
      <c r="AJ20" s="4">
        <v>7833.2678498702171</v>
      </c>
      <c r="AK20" s="4">
        <v>545.14458802998251</v>
      </c>
      <c r="AL20" s="4">
        <v>31.335634991744801</v>
      </c>
      <c r="AM20" s="4">
        <v>24.038162869134457</v>
      </c>
      <c r="AN20" s="4">
        <v>2674.4240845594891</v>
      </c>
      <c r="AO20" s="4">
        <v>58.813165837171383</v>
      </c>
      <c r="AP20" s="4">
        <v>3.318955963543194</v>
      </c>
      <c r="AQ20" s="4">
        <v>42.625865091570631</v>
      </c>
      <c r="AR20" s="4">
        <v>247.51930680917508</v>
      </c>
      <c r="AS20" s="4">
        <v>318.83295045465235</v>
      </c>
      <c r="AT20" s="4">
        <v>1687.6650346022266</v>
      </c>
      <c r="AU20" s="4">
        <v>0</v>
      </c>
      <c r="AV20" s="4">
        <v>283981.08807318937</v>
      </c>
      <c r="AW20" s="4">
        <v>0</v>
      </c>
      <c r="AX20" s="4">
        <v>0</v>
      </c>
      <c r="AY20" s="4">
        <v>0</v>
      </c>
      <c r="AZ20" s="4">
        <v>316429.87424534868</v>
      </c>
      <c r="BA20" s="4">
        <v>2236.5349708313283</v>
      </c>
      <c r="BB20" s="4">
        <v>7.1054273576010019E-11</v>
      </c>
      <c r="BC20" s="92">
        <v>0</v>
      </c>
    </row>
    <row r="21" spans="1:55">
      <c r="A21" s="64"/>
      <c r="B21" s="10" t="s">
        <v>139</v>
      </c>
      <c r="C21" s="4">
        <v>9251.8781730947394</v>
      </c>
      <c r="D21" s="4">
        <v>0</v>
      </c>
      <c r="E21" s="4">
        <v>0</v>
      </c>
      <c r="F21" s="4">
        <v>1949.0982416081081</v>
      </c>
      <c r="G21" s="4">
        <v>0.32811395025612078</v>
      </c>
      <c r="H21" s="4">
        <v>835.99738240501779</v>
      </c>
      <c r="I21" s="4">
        <v>10.34361328132737</v>
      </c>
      <c r="J21" s="4">
        <v>19.115266152252445</v>
      </c>
      <c r="K21" s="4">
        <v>847.37640345782825</v>
      </c>
      <c r="L21" s="4">
        <v>103.9343411723446</v>
      </c>
      <c r="M21" s="4">
        <v>0</v>
      </c>
      <c r="N21" s="4">
        <v>25.18854880233258</v>
      </c>
      <c r="O21" s="4">
        <v>853.79401223452567</v>
      </c>
      <c r="P21" s="4">
        <v>0.33471455451729742</v>
      </c>
      <c r="Q21" s="4">
        <v>0</v>
      </c>
      <c r="R21" s="4">
        <v>0</v>
      </c>
      <c r="S21" s="4">
        <v>0</v>
      </c>
      <c r="T21" s="4">
        <v>0</v>
      </c>
      <c r="U21" s="4">
        <v>0.33874332947520247</v>
      </c>
      <c r="V21" s="4">
        <v>0</v>
      </c>
      <c r="W21" s="4">
        <v>0</v>
      </c>
      <c r="X21" s="4">
        <v>0</v>
      </c>
      <c r="Y21" s="4">
        <v>0</v>
      </c>
      <c r="Z21" s="4">
        <v>0</v>
      </c>
      <c r="AA21" s="4">
        <v>560.00487724169147</v>
      </c>
      <c r="AB21" s="4">
        <v>0</v>
      </c>
      <c r="AC21" s="4">
        <v>0.86291671319615926</v>
      </c>
      <c r="AD21" s="4">
        <v>389.1574965477144</v>
      </c>
      <c r="AE21" s="4">
        <v>53.497147474010291</v>
      </c>
      <c r="AF21" s="4">
        <v>153.20319817134015</v>
      </c>
      <c r="AG21" s="4">
        <v>187.74019560518707</v>
      </c>
      <c r="AH21" s="4">
        <v>26.323373611467858</v>
      </c>
      <c r="AI21" s="4">
        <v>3761.0910997456153</v>
      </c>
      <c r="AJ21" s="4">
        <v>509.5915746798168</v>
      </c>
      <c r="AK21" s="4">
        <v>0</v>
      </c>
      <c r="AL21" s="4">
        <v>0.68354278013644965</v>
      </c>
      <c r="AM21" s="4">
        <v>0.45686995944173869</v>
      </c>
      <c r="AN21" s="4">
        <v>44.691229851646547</v>
      </c>
      <c r="AO21" s="4">
        <v>9.9975716591294219</v>
      </c>
      <c r="AP21" s="4">
        <v>1015.0520602708268</v>
      </c>
      <c r="AQ21" s="4">
        <v>8.5703242231098642</v>
      </c>
      <c r="AR21" s="4">
        <v>0</v>
      </c>
      <c r="AS21" s="4">
        <v>142.68006452427952</v>
      </c>
      <c r="AT21" s="4">
        <v>0</v>
      </c>
      <c r="AU21" s="4">
        <v>0</v>
      </c>
      <c r="AV21" s="4">
        <v>219736.41138614382</v>
      </c>
      <c r="AW21" s="4">
        <v>0</v>
      </c>
      <c r="AX21" s="4">
        <v>0</v>
      </c>
      <c r="AY21" s="4">
        <v>0</v>
      </c>
      <c r="AZ21" s="4">
        <v>233466.9879132651</v>
      </c>
      <c r="BA21" s="4">
        <v>7030.7545699799475</v>
      </c>
      <c r="BB21" s="4">
        <v>-1.4210854715202004E-10</v>
      </c>
      <c r="BC21" s="92">
        <v>0</v>
      </c>
    </row>
    <row r="22" spans="1:55">
      <c r="A22" s="64"/>
      <c r="B22" s="10" t="s">
        <v>140</v>
      </c>
      <c r="C22" s="61">
        <v>1327.8884470095359</v>
      </c>
      <c r="D22" s="61">
        <v>0</v>
      </c>
      <c r="E22" s="61">
        <v>0</v>
      </c>
      <c r="F22" s="61">
        <v>120.90200965573017</v>
      </c>
      <c r="G22" s="61">
        <v>3.5465445393257653</v>
      </c>
      <c r="H22" s="61">
        <v>79.249131030886304</v>
      </c>
      <c r="I22" s="61">
        <v>4.666547737659319</v>
      </c>
      <c r="J22" s="61">
        <v>8.3389145493130954</v>
      </c>
      <c r="K22" s="61">
        <v>36.721145054703669</v>
      </c>
      <c r="L22" s="61">
        <v>173.43963538707476</v>
      </c>
      <c r="M22" s="61">
        <v>0</v>
      </c>
      <c r="N22" s="61">
        <v>86.610704549739452</v>
      </c>
      <c r="O22" s="61">
        <v>215.87735609926045</v>
      </c>
      <c r="P22" s="61">
        <v>0.29421384976403681</v>
      </c>
      <c r="Q22" s="61">
        <v>12.536602548450366</v>
      </c>
      <c r="R22" s="61">
        <v>0</v>
      </c>
      <c r="S22" s="61">
        <v>0</v>
      </c>
      <c r="T22" s="61">
        <v>0</v>
      </c>
      <c r="U22" s="61">
        <v>0.86027663933114207</v>
      </c>
      <c r="V22" s="61">
        <v>0</v>
      </c>
      <c r="W22" s="61">
        <v>0</v>
      </c>
      <c r="X22" s="61">
        <v>0</v>
      </c>
      <c r="Y22" s="61">
        <v>0</v>
      </c>
      <c r="Z22" s="61">
        <v>0</v>
      </c>
      <c r="AA22" s="61">
        <v>0.56140791739605234</v>
      </c>
      <c r="AB22" s="61">
        <v>0</v>
      </c>
      <c r="AC22" s="61">
        <v>3.7199285221315492E-2</v>
      </c>
      <c r="AD22" s="61">
        <v>3308.7967619789924</v>
      </c>
      <c r="AE22" s="61">
        <v>301.55666122925453</v>
      </c>
      <c r="AF22" s="61">
        <v>7742.2711814081331</v>
      </c>
      <c r="AG22" s="61">
        <v>23.808578179532379</v>
      </c>
      <c r="AH22" s="61">
        <v>586.9569118904235</v>
      </c>
      <c r="AI22" s="61">
        <v>1429.5604505327219</v>
      </c>
      <c r="AJ22" s="61">
        <v>0</v>
      </c>
      <c r="AK22" s="61">
        <v>184.34372776971796</v>
      </c>
      <c r="AL22" s="61">
        <v>1.5811689704602427</v>
      </c>
      <c r="AM22" s="61">
        <v>6.0154289846235569</v>
      </c>
      <c r="AN22" s="61">
        <v>115.20008508455118</v>
      </c>
      <c r="AO22" s="61">
        <v>11.654662309424491</v>
      </c>
      <c r="AP22" s="61">
        <v>57.181353300241277</v>
      </c>
      <c r="AQ22" s="61">
        <v>27.651917789817759</v>
      </c>
      <c r="AR22" s="61">
        <v>2.3194273984587128</v>
      </c>
      <c r="AS22" s="61">
        <v>10170.468003820459</v>
      </c>
      <c r="AT22" s="61">
        <v>7954.025090959135</v>
      </c>
      <c r="AU22" s="61">
        <v>0</v>
      </c>
      <c r="AV22" s="61">
        <v>617947.68574120814</v>
      </c>
      <c r="AW22" s="61">
        <v>0</v>
      </c>
      <c r="AX22" s="61">
        <v>0</v>
      </c>
      <c r="AY22" s="61">
        <v>0</v>
      </c>
      <c r="AZ22" s="61">
        <v>614464.395670317</v>
      </c>
      <c r="BA22" s="61">
        <v>37478.211618350302</v>
      </c>
      <c r="BB22" s="61">
        <v>-1.4210854715202004E-10</v>
      </c>
      <c r="BC22" s="72">
        <v>0</v>
      </c>
    </row>
    <row r="23" spans="1:55">
      <c r="A23" s="64"/>
      <c r="B23" s="10" t="s">
        <v>141</v>
      </c>
      <c r="C23" s="61">
        <v>200.55320800283289</v>
      </c>
      <c r="D23" s="61">
        <v>0</v>
      </c>
      <c r="E23" s="61">
        <v>0</v>
      </c>
      <c r="F23" s="61">
        <v>413.92754254803282</v>
      </c>
      <c r="G23" s="61">
        <v>0.28667097200547864</v>
      </c>
      <c r="H23" s="61">
        <v>70.206769254209036</v>
      </c>
      <c r="I23" s="61">
        <v>6.0119570643734592</v>
      </c>
      <c r="J23" s="61">
        <v>10.681033890825123</v>
      </c>
      <c r="K23" s="61">
        <v>30.309028324009201</v>
      </c>
      <c r="L23" s="61">
        <v>60.273859909039402</v>
      </c>
      <c r="M23" s="61">
        <v>0</v>
      </c>
      <c r="N23" s="61">
        <v>19.123517739833876</v>
      </c>
      <c r="O23" s="61">
        <v>713.70427812598143</v>
      </c>
      <c r="P23" s="61">
        <v>0.19955447089716558</v>
      </c>
      <c r="Q23" s="61">
        <v>6.3016350748454357</v>
      </c>
      <c r="R23" s="61">
        <v>0</v>
      </c>
      <c r="S23" s="61">
        <v>0</v>
      </c>
      <c r="T23" s="61">
        <v>0</v>
      </c>
      <c r="U23" s="61">
        <v>16.5929348907998</v>
      </c>
      <c r="V23" s="61">
        <v>0</v>
      </c>
      <c r="W23" s="61">
        <v>0</v>
      </c>
      <c r="X23" s="61">
        <v>0</v>
      </c>
      <c r="Y23" s="61">
        <v>0</v>
      </c>
      <c r="Z23" s="61">
        <v>0</v>
      </c>
      <c r="AA23" s="61">
        <v>4249.4817497783351</v>
      </c>
      <c r="AB23" s="61">
        <v>0</v>
      </c>
      <c r="AC23" s="61">
        <v>0.79740012734933763</v>
      </c>
      <c r="AD23" s="61">
        <v>142241.75007372032</v>
      </c>
      <c r="AE23" s="61">
        <v>1086.7207852947583</v>
      </c>
      <c r="AF23" s="61">
        <v>294.93644922721029</v>
      </c>
      <c r="AG23" s="61">
        <v>731.80893091516361</v>
      </c>
      <c r="AH23" s="61">
        <v>2388.1859582920747</v>
      </c>
      <c r="AI23" s="61">
        <v>22.13431593206731</v>
      </c>
      <c r="AJ23" s="61">
        <v>428.88994726907009</v>
      </c>
      <c r="AK23" s="61">
        <v>0.20780729538614476</v>
      </c>
      <c r="AL23" s="61">
        <v>1.7189098917446215</v>
      </c>
      <c r="AM23" s="61">
        <v>7.3031542415121233</v>
      </c>
      <c r="AN23" s="61">
        <v>208.86782931477504</v>
      </c>
      <c r="AO23" s="61">
        <v>43.797902587445826</v>
      </c>
      <c r="AP23" s="61">
        <v>44.353339837944759</v>
      </c>
      <c r="AQ23" s="61">
        <v>7.6251759695946966</v>
      </c>
      <c r="AR23" s="61">
        <v>1.5253347888891173</v>
      </c>
      <c r="AS23" s="61">
        <v>6318.1021712688225</v>
      </c>
      <c r="AT23" s="61">
        <v>7543.7902897402528</v>
      </c>
      <c r="AU23" s="61">
        <v>0</v>
      </c>
      <c r="AV23" s="61">
        <v>301665.01531060535</v>
      </c>
      <c r="AW23" s="61">
        <v>0</v>
      </c>
      <c r="AX23" s="61">
        <v>0</v>
      </c>
      <c r="AY23" s="61">
        <v>143.00014300000001</v>
      </c>
      <c r="AZ23" s="61">
        <v>468790.14882875537</v>
      </c>
      <c r="BA23" s="61">
        <v>38.897703256363812</v>
      </c>
      <c r="BB23" s="61">
        <v>-6.1382943539972121</v>
      </c>
      <c r="BC23" s="72">
        <v>143.00014300000001</v>
      </c>
    </row>
    <row r="24" spans="1:55">
      <c r="A24" s="64"/>
      <c r="B24" s="10" t="s">
        <v>142</v>
      </c>
      <c r="C24" s="4">
        <v>110.32024573811745</v>
      </c>
      <c r="D24" s="4">
        <v>0</v>
      </c>
      <c r="E24" s="4">
        <v>0</v>
      </c>
      <c r="F24" s="4">
        <v>44.838009912385161</v>
      </c>
      <c r="G24" s="4">
        <v>1.7613511752496829</v>
      </c>
      <c r="H24" s="4">
        <v>53.870030305922711</v>
      </c>
      <c r="I24" s="4">
        <v>4.7627856108944941</v>
      </c>
      <c r="J24" s="4">
        <v>6.5823697006357458</v>
      </c>
      <c r="K24" s="4">
        <v>7.7137641114154212</v>
      </c>
      <c r="L24" s="4">
        <v>29.559787600763158</v>
      </c>
      <c r="M24" s="4">
        <v>0</v>
      </c>
      <c r="N24" s="4">
        <v>30.747806021582182</v>
      </c>
      <c r="O24" s="4">
        <v>38.606826919568434</v>
      </c>
      <c r="P24" s="4">
        <v>1.4193214316317676E-2</v>
      </c>
      <c r="Q24" s="4">
        <v>0.26891186371901765</v>
      </c>
      <c r="R24" s="4">
        <v>0</v>
      </c>
      <c r="S24" s="4">
        <v>0</v>
      </c>
      <c r="T24" s="4">
        <v>0</v>
      </c>
      <c r="U24" s="4">
        <v>12.228532126527572</v>
      </c>
      <c r="V24" s="4">
        <v>0</v>
      </c>
      <c r="W24" s="4">
        <v>0</v>
      </c>
      <c r="X24" s="4">
        <v>0</v>
      </c>
      <c r="Y24" s="4">
        <v>0</v>
      </c>
      <c r="Z24" s="4">
        <v>0</v>
      </c>
      <c r="AA24" s="4">
        <v>787.27638544249896</v>
      </c>
      <c r="AB24" s="4">
        <v>0</v>
      </c>
      <c r="AC24" s="4">
        <v>2.3133429268197654</v>
      </c>
      <c r="AD24" s="4">
        <v>14782.25878035049</v>
      </c>
      <c r="AE24" s="4">
        <v>1959.4552716297555</v>
      </c>
      <c r="AF24" s="4">
        <v>1761.9056757699345</v>
      </c>
      <c r="AG24" s="4">
        <v>520.54046358563528</v>
      </c>
      <c r="AH24" s="4">
        <v>36908.663378156147</v>
      </c>
      <c r="AI24" s="4">
        <v>1122.541128600589</v>
      </c>
      <c r="AJ24" s="4">
        <v>2601.8764898352333</v>
      </c>
      <c r="AK24" s="4">
        <v>1593.9503775809158</v>
      </c>
      <c r="AL24" s="4">
        <v>194.03186591436562</v>
      </c>
      <c r="AM24" s="4">
        <v>20.17629132967518</v>
      </c>
      <c r="AN24" s="4">
        <v>487.08959108093251</v>
      </c>
      <c r="AO24" s="4">
        <v>407.7821639178045</v>
      </c>
      <c r="AP24" s="4">
        <v>33.484461715606919</v>
      </c>
      <c r="AQ24" s="4">
        <v>402.38668791882799</v>
      </c>
      <c r="AR24" s="4">
        <v>7938.7716281105249</v>
      </c>
      <c r="AS24" s="4">
        <v>5533.327637655967</v>
      </c>
      <c r="AT24" s="4">
        <v>10379.572087405042</v>
      </c>
      <c r="AU24" s="4">
        <v>0</v>
      </c>
      <c r="AV24" s="4">
        <v>164907.8591570984</v>
      </c>
      <c r="AW24" s="4">
        <v>0</v>
      </c>
      <c r="AX24" s="4">
        <v>0</v>
      </c>
      <c r="AY24" s="4">
        <v>0</v>
      </c>
      <c r="AZ24" s="4">
        <v>252483.16593321899</v>
      </c>
      <c r="BA24" s="4">
        <v>203.37154710676856</v>
      </c>
      <c r="BB24" s="4">
        <v>-4.9737991503207013E-10</v>
      </c>
      <c r="BC24" s="92">
        <v>0</v>
      </c>
    </row>
    <row r="25" spans="1:55">
      <c r="A25" s="64"/>
      <c r="B25" s="10" t="s">
        <v>143</v>
      </c>
      <c r="C25" s="4">
        <v>269.57178607767884</v>
      </c>
      <c r="D25" s="4">
        <v>0</v>
      </c>
      <c r="E25" s="4">
        <v>0</v>
      </c>
      <c r="F25" s="4">
        <v>46.366388841818072</v>
      </c>
      <c r="G25" s="4">
        <v>0</v>
      </c>
      <c r="H25" s="4">
        <v>92.349914730957948</v>
      </c>
      <c r="I25" s="4">
        <v>1.9150690550640621</v>
      </c>
      <c r="J25" s="4">
        <v>2.2649260461323757</v>
      </c>
      <c r="K25" s="4">
        <v>7.6724224410408439</v>
      </c>
      <c r="L25" s="4">
        <v>20.046087688337707</v>
      </c>
      <c r="M25" s="4">
        <v>0</v>
      </c>
      <c r="N25" s="4">
        <v>17.507444863182755</v>
      </c>
      <c r="O25" s="4">
        <v>108.18206395558067</v>
      </c>
      <c r="P25" s="4">
        <v>0.14550986615695577</v>
      </c>
      <c r="Q25" s="4">
        <v>0</v>
      </c>
      <c r="R25" s="4">
        <v>0</v>
      </c>
      <c r="S25" s="4">
        <v>0</v>
      </c>
      <c r="T25" s="4">
        <v>0</v>
      </c>
      <c r="U25" s="4">
        <v>0.99284555320063417</v>
      </c>
      <c r="V25" s="4">
        <v>0</v>
      </c>
      <c r="W25" s="4">
        <v>0</v>
      </c>
      <c r="X25" s="4">
        <v>0</v>
      </c>
      <c r="Y25" s="4">
        <v>0</v>
      </c>
      <c r="Z25" s="4">
        <v>0</v>
      </c>
      <c r="AA25" s="4">
        <v>306.39059725052311</v>
      </c>
      <c r="AB25" s="4">
        <v>0</v>
      </c>
      <c r="AC25" s="4">
        <v>2.3219095078880154</v>
      </c>
      <c r="AD25" s="4">
        <v>1012.5909216230044</v>
      </c>
      <c r="AE25" s="4">
        <v>193.4924812346336</v>
      </c>
      <c r="AF25" s="4">
        <v>80.55780175013507</v>
      </c>
      <c r="AG25" s="4">
        <v>36.977548810449072</v>
      </c>
      <c r="AH25" s="4">
        <v>510.35726669330433</v>
      </c>
      <c r="AI25" s="4">
        <v>0.65098997160824512</v>
      </c>
      <c r="AJ25" s="4">
        <v>5.5487657060232465</v>
      </c>
      <c r="AK25" s="4">
        <v>0</v>
      </c>
      <c r="AL25" s="4">
        <v>7.9483255168729991E-2</v>
      </c>
      <c r="AM25" s="4">
        <v>0.53450421541078763</v>
      </c>
      <c r="AN25" s="4">
        <v>6856.3630710100306</v>
      </c>
      <c r="AO25" s="4">
        <v>2.6838191883557019</v>
      </c>
      <c r="AP25" s="4">
        <v>0.20063318610229991</v>
      </c>
      <c r="AQ25" s="4">
        <v>0.18479640205769052</v>
      </c>
      <c r="AR25" s="4">
        <v>9871.2307093020881</v>
      </c>
      <c r="AS25" s="4">
        <v>306.75327101479536</v>
      </c>
      <c r="AT25" s="4">
        <v>566.22662296054114</v>
      </c>
      <c r="AU25" s="4">
        <v>0</v>
      </c>
      <c r="AV25" s="4">
        <v>59856.549683713441</v>
      </c>
      <c r="AW25" s="4">
        <v>0</v>
      </c>
      <c r="AX25" s="4">
        <v>0</v>
      </c>
      <c r="AY25" s="4">
        <v>0</v>
      </c>
      <c r="AZ25" s="4">
        <v>79894.299946386542</v>
      </c>
      <c r="BA25" s="4">
        <v>282.40938952809501</v>
      </c>
      <c r="BB25" s="4">
        <v>-7.1054273576010019E-11</v>
      </c>
      <c r="BC25" s="92">
        <v>0</v>
      </c>
    </row>
    <row r="26" spans="1:55">
      <c r="A26" s="64"/>
      <c r="B26" s="10" t="s">
        <v>145</v>
      </c>
      <c r="C26" s="4">
        <v>304.82048047789175</v>
      </c>
      <c r="D26" s="4">
        <v>0</v>
      </c>
      <c r="E26" s="4">
        <v>0</v>
      </c>
      <c r="F26" s="4">
        <v>3.4988344056997032</v>
      </c>
      <c r="G26" s="4">
        <v>0</v>
      </c>
      <c r="H26" s="4">
        <v>81.821349850198459</v>
      </c>
      <c r="I26" s="4">
        <v>8.7506246265450915</v>
      </c>
      <c r="J26" s="4">
        <v>17.30465943225509</v>
      </c>
      <c r="K26" s="4">
        <v>46.156367938188062</v>
      </c>
      <c r="L26" s="4">
        <v>42.593287237620309</v>
      </c>
      <c r="M26" s="4">
        <v>0</v>
      </c>
      <c r="N26" s="4">
        <v>52.133164393281902</v>
      </c>
      <c r="O26" s="4">
        <v>198.38741374037318</v>
      </c>
      <c r="P26" s="4">
        <v>0.19174098532816808</v>
      </c>
      <c r="Q26" s="4">
        <v>0</v>
      </c>
      <c r="R26" s="4">
        <v>0</v>
      </c>
      <c r="S26" s="4">
        <v>0</v>
      </c>
      <c r="T26" s="4">
        <v>0</v>
      </c>
      <c r="U26" s="4">
        <v>0.84802092135807128</v>
      </c>
      <c r="V26" s="4">
        <v>0</v>
      </c>
      <c r="W26" s="4">
        <v>0</v>
      </c>
      <c r="X26" s="4">
        <v>0</v>
      </c>
      <c r="Y26" s="4">
        <v>0</v>
      </c>
      <c r="Z26" s="4">
        <v>0</v>
      </c>
      <c r="AA26" s="4">
        <v>0.80977813643130581</v>
      </c>
      <c r="AB26" s="4">
        <v>0</v>
      </c>
      <c r="AC26" s="4">
        <v>1.1156159943339912E-2</v>
      </c>
      <c r="AD26" s="4">
        <v>2.2399545574923039</v>
      </c>
      <c r="AE26" s="4">
        <v>43.297169742320207</v>
      </c>
      <c r="AF26" s="4">
        <v>4.5601215371381691</v>
      </c>
      <c r="AG26" s="4">
        <v>6605.8307099246076</v>
      </c>
      <c r="AH26" s="4">
        <v>1.1932985045649864</v>
      </c>
      <c r="AI26" s="4">
        <v>13.41537382093926</v>
      </c>
      <c r="AJ26" s="4">
        <v>249.95910063091762</v>
      </c>
      <c r="AK26" s="4">
        <v>2.5454960607269737</v>
      </c>
      <c r="AL26" s="4">
        <v>0</v>
      </c>
      <c r="AM26" s="4">
        <v>17.890205841866969</v>
      </c>
      <c r="AN26" s="4">
        <v>52.249537110048678</v>
      </c>
      <c r="AO26" s="4">
        <v>0.86709406856740012</v>
      </c>
      <c r="AP26" s="4">
        <v>0.17517222058380139</v>
      </c>
      <c r="AQ26" s="4">
        <v>0.14501524494362533</v>
      </c>
      <c r="AR26" s="4">
        <v>8.5306461174304449</v>
      </c>
      <c r="AS26" s="4">
        <v>1818.1412022888819</v>
      </c>
      <c r="AT26" s="4">
        <v>264.34968115655829</v>
      </c>
      <c r="AU26" s="4">
        <v>0</v>
      </c>
      <c r="AV26" s="4">
        <v>0</v>
      </c>
      <c r="AW26" s="4">
        <v>-706.05203667235662</v>
      </c>
      <c r="AX26" s="4">
        <v>0</v>
      </c>
      <c r="AY26" s="4">
        <v>0</v>
      </c>
      <c r="AZ26" s="4">
        <v>9136.0867136613488</v>
      </c>
      <c r="BA26" s="4">
        <v>0.57790679899631348</v>
      </c>
      <c r="BB26" s="4">
        <v>-1.1102230246251565E-12</v>
      </c>
      <c r="BC26" s="92">
        <v>0</v>
      </c>
    </row>
    <row r="27" spans="1:55">
      <c r="A27" s="64"/>
      <c r="B27" s="10" t="s">
        <v>146</v>
      </c>
      <c r="C27" s="4">
        <v>2.2078528127383654</v>
      </c>
      <c r="D27" s="4">
        <v>0</v>
      </c>
      <c r="E27" s="4">
        <v>0</v>
      </c>
      <c r="F27" s="4">
        <v>0</v>
      </c>
      <c r="G27" s="4">
        <v>0</v>
      </c>
      <c r="H27" s="4">
        <v>5.0434870127780194</v>
      </c>
      <c r="I27" s="4">
        <v>0.33435864902366619</v>
      </c>
      <c r="J27" s="4">
        <v>3.1114684626922275</v>
      </c>
      <c r="K27" s="4">
        <v>1.6717815635999329</v>
      </c>
      <c r="L27" s="4">
        <v>1172.2156193543321</v>
      </c>
      <c r="M27" s="4">
        <v>0</v>
      </c>
      <c r="N27" s="4">
        <v>9.5736598855550081</v>
      </c>
      <c r="O27" s="4">
        <v>216.70791917141153</v>
      </c>
      <c r="P27" s="4">
        <v>0.88874375574727738</v>
      </c>
      <c r="Q27" s="4">
        <v>0</v>
      </c>
      <c r="R27" s="4">
        <v>0</v>
      </c>
      <c r="S27" s="4">
        <v>0</v>
      </c>
      <c r="T27" s="4">
        <v>0</v>
      </c>
      <c r="U27" s="4">
        <v>0.12965577495381433</v>
      </c>
      <c r="V27" s="4">
        <v>0</v>
      </c>
      <c r="W27" s="4">
        <v>0</v>
      </c>
      <c r="X27" s="4">
        <v>0</v>
      </c>
      <c r="Y27" s="4">
        <v>0</v>
      </c>
      <c r="Z27" s="4">
        <v>0</v>
      </c>
      <c r="AA27" s="4">
        <v>0.43289811978226977</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0</v>
      </c>
      <c r="AX27" s="4">
        <v>0</v>
      </c>
      <c r="AY27" s="4">
        <v>0</v>
      </c>
      <c r="AZ27" s="4">
        <v>1412.3174445626146</v>
      </c>
      <c r="BA27" s="4">
        <v>0</v>
      </c>
      <c r="BB27" s="4">
        <v>2.7755575615628914E-13</v>
      </c>
      <c r="BC27" s="92">
        <v>0</v>
      </c>
    </row>
    <row r="28" spans="1:55">
      <c r="A28" s="64"/>
      <c r="B28" s="10" t="s">
        <v>144</v>
      </c>
      <c r="C28" s="4">
        <v>0</v>
      </c>
      <c r="D28" s="4">
        <v>0</v>
      </c>
      <c r="E28" s="4">
        <v>0</v>
      </c>
      <c r="F28" s="4">
        <v>1103.057576696596</v>
      </c>
      <c r="G28" s="4">
        <v>72.718490867011369</v>
      </c>
      <c r="H28" s="4">
        <v>918.28318765196593</v>
      </c>
      <c r="I28" s="4">
        <v>0.54466847032561916</v>
      </c>
      <c r="J28" s="4">
        <v>0</v>
      </c>
      <c r="K28" s="4">
        <v>1.5710219932411746</v>
      </c>
      <c r="L28" s="4">
        <v>30.80013579692503</v>
      </c>
      <c r="M28" s="4">
        <v>0</v>
      </c>
      <c r="N28" s="4">
        <v>86.422025519742377</v>
      </c>
      <c r="O28" s="4">
        <v>187.48922208973437</v>
      </c>
      <c r="P28" s="4">
        <v>0</v>
      </c>
      <c r="Q28" s="4">
        <v>0.13441305723526159</v>
      </c>
      <c r="R28" s="4">
        <v>0</v>
      </c>
      <c r="S28" s="4">
        <v>0</v>
      </c>
      <c r="T28" s="4">
        <v>0</v>
      </c>
      <c r="U28" s="4">
        <v>0</v>
      </c>
      <c r="V28" s="4">
        <v>0</v>
      </c>
      <c r="W28" s="4">
        <v>0</v>
      </c>
      <c r="X28" s="4">
        <v>0</v>
      </c>
      <c r="Y28" s="4">
        <v>0</v>
      </c>
      <c r="Z28" s="4">
        <v>0</v>
      </c>
      <c r="AA28" s="4">
        <v>9691.0319135526097</v>
      </c>
      <c r="AB28" s="4">
        <v>0</v>
      </c>
      <c r="AC28" s="4">
        <v>29.271894606103064</v>
      </c>
      <c r="AD28" s="4">
        <v>0</v>
      </c>
      <c r="AE28" s="4">
        <v>279.00901732945954</v>
      </c>
      <c r="AF28" s="4">
        <v>174.37799556053358</v>
      </c>
      <c r="AG28" s="4">
        <v>327.74404298243007</v>
      </c>
      <c r="AH28" s="4">
        <v>266.5946129387566</v>
      </c>
      <c r="AI28" s="4">
        <v>63.717953503897306</v>
      </c>
      <c r="AJ28" s="4">
        <v>921.66956792497774</v>
      </c>
      <c r="AK28" s="4">
        <v>10.091039893860586</v>
      </c>
      <c r="AL28" s="4">
        <v>129.95417308829337</v>
      </c>
      <c r="AM28" s="4">
        <v>231.65933229941152</v>
      </c>
      <c r="AN28" s="4">
        <v>522.69765985631636</v>
      </c>
      <c r="AO28" s="4">
        <v>794.62792487392437</v>
      </c>
      <c r="AP28" s="4">
        <v>72.771943460567641</v>
      </c>
      <c r="AQ28" s="4">
        <v>213.83743948649931</v>
      </c>
      <c r="AR28" s="4">
        <v>0.12249946695179857</v>
      </c>
      <c r="AS28" s="4">
        <v>0</v>
      </c>
      <c r="AT28" s="4">
        <v>0</v>
      </c>
      <c r="AU28" s="4">
        <v>0</v>
      </c>
      <c r="AV28" s="4">
        <v>0</v>
      </c>
      <c r="AW28" s="4">
        <v>0</v>
      </c>
      <c r="AX28" s="4">
        <v>0</v>
      </c>
      <c r="AY28" s="4">
        <v>0</v>
      </c>
      <c r="AZ28" s="4">
        <v>16130.199752939487</v>
      </c>
      <c r="BA28" s="4">
        <v>0</v>
      </c>
      <c r="BB28" s="4">
        <v>-2.7884361486485432E-8</v>
      </c>
      <c r="BC28" s="92">
        <v>0</v>
      </c>
    </row>
    <row r="29" spans="1:55">
      <c r="A29" s="64"/>
      <c r="B29" s="10" t="s">
        <v>147</v>
      </c>
      <c r="C29" s="4">
        <v>4645.5315345326317</v>
      </c>
      <c r="D29" s="4">
        <v>0</v>
      </c>
      <c r="E29" s="4">
        <v>0</v>
      </c>
      <c r="F29" s="4">
        <v>5532.9245476211872</v>
      </c>
      <c r="G29" s="4">
        <v>15.131771161115791</v>
      </c>
      <c r="H29" s="4">
        <v>6252.8719261081751</v>
      </c>
      <c r="I29" s="4">
        <v>73.672755760711439</v>
      </c>
      <c r="J29" s="4">
        <v>29.473358285339526</v>
      </c>
      <c r="K29" s="4">
        <v>147.00309366330475</v>
      </c>
      <c r="L29" s="4">
        <v>1810.0253608692565</v>
      </c>
      <c r="M29" s="4">
        <v>0</v>
      </c>
      <c r="N29" s="4">
        <v>829.7670027641725</v>
      </c>
      <c r="O29" s="4">
        <v>6271.5209841476662</v>
      </c>
      <c r="P29" s="4">
        <v>4.2486132752911665</v>
      </c>
      <c r="Q29" s="4">
        <v>18.159695017137807</v>
      </c>
      <c r="R29" s="4">
        <v>0</v>
      </c>
      <c r="S29" s="4">
        <v>0</v>
      </c>
      <c r="T29" s="4">
        <v>0</v>
      </c>
      <c r="U29" s="4">
        <v>2.5532846019165039</v>
      </c>
      <c r="V29" s="4">
        <v>0</v>
      </c>
      <c r="W29" s="4">
        <v>0</v>
      </c>
      <c r="X29" s="4">
        <v>0</v>
      </c>
      <c r="Y29" s="4">
        <v>0</v>
      </c>
      <c r="Z29" s="4">
        <v>0</v>
      </c>
      <c r="AA29" s="4">
        <v>20828.013276903206</v>
      </c>
      <c r="AB29" s="4">
        <v>0</v>
      </c>
      <c r="AC29" s="4">
        <v>1222.3976060974712</v>
      </c>
      <c r="AD29" s="4">
        <v>10433.267460985855</v>
      </c>
      <c r="AE29" s="4">
        <v>2253.448384887764</v>
      </c>
      <c r="AF29" s="4">
        <v>8637.3993683451026</v>
      </c>
      <c r="AG29" s="4">
        <v>4707.9704418328947</v>
      </c>
      <c r="AH29" s="4">
        <v>8395.8698981242505</v>
      </c>
      <c r="AI29" s="4">
        <v>5335.5133762728537</v>
      </c>
      <c r="AJ29" s="4">
        <v>3129.1568445939579</v>
      </c>
      <c r="AK29" s="4">
        <v>457.5778694007368</v>
      </c>
      <c r="AL29" s="4">
        <v>693.94336954356015</v>
      </c>
      <c r="AM29" s="4">
        <v>862.3288710692002</v>
      </c>
      <c r="AN29" s="4">
        <v>3684.8948212016239</v>
      </c>
      <c r="AO29" s="4">
        <v>2808.1901751226223</v>
      </c>
      <c r="AP29" s="4">
        <v>589.12239643203679</v>
      </c>
      <c r="AQ29" s="4">
        <v>2726.5521870459961</v>
      </c>
      <c r="AR29" s="4">
        <v>5083.9416091442872</v>
      </c>
      <c r="AS29" s="4">
        <v>4546.0263122077067</v>
      </c>
      <c r="AT29" s="4">
        <v>5834.9544473792248</v>
      </c>
      <c r="AU29" s="4">
        <v>0</v>
      </c>
      <c r="AV29" s="4">
        <v>0</v>
      </c>
      <c r="AW29" s="4">
        <v>0</v>
      </c>
      <c r="AX29" s="4">
        <v>0</v>
      </c>
      <c r="AY29" s="4">
        <v>0</v>
      </c>
      <c r="AZ29" s="4">
        <v>24160.014031031813</v>
      </c>
      <c r="BA29" s="4">
        <v>0</v>
      </c>
      <c r="BB29" s="4">
        <v>-4311.8093879303387</v>
      </c>
      <c r="BC29" s="92">
        <v>89391.629225436162</v>
      </c>
    </row>
    <row r="30" spans="1:55">
      <c r="A30" s="64"/>
      <c r="B30" s="10" t="s">
        <v>148</v>
      </c>
      <c r="C30" s="61">
        <v>7.0539244156793997</v>
      </c>
      <c r="D30" s="61">
        <v>0</v>
      </c>
      <c r="E30" s="61">
        <v>0</v>
      </c>
      <c r="F30" s="61">
        <v>0</v>
      </c>
      <c r="G30" s="61">
        <v>0</v>
      </c>
      <c r="H30" s="61">
        <v>4.0975651643599882</v>
      </c>
      <c r="I30" s="61">
        <v>2.1819070262730147</v>
      </c>
      <c r="J30" s="61">
        <v>2.3570099539946603</v>
      </c>
      <c r="K30" s="61">
        <v>4.1301998697599407</v>
      </c>
      <c r="L30" s="61">
        <v>1.8249035476384747</v>
      </c>
      <c r="M30" s="61">
        <v>0</v>
      </c>
      <c r="N30" s="61">
        <v>0.31412236703045521</v>
      </c>
      <c r="O30" s="61">
        <v>4.801897112754248</v>
      </c>
      <c r="P30" s="61">
        <v>5.9308196606320328E-2</v>
      </c>
      <c r="Q30" s="61">
        <v>0</v>
      </c>
      <c r="R30" s="61">
        <v>0</v>
      </c>
      <c r="S30" s="61">
        <v>0</v>
      </c>
      <c r="T30" s="61">
        <v>0</v>
      </c>
      <c r="U30" s="61">
        <v>0.18387433059560396</v>
      </c>
      <c r="V30" s="61">
        <v>0</v>
      </c>
      <c r="W30" s="61">
        <v>0</v>
      </c>
      <c r="X30" s="61">
        <v>0</v>
      </c>
      <c r="Y30" s="61">
        <v>0</v>
      </c>
      <c r="Z30" s="61">
        <v>0</v>
      </c>
      <c r="AA30" s="61">
        <v>1.0748343304462551</v>
      </c>
      <c r="AB30" s="61">
        <v>0</v>
      </c>
      <c r="AC30" s="61">
        <v>0</v>
      </c>
      <c r="AD30" s="61">
        <v>0</v>
      </c>
      <c r="AE30" s="61">
        <v>10.591124910156838</v>
      </c>
      <c r="AF30" s="61">
        <v>37.781331719522171</v>
      </c>
      <c r="AG30" s="61">
        <v>7591.528675286404</v>
      </c>
      <c r="AH30" s="61">
        <v>0</v>
      </c>
      <c r="AI30" s="61">
        <v>0</v>
      </c>
      <c r="AJ30" s="61">
        <v>0</v>
      </c>
      <c r="AK30" s="61">
        <v>0</v>
      </c>
      <c r="AL30" s="61">
        <v>0</v>
      </c>
      <c r="AM30" s="61">
        <v>0.98936306508300487</v>
      </c>
      <c r="AN30" s="61">
        <v>484.06834150581199</v>
      </c>
      <c r="AO30" s="61">
        <v>0</v>
      </c>
      <c r="AP30" s="61">
        <v>0</v>
      </c>
      <c r="AQ30" s="61">
        <v>0</v>
      </c>
      <c r="AR30" s="61">
        <v>0</v>
      </c>
      <c r="AS30" s="61">
        <v>4520.0998521910133</v>
      </c>
      <c r="AT30" s="61">
        <v>18802.109959136487</v>
      </c>
      <c r="AU30" s="61">
        <v>0</v>
      </c>
      <c r="AV30" s="61">
        <v>0</v>
      </c>
      <c r="AW30" s="61">
        <v>0</v>
      </c>
      <c r="AX30" s="61">
        <v>0</v>
      </c>
      <c r="AY30" s="61">
        <v>0</v>
      </c>
      <c r="AZ30" s="61">
        <v>31475.248194129603</v>
      </c>
      <c r="BA30" s="61">
        <v>0</v>
      </c>
      <c r="BB30" s="61">
        <v>-1.3322676295501878E-11</v>
      </c>
      <c r="BC30" s="72">
        <v>0</v>
      </c>
    </row>
    <row r="31" spans="1:55">
      <c r="A31" s="64"/>
      <c r="B31" s="10" t="s">
        <v>149</v>
      </c>
      <c r="C31" s="61">
        <v>891.10733770358195</v>
      </c>
      <c r="D31" s="61">
        <v>0</v>
      </c>
      <c r="E31" s="61">
        <v>0</v>
      </c>
      <c r="F31" s="61">
        <v>74.682279047483888</v>
      </c>
      <c r="G31" s="61">
        <v>3.8468236292173734</v>
      </c>
      <c r="H31" s="61">
        <v>62.341529447431569</v>
      </c>
      <c r="I31" s="61">
        <v>5.4128468431498646</v>
      </c>
      <c r="J31" s="61">
        <v>3.2921787916127827</v>
      </c>
      <c r="K31" s="61">
        <v>11.474138906877998</v>
      </c>
      <c r="L31" s="61">
        <v>362.70706180040679</v>
      </c>
      <c r="M31" s="61">
        <v>0</v>
      </c>
      <c r="N31" s="61">
        <v>62.893642638623959</v>
      </c>
      <c r="O31" s="61">
        <v>37.591741669757774</v>
      </c>
      <c r="P31" s="61">
        <v>4.0418213400497692E-2</v>
      </c>
      <c r="Q31" s="61">
        <v>4.8531857579896549</v>
      </c>
      <c r="R31" s="61">
        <v>0</v>
      </c>
      <c r="S31" s="61">
        <v>0</v>
      </c>
      <c r="T31" s="61">
        <v>0</v>
      </c>
      <c r="U31" s="61">
        <v>0.13670182647167323</v>
      </c>
      <c r="V31" s="61">
        <v>0</v>
      </c>
      <c r="W31" s="61">
        <v>0</v>
      </c>
      <c r="X31" s="61">
        <v>0</v>
      </c>
      <c r="Y31" s="61">
        <v>0</v>
      </c>
      <c r="Z31" s="61">
        <v>0</v>
      </c>
      <c r="AA31" s="61">
        <v>93.61920459004638</v>
      </c>
      <c r="AB31" s="61">
        <v>0</v>
      </c>
      <c r="AC31" s="61">
        <v>1880.141066405291</v>
      </c>
      <c r="AD31" s="61">
        <v>1022.6717640337545</v>
      </c>
      <c r="AE31" s="61">
        <v>996.19820246644451</v>
      </c>
      <c r="AF31" s="61">
        <v>1086.5844312303363</v>
      </c>
      <c r="AG31" s="61">
        <v>690.59602909523653</v>
      </c>
      <c r="AH31" s="61">
        <v>258.02779903039846</v>
      </c>
      <c r="AI31" s="61">
        <v>280.56294087368519</v>
      </c>
      <c r="AJ31" s="61">
        <v>536.16952658114963</v>
      </c>
      <c r="AK31" s="61">
        <v>35.661506262853202</v>
      </c>
      <c r="AL31" s="61">
        <v>343.82908996758533</v>
      </c>
      <c r="AM31" s="61">
        <v>325.14357643084782</v>
      </c>
      <c r="AN31" s="61">
        <v>312.77504676757684</v>
      </c>
      <c r="AO31" s="61">
        <v>115.28020728578207</v>
      </c>
      <c r="AP31" s="61">
        <v>163.21413846239912</v>
      </c>
      <c r="AQ31" s="61">
        <v>811.93262492736812</v>
      </c>
      <c r="AR31" s="61">
        <v>397.26822716130476</v>
      </c>
      <c r="AS31" s="61">
        <v>28.981345237514923</v>
      </c>
      <c r="AT31" s="61">
        <v>841.3524803934788</v>
      </c>
      <c r="AU31" s="61">
        <v>0</v>
      </c>
      <c r="AV31" s="61">
        <v>0</v>
      </c>
      <c r="AW31" s="61">
        <v>0</v>
      </c>
      <c r="AX31" s="61">
        <v>0</v>
      </c>
      <c r="AY31" s="61">
        <v>0</v>
      </c>
      <c r="AZ31" s="61">
        <v>0</v>
      </c>
      <c r="BA31" s="61">
        <v>0</v>
      </c>
      <c r="BB31" s="61">
        <v>-207.78453637421589</v>
      </c>
      <c r="BC31" s="72">
        <v>11532.604557104842</v>
      </c>
    </row>
    <row r="32" spans="1:55">
      <c r="A32" s="64"/>
      <c r="B32" s="10" t="s">
        <v>105</v>
      </c>
      <c r="C32" s="61">
        <v>67.007174355737888</v>
      </c>
      <c r="D32" s="61">
        <v>0</v>
      </c>
      <c r="E32" s="61">
        <v>0</v>
      </c>
      <c r="F32" s="61">
        <v>465.00137704336078</v>
      </c>
      <c r="G32" s="61">
        <v>1.483921540549044</v>
      </c>
      <c r="H32" s="61">
        <v>114.11200186780555</v>
      </c>
      <c r="I32" s="61">
        <v>1.0594535872372912</v>
      </c>
      <c r="J32" s="61">
        <v>1.3427841371743194</v>
      </c>
      <c r="K32" s="61">
        <v>5.9636900620806177</v>
      </c>
      <c r="L32" s="61">
        <v>20.878813266019908</v>
      </c>
      <c r="M32" s="61">
        <v>0</v>
      </c>
      <c r="N32" s="61">
        <v>102.33592014931979</v>
      </c>
      <c r="O32" s="61">
        <v>26.866763556694611</v>
      </c>
      <c r="P32" s="61">
        <v>6.8610858798006987E-3</v>
      </c>
      <c r="Q32" s="61">
        <v>5.3413947558050765</v>
      </c>
      <c r="R32" s="61">
        <v>0</v>
      </c>
      <c r="S32" s="61">
        <v>0</v>
      </c>
      <c r="T32" s="61">
        <v>0</v>
      </c>
      <c r="U32" s="61">
        <v>2.6596449377412193E-2</v>
      </c>
      <c r="V32" s="61">
        <v>0</v>
      </c>
      <c r="W32" s="61">
        <v>0</v>
      </c>
      <c r="X32" s="61">
        <v>0</v>
      </c>
      <c r="Y32" s="61">
        <v>0</v>
      </c>
      <c r="Z32" s="61">
        <v>0</v>
      </c>
      <c r="AA32" s="61">
        <v>1299.4329080391271</v>
      </c>
      <c r="AB32" s="61">
        <v>0</v>
      </c>
      <c r="AC32" s="61">
        <v>417.90204720801074</v>
      </c>
      <c r="AD32" s="61">
        <v>1048257.1558224774</v>
      </c>
      <c r="AE32" s="61">
        <v>46973.769534138468</v>
      </c>
      <c r="AF32" s="61">
        <v>1579.9109897614014</v>
      </c>
      <c r="AG32" s="61">
        <v>4277.0012980267575</v>
      </c>
      <c r="AH32" s="61">
        <v>6125.7094984684691</v>
      </c>
      <c r="AI32" s="61">
        <v>5072.3307685005002</v>
      </c>
      <c r="AJ32" s="61">
        <v>1823.0098047880006</v>
      </c>
      <c r="AK32" s="61">
        <v>59.157161043137506</v>
      </c>
      <c r="AL32" s="61">
        <v>165.85853715463554</v>
      </c>
      <c r="AM32" s="61">
        <v>124.17233529412269</v>
      </c>
      <c r="AN32" s="61">
        <v>2576.9391211091665</v>
      </c>
      <c r="AO32" s="61">
        <v>13689.167533690765</v>
      </c>
      <c r="AP32" s="61">
        <v>432.54269334031983</v>
      </c>
      <c r="AQ32" s="61">
        <v>1005.3161650403289</v>
      </c>
      <c r="AR32" s="61">
        <v>38259.59666406631</v>
      </c>
      <c r="AS32" s="61">
        <v>0</v>
      </c>
      <c r="AT32" s="61">
        <v>0</v>
      </c>
      <c r="AU32" s="61">
        <v>0</v>
      </c>
      <c r="AV32" s="61">
        <v>3092700.022379884</v>
      </c>
      <c r="AW32" s="61">
        <v>13041.488678040285</v>
      </c>
      <c r="AX32" s="61">
        <v>2439226.2126729763</v>
      </c>
      <c r="AY32" s="61">
        <v>304393.3848314879</v>
      </c>
      <c r="AZ32" s="61">
        <v>344436.33225873113</v>
      </c>
      <c r="BA32" s="61">
        <v>0</v>
      </c>
      <c r="BB32" s="61">
        <v>-304006.61984384101</v>
      </c>
      <c r="BC32" s="72">
        <v>6373868.5560938213</v>
      </c>
    </row>
    <row r="33" spans="1:55">
      <c r="A33" s="64"/>
      <c r="B33" s="10" t="s">
        <v>178</v>
      </c>
      <c r="C33" s="61">
        <v>2191.7049030860971</v>
      </c>
      <c r="D33" s="61">
        <v>0</v>
      </c>
      <c r="E33" s="61">
        <v>0</v>
      </c>
      <c r="F33" s="61">
        <v>0</v>
      </c>
      <c r="G33" s="61">
        <v>0</v>
      </c>
      <c r="H33" s="61">
        <v>584.91654268517232</v>
      </c>
      <c r="I33" s="61">
        <v>46.324274752717869</v>
      </c>
      <c r="J33" s="61">
        <v>83.228189394268682</v>
      </c>
      <c r="K33" s="61">
        <v>458.9089173337257</v>
      </c>
      <c r="L33" s="61">
        <v>294.72769810589267</v>
      </c>
      <c r="M33" s="61">
        <v>0</v>
      </c>
      <c r="N33" s="61">
        <v>21.453444155837218</v>
      </c>
      <c r="O33" s="61">
        <v>456.56886512096452</v>
      </c>
      <c r="P33" s="61">
        <v>1.4206566566413359</v>
      </c>
      <c r="Q33" s="61">
        <v>0</v>
      </c>
      <c r="R33" s="61">
        <v>0</v>
      </c>
      <c r="S33" s="61">
        <v>0</v>
      </c>
      <c r="T33" s="61">
        <v>0</v>
      </c>
      <c r="U33" s="61">
        <v>2.7247423509484499</v>
      </c>
      <c r="V33" s="61">
        <v>0</v>
      </c>
      <c r="W33" s="61">
        <v>0</v>
      </c>
      <c r="X33" s="61">
        <v>0</v>
      </c>
      <c r="Y33" s="61">
        <v>0</v>
      </c>
      <c r="Z33" s="61">
        <v>0</v>
      </c>
      <c r="AA33" s="61">
        <v>0</v>
      </c>
      <c r="AB33" s="61">
        <v>0</v>
      </c>
      <c r="AC33" s="61">
        <v>0</v>
      </c>
      <c r="AD33" s="61">
        <v>287496.68768801721</v>
      </c>
      <c r="AE33" s="61">
        <v>40119.885125720997</v>
      </c>
      <c r="AF33" s="61">
        <v>24818.36377261965</v>
      </c>
      <c r="AG33" s="61">
        <v>0</v>
      </c>
      <c r="AH33" s="61">
        <v>1128.6610574504482</v>
      </c>
      <c r="AI33" s="61">
        <v>0</v>
      </c>
      <c r="AJ33" s="61">
        <v>0</v>
      </c>
      <c r="AK33" s="61">
        <v>0</v>
      </c>
      <c r="AL33" s="61">
        <v>0</v>
      </c>
      <c r="AM33" s="61">
        <v>0</v>
      </c>
      <c r="AN33" s="61">
        <v>0</v>
      </c>
      <c r="AO33" s="61">
        <v>0</v>
      </c>
      <c r="AP33" s="61">
        <v>0</v>
      </c>
      <c r="AQ33" s="61">
        <v>0</v>
      </c>
      <c r="AR33" s="61">
        <v>0</v>
      </c>
      <c r="AS33" s="61">
        <v>29552.59683747364</v>
      </c>
      <c r="AT33" s="61">
        <v>81380.45651103725</v>
      </c>
      <c r="AU33" s="61">
        <v>0</v>
      </c>
      <c r="AV33" s="61">
        <v>311936.91474177159</v>
      </c>
      <c r="AW33" s="61">
        <v>4323.4108066199869</v>
      </c>
      <c r="AX33" s="61">
        <v>52432.019548763325</v>
      </c>
      <c r="AY33" s="61">
        <v>71654.234443475463</v>
      </c>
      <c r="AZ33" s="61">
        <v>112339.90865620653</v>
      </c>
      <c r="BA33" s="61">
        <v>0</v>
      </c>
      <c r="BB33" s="61">
        <v>10628.702784144223</v>
      </c>
      <c r="BC33" s="72">
        <v>807274.00289452949</v>
      </c>
    </row>
    <row r="34" spans="1:55">
      <c r="A34" s="64"/>
      <c r="B34" s="10" t="s">
        <v>150</v>
      </c>
      <c r="C34" s="4">
        <v>7915.7356889083039</v>
      </c>
      <c r="D34" s="4">
        <v>0</v>
      </c>
      <c r="E34" s="4">
        <v>0</v>
      </c>
      <c r="F34" s="4">
        <v>6401.1665273357066</v>
      </c>
      <c r="G34" s="4">
        <v>765.14270216313696</v>
      </c>
      <c r="H34" s="4">
        <v>18464.713986733368</v>
      </c>
      <c r="I34" s="4">
        <v>109.8586968315925</v>
      </c>
      <c r="J34" s="4">
        <v>109.15068898495655</v>
      </c>
      <c r="K34" s="4">
        <v>297.98925283108082</v>
      </c>
      <c r="L34" s="4">
        <v>3021.3420393922843</v>
      </c>
      <c r="M34" s="4">
        <v>0</v>
      </c>
      <c r="N34" s="4">
        <v>1467.2618333958992</v>
      </c>
      <c r="O34" s="4">
        <v>14095.661162125092</v>
      </c>
      <c r="P34" s="4">
        <v>1.1319031869081724</v>
      </c>
      <c r="Q34" s="4">
        <v>101.69825916483452</v>
      </c>
      <c r="R34" s="4">
        <v>0</v>
      </c>
      <c r="S34" s="4">
        <v>0</v>
      </c>
      <c r="T34" s="4">
        <v>0</v>
      </c>
      <c r="U34" s="4">
        <v>2.3851405542381334</v>
      </c>
      <c r="V34" s="4">
        <v>0</v>
      </c>
      <c r="W34" s="4">
        <v>0</v>
      </c>
      <c r="X34" s="4">
        <v>0</v>
      </c>
      <c r="Y34" s="4">
        <v>0</v>
      </c>
      <c r="Z34" s="4">
        <v>0</v>
      </c>
      <c r="AA34" s="4">
        <v>3092.8377545608782</v>
      </c>
      <c r="AB34" s="4">
        <v>0</v>
      </c>
      <c r="AC34" s="4">
        <v>183.74435839928407</v>
      </c>
      <c r="AD34" s="4">
        <v>241249.69464549838</v>
      </c>
      <c r="AE34" s="4">
        <v>48127.187346432831</v>
      </c>
      <c r="AF34" s="4">
        <v>80772.799064722421</v>
      </c>
      <c r="AG34" s="4">
        <v>22311.353162829171</v>
      </c>
      <c r="AH34" s="4">
        <v>4365.6109836656833</v>
      </c>
      <c r="AI34" s="4">
        <v>40200.326661511252</v>
      </c>
      <c r="AJ34" s="4">
        <v>8141.4569757896234</v>
      </c>
      <c r="AK34" s="4">
        <v>7736.3786625180355</v>
      </c>
      <c r="AL34" s="4">
        <v>5248.4081823207025</v>
      </c>
      <c r="AM34" s="4">
        <v>234.29139205934678</v>
      </c>
      <c r="AN34" s="4">
        <v>7902.7707388836297</v>
      </c>
      <c r="AO34" s="4">
        <v>4791.2301411006374</v>
      </c>
      <c r="AP34" s="4">
        <v>264.04492425705155</v>
      </c>
      <c r="AQ34" s="4">
        <v>12393.028249233916</v>
      </c>
      <c r="AR34" s="4">
        <v>44303.434602039582</v>
      </c>
      <c r="AS34" s="4">
        <v>8930.499154962361</v>
      </c>
      <c r="AT34" s="4">
        <v>20367.548854747412</v>
      </c>
      <c r="AU34" s="4">
        <v>136180.52039601657</v>
      </c>
      <c r="AV34" s="4">
        <v>184145.31592222469</v>
      </c>
      <c r="AW34" s="4">
        <v>0</v>
      </c>
      <c r="AX34" s="4">
        <v>25961.467325653972</v>
      </c>
      <c r="AY34" s="4">
        <v>0</v>
      </c>
      <c r="AZ34" s="4">
        <v>288406.33888373326</v>
      </c>
      <c r="BA34" s="4">
        <v>0</v>
      </c>
      <c r="BB34" s="4">
        <v>18924.059502924989</v>
      </c>
      <c r="BC34" s="92">
        <v>690174.90800022671</v>
      </c>
    </row>
    <row r="35" spans="1:55">
      <c r="A35" s="64"/>
      <c r="B35" s="10" t="s">
        <v>179</v>
      </c>
      <c r="C35" s="4">
        <v>1294.6060448877079</v>
      </c>
      <c r="D35" s="4">
        <v>0</v>
      </c>
      <c r="E35" s="4">
        <v>0</v>
      </c>
      <c r="F35" s="4">
        <v>2581.0491050067226</v>
      </c>
      <c r="G35" s="4">
        <v>34.932154789836829</v>
      </c>
      <c r="H35" s="4">
        <v>3862.4029333934805</v>
      </c>
      <c r="I35" s="4">
        <v>36.743208613691557</v>
      </c>
      <c r="J35" s="4">
        <v>25.6924646563027</v>
      </c>
      <c r="K35" s="4">
        <v>196.614262225034</v>
      </c>
      <c r="L35" s="4">
        <v>2185.9844297884028</v>
      </c>
      <c r="M35" s="4">
        <v>0</v>
      </c>
      <c r="N35" s="4">
        <v>1461.0632869493957</v>
      </c>
      <c r="O35" s="4">
        <v>836.50120587816821</v>
      </c>
      <c r="P35" s="4">
        <v>0.54696435880837213</v>
      </c>
      <c r="Q35" s="4">
        <v>17.648123133950083</v>
      </c>
      <c r="R35" s="4">
        <v>0</v>
      </c>
      <c r="S35" s="4">
        <v>0</v>
      </c>
      <c r="T35" s="4">
        <v>0</v>
      </c>
      <c r="U35" s="4">
        <v>0.62645689994528497</v>
      </c>
      <c r="V35" s="4">
        <v>0</v>
      </c>
      <c r="W35" s="4">
        <v>0</v>
      </c>
      <c r="X35" s="4">
        <v>0</v>
      </c>
      <c r="Y35" s="4">
        <v>0</v>
      </c>
      <c r="Z35" s="4">
        <v>0</v>
      </c>
      <c r="AA35" s="4">
        <v>2730.0035107854892</v>
      </c>
      <c r="AB35" s="4">
        <v>0</v>
      </c>
      <c r="AC35" s="4">
        <v>203.48301166938779</v>
      </c>
      <c r="AD35" s="4">
        <v>200533.7859380407</v>
      </c>
      <c r="AE35" s="4">
        <v>30536.840506085915</v>
      </c>
      <c r="AF35" s="4">
        <v>28506.408800863363</v>
      </c>
      <c r="AG35" s="4">
        <v>6906.0492027228402</v>
      </c>
      <c r="AH35" s="4">
        <v>5201.2465784115993</v>
      </c>
      <c r="AI35" s="4">
        <v>66904.036136316034</v>
      </c>
      <c r="AJ35" s="4">
        <v>12934.379351885364</v>
      </c>
      <c r="AK35" s="4">
        <v>7741.823399774019</v>
      </c>
      <c r="AL35" s="4">
        <v>3786.660470799121</v>
      </c>
      <c r="AM35" s="4">
        <v>247.71968343472861</v>
      </c>
      <c r="AN35" s="4">
        <v>3912.1881402075046</v>
      </c>
      <c r="AO35" s="4">
        <v>1157.7605329929897</v>
      </c>
      <c r="AP35" s="4">
        <v>176.41913255377884</v>
      </c>
      <c r="AQ35" s="4">
        <v>3774.5929903665824</v>
      </c>
      <c r="AR35" s="4">
        <v>88747.297448183905</v>
      </c>
      <c r="AS35" s="4">
        <v>11506.058730455257</v>
      </c>
      <c r="AT35" s="4">
        <v>61800.297944517341</v>
      </c>
      <c r="AU35" s="4">
        <v>0</v>
      </c>
      <c r="AV35" s="4">
        <v>0</v>
      </c>
      <c r="AW35" s="4">
        <v>0</v>
      </c>
      <c r="AX35" s="4">
        <v>5602.9164317934456</v>
      </c>
      <c r="AY35" s="4">
        <v>10557.09734646751</v>
      </c>
      <c r="AZ35" s="4">
        <v>75066.871692558561</v>
      </c>
      <c r="BA35" s="4">
        <v>0</v>
      </c>
      <c r="BB35" s="4">
        <v>5869.59691518004</v>
      </c>
      <c r="BC35" s="92">
        <v>496804.20115152985</v>
      </c>
    </row>
    <row r="36" spans="1:55">
      <c r="A36" s="64"/>
      <c r="B36" s="10" t="s">
        <v>151</v>
      </c>
      <c r="C36" s="4">
        <v>1227.6258926855555</v>
      </c>
      <c r="D36" s="4">
        <v>0</v>
      </c>
      <c r="E36" s="4">
        <v>0</v>
      </c>
      <c r="F36" s="4">
        <v>402.51310237835509</v>
      </c>
      <c r="G36" s="4">
        <v>6.5738426158277505</v>
      </c>
      <c r="H36" s="4">
        <v>214.02662337774294</v>
      </c>
      <c r="I36" s="4">
        <v>6.8023931302972018</v>
      </c>
      <c r="J36" s="4">
        <v>19.018837701498178</v>
      </c>
      <c r="K36" s="4">
        <v>45.186779405816139</v>
      </c>
      <c r="L36" s="4">
        <v>72.501692141244121</v>
      </c>
      <c r="M36" s="4">
        <v>0</v>
      </c>
      <c r="N36" s="4">
        <v>245.17443813392211</v>
      </c>
      <c r="O36" s="4">
        <v>75.293682901422159</v>
      </c>
      <c r="P36" s="4">
        <v>0.31347698303168881</v>
      </c>
      <c r="Q36" s="4">
        <v>1.5871341361826463</v>
      </c>
      <c r="R36" s="4">
        <v>0</v>
      </c>
      <c r="S36" s="4">
        <v>0</v>
      </c>
      <c r="T36" s="4">
        <v>0</v>
      </c>
      <c r="U36" s="4">
        <v>0.50133563480958643</v>
      </c>
      <c r="V36" s="4">
        <v>0</v>
      </c>
      <c r="W36" s="4">
        <v>0</v>
      </c>
      <c r="X36" s="4">
        <v>0</v>
      </c>
      <c r="Y36" s="4">
        <v>0</v>
      </c>
      <c r="Z36" s="4">
        <v>0</v>
      </c>
      <c r="AA36" s="4">
        <v>443.72803342592755</v>
      </c>
      <c r="AB36" s="4">
        <v>0</v>
      </c>
      <c r="AC36" s="4">
        <v>97.941130420452637</v>
      </c>
      <c r="AD36" s="4">
        <v>103089.82521807984</v>
      </c>
      <c r="AE36" s="4">
        <v>3388.0707564307672</v>
      </c>
      <c r="AF36" s="4">
        <v>91908.805448773273</v>
      </c>
      <c r="AG36" s="4">
        <v>3914.1813088040258</v>
      </c>
      <c r="AH36" s="4">
        <v>29546.39736754994</v>
      </c>
      <c r="AI36" s="4">
        <v>10068.780479002915</v>
      </c>
      <c r="AJ36" s="4">
        <v>1551.0826847272808</v>
      </c>
      <c r="AK36" s="4">
        <v>1997.954548696805</v>
      </c>
      <c r="AL36" s="4">
        <v>389.64950381047606</v>
      </c>
      <c r="AM36" s="4">
        <v>120.41304302422074</v>
      </c>
      <c r="AN36" s="4">
        <v>235.68119066378725</v>
      </c>
      <c r="AO36" s="4">
        <v>1174.812732883544</v>
      </c>
      <c r="AP36" s="4">
        <v>312.58630897371347</v>
      </c>
      <c r="AQ36" s="4">
        <v>938.32396304582312</v>
      </c>
      <c r="AR36" s="4">
        <v>49801.703352192111</v>
      </c>
      <c r="AS36" s="4">
        <v>1908.7563296117469</v>
      </c>
      <c r="AT36" s="4">
        <v>52275.1335318356</v>
      </c>
      <c r="AU36" s="4">
        <v>0</v>
      </c>
      <c r="AV36" s="4">
        <v>785.09288737845804</v>
      </c>
      <c r="AW36" s="4">
        <v>0</v>
      </c>
      <c r="AX36" s="4">
        <v>0</v>
      </c>
      <c r="AY36" s="4">
        <v>14630.673295181676</v>
      </c>
      <c r="AZ36" s="4">
        <v>8262.210163601334</v>
      </c>
      <c r="BA36" s="4">
        <v>0</v>
      </c>
      <c r="BB36" s="4">
        <v>9852.3693089374119</v>
      </c>
      <c r="BC36" s="92">
        <v>372486.8714910741</v>
      </c>
    </row>
    <row r="37" spans="1:55">
      <c r="A37" s="64"/>
      <c r="B37" s="10" t="s">
        <v>156</v>
      </c>
      <c r="C37" s="4">
        <v>3764.1285906959183</v>
      </c>
      <c r="D37" s="4">
        <v>0</v>
      </c>
      <c r="E37" s="4">
        <v>0</v>
      </c>
      <c r="F37" s="4">
        <v>10198.793838933148</v>
      </c>
      <c r="G37" s="4">
        <v>81.133040289598313</v>
      </c>
      <c r="H37" s="4">
        <v>5193.6954157133887</v>
      </c>
      <c r="I37" s="4">
        <v>167.2971367012122</v>
      </c>
      <c r="J37" s="4">
        <v>48.606902873456271</v>
      </c>
      <c r="K37" s="4">
        <v>121.73345361992712</v>
      </c>
      <c r="L37" s="4">
        <v>798.66692293649817</v>
      </c>
      <c r="M37" s="4">
        <v>0</v>
      </c>
      <c r="N37" s="4">
        <v>2102.0741539044611</v>
      </c>
      <c r="O37" s="4">
        <v>2998.6227606170896</v>
      </c>
      <c r="P37" s="4">
        <v>0.80667472061241163</v>
      </c>
      <c r="Q37" s="4">
        <v>120.66872009258631</v>
      </c>
      <c r="R37" s="4">
        <v>0</v>
      </c>
      <c r="S37" s="4">
        <v>0</v>
      </c>
      <c r="T37" s="4">
        <v>0</v>
      </c>
      <c r="U37" s="4">
        <v>1.5227396598748972</v>
      </c>
      <c r="V37" s="4">
        <v>0</v>
      </c>
      <c r="W37" s="4">
        <v>0</v>
      </c>
      <c r="X37" s="4">
        <v>0</v>
      </c>
      <c r="Y37" s="4">
        <v>0</v>
      </c>
      <c r="Z37" s="4">
        <v>0</v>
      </c>
      <c r="AA37" s="4">
        <v>33430.568165634941</v>
      </c>
      <c r="AB37" s="4">
        <v>0</v>
      </c>
      <c r="AC37" s="4">
        <v>37.799793375128516</v>
      </c>
      <c r="AD37" s="4">
        <v>272215.99380574981</v>
      </c>
      <c r="AE37" s="4">
        <v>13688.953579934054</v>
      </c>
      <c r="AF37" s="4">
        <v>49509.448262843325</v>
      </c>
      <c r="AG37" s="4">
        <v>6167.2542866417671</v>
      </c>
      <c r="AH37" s="4">
        <v>10053.339861358661</v>
      </c>
      <c r="AI37" s="4">
        <v>16951.201014414743</v>
      </c>
      <c r="AJ37" s="4">
        <v>5792.760622862018</v>
      </c>
      <c r="AK37" s="4">
        <v>1034.6377828015954</v>
      </c>
      <c r="AL37" s="4">
        <v>16.680945419843152</v>
      </c>
      <c r="AM37" s="4">
        <v>148.71586014050933</v>
      </c>
      <c r="AN37" s="4">
        <v>1236.9856543000778</v>
      </c>
      <c r="AO37" s="4">
        <v>569.38445809641883</v>
      </c>
      <c r="AP37" s="4">
        <v>182.32116450796701</v>
      </c>
      <c r="AQ37" s="4">
        <v>15539.536671447257</v>
      </c>
      <c r="AR37" s="4">
        <v>60591.091585847527</v>
      </c>
      <c r="AS37" s="4">
        <v>11096.191162597061</v>
      </c>
      <c r="AT37" s="4">
        <v>14452.116051764788</v>
      </c>
      <c r="AU37" s="4">
        <v>22744.136567662441</v>
      </c>
      <c r="AV37" s="4">
        <v>0</v>
      </c>
      <c r="AW37" s="4">
        <v>0</v>
      </c>
      <c r="AX37" s="4">
        <v>10260.232527490025</v>
      </c>
      <c r="AY37" s="4">
        <v>104698.17795518103</v>
      </c>
      <c r="AZ37" s="4">
        <v>34662.958596523</v>
      </c>
      <c r="BA37" s="4">
        <v>0</v>
      </c>
      <c r="BB37" s="4">
        <v>1648.893099290234</v>
      </c>
      <c r="BC37" s="92">
        <v>643001.21263359603</v>
      </c>
    </row>
    <row r="38" spans="1:55">
      <c r="A38" s="64"/>
      <c r="B38" s="10" t="s">
        <v>157</v>
      </c>
      <c r="C38" s="4">
        <v>8.267270929158439</v>
      </c>
      <c r="D38" s="4">
        <v>0</v>
      </c>
      <c r="E38" s="4">
        <v>0</v>
      </c>
      <c r="F38" s="4">
        <v>3.1139302129447652</v>
      </c>
      <c r="G38" s="4">
        <v>0</v>
      </c>
      <c r="H38" s="4">
        <v>159.57369733026044</v>
      </c>
      <c r="I38" s="4">
        <v>20.151627498378645</v>
      </c>
      <c r="J38" s="4">
        <v>43.153584271281872</v>
      </c>
      <c r="K38" s="4">
        <v>68.826741497341288</v>
      </c>
      <c r="L38" s="4">
        <v>32.122252334205776</v>
      </c>
      <c r="M38" s="4">
        <v>0</v>
      </c>
      <c r="N38" s="4">
        <v>5.8796345987473089</v>
      </c>
      <c r="O38" s="4">
        <v>63.67241928467611</v>
      </c>
      <c r="P38" s="4">
        <v>3.1112478088385933E-2</v>
      </c>
      <c r="Q38" s="4">
        <v>0</v>
      </c>
      <c r="R38" s="4">
        <v>0</v>
      </c>
      <c r="S38" s="4">
        <v>0</v>
      </c>
      <c r="T38" s="4">
        <v>0</v>
      </c>
      <c r="U38" s="4">
        <v>0.40710103814857246</v>
      </c>
      <c r="V38" s="4">
        <v>0</v>
      </c>
      <c r="W38" s="4">
        <v>0</v>
      </c>
      <c r="X38" s="4">
        <v>0</v>
      </c>
      <c r="Y38" s="4">
        <v>0</v>
      </c>
      <c r="Z38" s="4">
        <v>0</v>
      </c>
      <c r="AA38" s="4">
        <v>0.56261258501680644</v>
      </c>
      <c r="AB38" s="4">
        <v>0</v>
      </c>
      <c r="AC38" s="4">
        <v>0</v>
      </c>
      <c r="AD38" s="4">
        <v>85440.174110957319</v>
      </c>
      <c r="AE38" s="4">
        <v>61486.699806806355</v>
      </c>
      <c r="AF38" s="4">
        <v>797.15861662603379</v>
      </c>
      <c r="AG38" s="4">
        <v>8587.8242245660258</v>
      </c>
      <c r="AH38" s="4">
        <v>2166.4643931276219</v>
      </c>
      <c r="AI38" s="4">
        <v>18696.085805584407</v>
      </c>
      <c r="AJ38" s="4">
        <v>2069.3112836237328</v>
      </c>
      <c r="AK38" s="4">
        <v>0</v>
      </c>
      <c r="AL38" s="4">
        <v>400.47189945287892</v>
      </c>
      <c r="AM38" s="4">
        <v>128.45870894674621</v>
      </c>
      <c r="AN38" s="4">
        <v>6717.1358504887339</v>
      </c>
      <c r="AO38" s="4">
        <v>0</v>
      </c>
      <c r="AP38" s="4">
        <v>1.1305892429804059</v>
      </c>
      <c r="AQ38" s="4">
        <v>14996.282044597296</v>
      </c>
      <c r="AR38" s="4">
        <v>2642.3229103526114</v>
      </c>
      <c r="AS38" s="4">
        <v>183.89189793930245</v>
      </c>
      <c r="AT38" s="4">
        <v>13401.405719628177</v>
      </c>
      <c r="AU38" s="4">
        <v>0</v>
      </c>
      <c r="AV38" s="4">
        <v>153026.76312885451</v>
      </c>
      <c r="AW38" s="4">
        <v>0</v>
      </c>
      <c r="AX38" s="4">
        <v>0</v>
      </c>
      <c r="AY38" s="4">
        <v>0</v>
      </c>
      <c r="AZ38" s="4">
        <v>58212.367948883795</v>
      </c>
      <c r="BA38" s="4">
        <v>0</v>
      </c>
      <c r="BB38" s="4">
        <v>-13085.167720015497</v>
      </c>
      <c r="BC38" s="92">
        <v>299849.8073059537</v>
      </c>
    </row>
    <row r="39" spans="1:55">
      <c r="A39" s="64"/>
      <c r="B39" s="10" t="s">
        <v>155</v>
      </c>
      <c r="C39" s="4">
        <v>1156.2746086065772</v>
      </c>
      <c r="D39" s="4">
        <v>0</v>
      </c>
      <c r="E39" s="4">
        <v>0</v>
      </c>
      <c r="F39" s="4">
        <v>14706.69040093506</v>
      </c>
      <c r="G39" s="4">
        <v>267.34420540490333</v>
      </c>
      <c r="H39" s="4">
        <v>4799.3645733020167</v>
      </c>
      <c r="I39" s="4">
        <v>34.883090267265246</v>
      </c>
      <c r="J39" s="4">
        <v>70.743167582826956</v>
      </c>
      <c r="K39" s="4">
        <v>684.42609288109622</v>
      </c>
      <c r="L39" s="4">
        <v>2961.2455025543577</v>
      </c>
      <c r="M39" s="4">
        <v>0</v>
      </c>
      <c r="N39" s="4">
        <v>4134.3623552849349</v>
      </c>
      <c r="O39" s="4">
        <v>9180.9597737149543</v>
      </c>
      <c r="P39" s="4">
        <v>0.15997967428035265</v>
      </c>
      <c r="Q39" s="4">
        <v>94.537838567876847</v>
      </c>
      <c r="R39" s="4">
        <v>0</v>
      </c>
      <c r="S39" s="4">
        <v>0</v>
      </c>
      <c r="T39" s="4">
        <v>0</v>
      </c>
      <c r="U39" s="4">
        <v>2.0015931429985039</v>
      </c>
      <c r="V39" s="4">
        <v>0</v>
      </c>
      <c r="W39" s="4">
        <v>0</v>
      </c>
      <c r="X39" s="4">
        <v>0</v>
      </c>
      <c r="Y39" s="4">
        <v>0</v>
      </c>
      <c r="Z39" s="4">
        <v>0</v>
      </c>
      <c r="AA39" s="4">
        <v>4339.6179242941325</v>
      </c>
      <c r="AB39" s="4">
        <v>0</v>
      </c>
      <c r="AC39" s="4">
        <v>501.45342320825392</v>
      </c>
      <c r="AD39" s="4">
        <v>83616.564135614273</v>
      </c>
      <c r="AE39" s="4">
        <v>10257.294136516677</v>
      </c>
      <c r="AF39" s="4">
        <v>4125.3323228571753</v>
      </c>
      <c r="AG39" s="4">
        <v>18794.565202111989</v>
      </c>
      <c r="AH39" s="4">
        <v>33295.227074403425</v>
      </c>
      <c r="AI39" s="4">
        <v>68632.774813291529</v>
      </c>
      <c r="AJ39" s="4">
        <v>9324.6701136189677</v>
      </c>
      <c r="AK39" s="4">
        <v>14805.262709286464</v>
      </c>
      <c r="AL39" s="4">
        <v>494.45221874790542</v>
      </c>
      <c r="AM39" s="4">
        <v>335.0130116984692</v>
      </c>
      <c r="AN39" s="4">
        <v>2683.8404944035383</v>
      </c>
      <c r="AO39" s="4">
        <v>155.5987841388438</v>
      </c>
      <c r="AP39" s="4">
        <v>1106.1515139377157</v>
      </c>
      <c r="AQ39" s="4">
        <v>4135.2367288934374</v>
      </c>
      <c r="AR39" s="4">
        <v>19496.473392341999</v>
      </c>
      <c r="AS39" s="4">
        <v>0</v>
      </c>
      <c r="AT39" s="4">
        <v>0</v>
      </c>
      <c r="AU39" s="4">
        <v>96604.160029945109</v>
      </c>
      <c r="AV39" s="4">
        <v>0</v>
      </c>
      <c r="AW39" s="4">
        <v>0</v>
      </c>
      <c r="AX39" s="4">
        <v>0</v>
      </c>
      <c r="AY39" s="4">
        <v>0</v>
      </c>
      <c r="AZ39" s="4">
        <v>185724.64679088831</v>
      </c>
      <c r="BA39" s="4">
        <v>0</v>
      </c>
      <c r="BB39" s="4">
        <v>-9172.037753674118</v>
      </c>
      <c r="BC39" s="92">
        <v>215899.99666666664</v>
      </c>
    </row>
    <row r="40" spans="1:55">
      <c r="A40" s="64"/>
      <c r="B40" s="10" t="s">
        <v>161</v>
      </c>
      <c r="C40" s="4">
        <v>3954.64146486549</v>
      </c>
      <c r="D40" s="4">
        <v>0</v>
      </c>
      <c r="E40" s="4">
        <v>0</v>
      </c>
      <c r="F40" s="4">
        <v>0.52238613040206039</v>
      </c>
      <c r="G40" s="4">
        <v>4.5699253512806364E-3</v>
      </c>
      <c r="H40" s="4">
        <v>52.315447648567833</v>
      </c>
      <c r="I40" s="4">
        <v>10.333642569788429</v>
      </c>
      <c r="J40" s="4">
        <v>14.861198542682997</v>
      </c>
      <c r="K40" s="4">
        <v>23.292328553887874</v>
      </c>
      <c r="L40" s="4">
        <v>70.127359914179578</v>
      </c>
      <c r="M40" s="4">
        <v>0</v>
      </c>
      <c r="N40" s="4">
        <v>12.737326797604188</v>
      </c>
      <c r="O40" s="4">
        <v>42.988560161340011</v>
      </c>
      <c r="P40" s="4">
        <v>0.20058921895496262</v>
      </c>
      <c r="Q40" s="4">
        <v>9.5979961704759156E-3</v>
      </c>
      <c r="R40" s="4">
        <v>0</v>
      </c>
      <c r="S40" s="4">
        <v>0</v>
      </c>
      <c r="T40" s="4">
        <v>0</v>
      </c>
      <c r="U40" s="4">
        <v>0.87498835009167886</v>
      </c>
      <c r="V40" s="4">
        <v>0</v>
      </c>
      <c r="W40" s="4">
        <v>0</v>
      </c>
      <c r="X40" s="4">
        <v>0</v>
      </c>
      <c r="Y40" s="4">
        <v>0</v>
      </c>
      <c r="Z40" s="4">
        <v>0</v>
      </c>
      <c r="AA40" s="4">
        <v>0.12129795044499386</v>
      </c>
      <c r="AB40" s="4">
        <v>0</v>
      </c>
      <c r="AC40" s="4">
        <v>4.4045988887424052E-2</v>
      </c>
      <c r="AD40" s="4">
        <v>25436.21929199134</v>
      </c>
      <c r="AE40" s="4">
        <v>40.538391819610858</v>
      </c>
      <c r="AF40" s="4">
        <v>1672.8293608349936</v>
      </c>
      <c r="AG40" s="4">
        <v>105.46699456403512</v>
      </c>
      <c r="AH40" s="4">
        <v>14.594382467331057</v>
      </c>
      <c r="AI40" s="4">
        <v>1.7939441721412717</v>
      </c>
      <c r="AJ40" s="4">
        <v>3.2350963991714292</v>
      </c>
      <c r="AK40" s="4">
        <v>25.428176796536906</v>
      </c>
      <c r="AL40" s="4">
        <v>1.3043621080946366</v>
      </c>
      <c r="AM40" s="4">
        <v>1.1908388733384052</v>
      </c>
      <c r="AN40" s="4">
        <v>0.73488990662612985</v>
      </c>
      <c r="AO40" s="4">
        <v>3.0551993739458054</v>
      </c>
      <c r="AP40" s="4">
        <v>0.47701483038734793</v>
      </c>
      <c r="AQ40" s="4">
        <v>3.5352700369301342</v>
      </c>
      <c r="AR40" s="4">
        <v>147.83066589009817</v>
      </c>
      <c r="AS40" s="4">
        <v>0</v>
      </c>
      <c r="AT40" s="4">
        <v>0</v>
      </c>
      <c r="AU40" s="4">
        <v>127893.91068117695</v>
      </c>
      <c r="AV40" s="4">
        <v>31200.027210625438</v>
      </c>
      <c r="AW40" s="4">
        <v>0</v>
      </c>
      <c r="AX40" s="4">
        <v>0</v>
      </c>
      <c r="AY40" s="4">
        <v>0</v>
      </c>
      <c r="AZ40" s="4">
        <v>97607.517291930912</v>
      </c>
      <c r="BA40" s="4">
        <v>0</v>
      </c>
      <c r="BB40" s="4">
        <v>3262.2707154500577</v>
      </c>
      <c r="BC40" s="92">
        <v>96389.999999999971</v>
      </c>
    </row>
    <row r="41" spans="1:55">
      <c r="A41" s="64"/>
      <c r="B41" s="10" t="s">
        <v>180</v>
      </c>
      <c r="C41" s="61">
        <v>557.70014201592858</v>
      </c>
      <c r="D41" s="61">
        <v>0</v>
      </c>
      <c r="E41" s="61">
        <v>0</v>
      </c>
      <c r="F41" s="61">
        <v>44.793969878192897</v>
      </c>
      <c r="G41" s="61">
        <v>0.56041256653026572</v>
      </c>
      <c r="H41" s="61">
        <v>78.910627485028172</v>
      </c>
      <c r="I41" s="61">
        <v>1.2045956948614209</v>
      </c>
      <c r="J41" s="61">
        <v>0.59584329293511151</v>
      </c>
      <c r="K41" s="61">
        <v>4.258249502535671</v>
      </c>
      <c r="L41" s="61">
        <v>45.255139282053918</v>
      </c>
      <c r="M41" s="61">
        <v>0</v>
      </c>
      <c r="N41" s="61">
        <v>25.951529028151263</v>
      </c>
      <c r="O41" s="61">
        <v>22.007073637752697</v>
      </c>
      <c r="P41" s="61">
        <v>9.9631591954721533E-3</v>
      </c>
      <c r="Q41" s="61">
        <v>0.11573977207717885</v>
      </c>
      <c r="R41" s="61">
        <v>0</v>
      </c>
      <c r="S41" s="61">
        <v>0</v>
      </c>
      <c r="T41" s="61">
        <v>0</v>
      </c>
      <c r="U41" s="61">
        <v>2.3164566358305258E-2</v>
      </c>
      <c r="V41" s="61">
        <v>0</v>
      </c>
      <c r="W41" s="61">
        <v>0</v>
      </c>
      <c r="X41" s="61">
        <v>0</v>
      </c>
      <c r="Y41" s="61">
        <v>0</v>
      </c>
      <c r="Z41" s="61">
        <v>0</v>
      </c>
      <c r="AA41" s="61">
        <v>1.4646611685193822</v>
      </c>
      <c r="AB41" s="61">
        <v>0</v>
      </c>
      <c r="AC41" s="61">
        <v>712.36734305943799</v>
      </c>
      <c r="AD41" s="61">
        <v>2005.8554386181042</v>
      </c>
      <c r="AE41" s="61">
        <v>254.49587624319378</v>
      </c>
      <c r="AF41" s="61">
        <v>175.67199445558813</v>
      </c>
      <c r="AG41" s="61">
        <v>50.22045434001415</v>
      </c>
      <c r="AH41" s="61">
        <v>275.54714965867225</v>
      </c>
      <c r="AI41" s="61">
        <v>1201.8972723001314</v>
      </c>
      <c r="AJ41" s="61">
        <v>41.406919051927403</v>
      </c>
      <c r="AK41" s="61">
        <v>131.64944659451001</v>
      </c>
      <c r="AL41" s="61">
        <v>23.535479269090597</v>
      </c>
      <c r="AM41" s="61">
        <v>4.7561585972157951</v>
      </c>
      <c r="AN41" s="61">
        <v>67.607483996487844</v>
      </c>
      <c r="AO41" s="61">
        <v>18.218895154936487</v>
      </c>
      <c r="AP41" s="61">
        <v>3.319540773177986</v>
      </c>
      <c r="AQ41" s="61">
        <v>38.318399070794683</v>
      </c>
      <c r="AR41" s="61">
        <v>777.45595450624012</v>
      </c>
      <c r="AS41" s="61">
        <v>0</v>
      </c>
      <c r="AT41" s="61">
        <v>0</v>
      </c>
      <c r="AU41" s="61">
        <v>22396.550830930872</v>
      </c>
      <c r="AV41" s="61">
        <v>0</v>
      </c>
      <c r="AW41" s="61">
        <v>0</v>
      </c>
      <c r="AX41" s="61">
        <v>0</v>
      </c>
      <c r="AY41" s="61">
        <v>0</v>
      </c>
      <c r="AZ41" s="61">
        <v>0</v>
      </c>
      <c r="BA41" s="61">
        <v>0</v>
      </c>
      <c r="BB41" s="61">
        <v>-1161.7256703011058</v>
      </c>
      <c r="BC41" s="72">
        <v>27800.000077369408</v>
      </c>
    </row>
    <row r="42" spans="1:55">
      <c r="A42" s="64"/>
      <c r="B42" s="10" t="s">
        <v>154</v>
      </c>
      <c r="C42" s="61">
        <v>1749.3145497374715</v>
      </c>
      <c r="D42" s="61">
        <v>0</v>
      </c>
      <c r="E42" s="61">
        <v>0</v>
      </c>
      <c r="F42" s="61">
        <v>774.61913471539981</v>
      </c>
      <c r="G42" s="61">
        <v>24.242280815534127</v>
      </c>
      <c r="H42" s="61">
        <v>208.52143442899492</v>
      </c>
      <c r="I42" s="61">
        <v>5.9124564763681526</v>
      </c>
      <c r="J42" s="61">
        <v>11.118400077919762</v>
      </c>
      <c r="K42" s="61">
        <v>20.771355289055691</v>
      </c>
      <c r="L42" s="61">
        <v>565.80753322480837</v>
      </c>
      <c r="M42" s="61">
        <v>0</v>
      </c>
      <c r="N42" s="61">
        <v>175.60540368237383</v>
      </c>
      <c r="O42" s="61">
        <v>202.17365920383324</v>
      </c>
      <c r="P42" s="61">
        <v>6.9369848191098774E-2</v>
      </c>
      <c r="Q42" s="61">
        <v>28.318472526202427</v>
      </c>
      <c r="R42" s="61">
        <v>0</v>
      </c>
      <c r="S42" s="61">
        <v>0</v>
      </c>
      <c r="T42" s="61">
        <v>0</v>
      </c>
      <c r="U42" s="61">
        <v>0.16673339283135907</v>
      </c>
      <c r="V42" s="61">
        <v>0</v>
      </c>
      <c r="W42" s="61">
        <v>0</v>
      </c>
      <c r="X42" s="61">
        <v>0</v>
      </c>
      <c r="Y42" s="61">
        <v>0</v>
      </c>
      <c r="Z42" s="61">
        <v>0</v>
      </c>
      <c r="AA42" s="61">
        <v>729.21123094040274</v>
      </c>
      <c r="AB42" s="61">
        <v>0</v>
      </c>
      <c r="AC42" s="61">
        <v>382.27527420087699</v>
      </c>
      <c r="AD42" s="61">
        <v>12275.490311529371</v>
      </c>
      <c r="AE42" s="61">
        <v>29081.236785032263</v>
      </c>
      <c r="AF42" s="61">
        <v>5765.0950718962295</v>
      </c>
      <c r="AG42" s="61">
        <v>4106.3883129510959</v>
      </c>
      <c r="AH42" s="61">
        <v>1117.0985741242425</v>
      </c>
      <c r="AI42" s="61">
        <v>7842.1938307647843</v>
      </c>
      <c r="AJ42" s="61">
        <v>1275.1941361207964</v>
      </c>
      <c r="AK42" s="61">
        <v>4678.1967332824051</v>
      </c>
      <c r="AL42" s="61">
        <v>1527.9641265546495</v>
      </c>
      <c r="AM42" s="61">
        <v>3041.6828886688313</v>
      </c>
      <c r="AN42" s="61">
        <v>4189.8260500999086</v>
      </c>
      <c r="AO42" s="61">
        <v>18126.551236533822</v>
      </c>
      <c r="AP42" s="61">
        <v>791.42658923700344</v>
      </c>
      <c r="AQ42" s="61">
        <v>6112.5012418038141</v>
      </c>
      <c r="AR42" s="61">
        <v>30904.331272514235</v>
      </c>
      <c r="AS42" s="61">
        <v>9005.5357816027336</v>
      </c>
      <c r="AT42" s="61">
        <v>45045.294216850001</v>
      </c>
      <c r="AU42" s="61">
        <v>0</v>
      </c>
      <c r="AV42" s="61">
        <v>0</v>
      </c>
      <c r="AW42" s="61">
        <v>0</v>
      </c>
      <c r="AX42" s="61">
        <v>0</v>
      </c>
      <c r="AY42" s="61">
        <v>0</v>
      </c>
      <c r="AZ42" s="61">
        <v>59513.948051335072</v>
      </c>
      <c r="BA42" s="61">
        <v>0</v>
      </c>
      <c r="BB42" s="61">
        <v>3350.8319355587978</v>
      </c>
      <c r="BC42" s="72">
        <v>133601.01833235018</v>
      </c>
    </row>
    <row r="43" spans="1:55">
      <c r="A43" s="64"/>
      <c r="B43" s="10" t="s">
        <v>181</v>
      </c>
      <c r="C43" s="61">
        <v>379.68683269698266</v>
      </c>
      <c r="D43" s="61">
        <v>0</v>
      </c>
      <c r="E43" s="61">
        <v>0</v>
      </c>
      <c r="F43" s="61">
        <v>297.09462874887282</v>
      </c>
      <c r="G43" s="61">
        <v>30.041139355634506</v>
      </c>
      <c r="H43" s="61">
        <v>202.07477427103834</v>
      </c>
      <c r="I43" s="61">
        <v>0.98929778027702076</v>
      </c>
      <c r="J43" s="61">
        <v>1.3784112439744154</v>
      </c>
      <c r="K43" s="61">
        <v>44.38669602890694</v>
      </c>
      <c r="L43" s="61">
        <v>65.300093200128231</v>
      </c>
      <c r="M43" s="61">
        <v>0</v>
      </c>
      <c r="N43" s="61">
        <v>74.263211536870216</v>
      </c>
      <c r="O43" s="61">
        <v>29.903224469040357</v>
      </c>
      <c r="P43" s="61">
        <v>1.005695322898064E-2</v>
      </c>
      <c r="Q43" s="61">
        <v>2.5512532534452754</v>
      </c>
      <c r="R43" s="61">
        <v>0</v>
      </c>
      <c r="S43" s="61">
        <v>0</v>
      </c>
      <c r="T43" s="61">
        <v>0</v>
      </c>
      <c r="U43" s="61">
        <v>4.6328343371497056E-2</v>
      </c>
      <c r="V43" s="61">
        <v>0</v>
      </c>
      <c r="W43" s="61">
        <v>0</v>
      </c>
      <c r="X43" s="61">
        <v>0</v>
      </c>
      <c r="Y43" s="61">
        <v>0</v>
      </c>
      <c r="Z43" s="61">
        <v>0</v>
      </c>
      <c r="AA43" s="61">
        <v>18.540569235322792</v>
      </c>
      <c r="AB43" s="61">
        <v>0</v>
      </c>
      <c r="AC43" s="61">
        <v>1.5481802731842824</v>
      </c>
      <c r="AD43" s="61">
        <v>1666.4261483102314</v>
      </c>
      <c r="AE43" s="61">
        <v>1332.5606977910479</v>
      </c>
      <c r="AF43" s="61">
        <v>1240.2603655891342</v>
      </c>
      <c r="AG43" s="61">
        <v>372.02028350744155</v>
      </c>
      <c r="AH43" s="61">
        <v>350.37656529431104</v>
      </c>
      <c r="AI43" s="61">
        <v>6716.0635264348175</v>
      </c>
      <c r="AJ43" s="61">
        <v>798.73917924053512</v>
      </c>
      <c r="AK43" s="61">
        <v>3943.3373029330182</v>
      </c>
      <c r="AL43" s="61">
        <v>1338.6428583862817</v>
      </c>
      <c r="AM43" s="61">
        <v>76.726911900214375</v>
      </c>
      <c r="AN43" s="61">
        <v>147.73570121872851</v>
      </c>
      <c r="AO43" s="61">
        <v>10390.079370844498</v>
      </c>
      <c r="AP43" s="61">
        <v>49.215962081162161</v>
      </c>
      <c r="AQ43" s="61">
        <v>902.69634519174554</v>
      </c>
      <c r="AR43" s="61">
        <v>38154.173030569524</v>
      </c>
      <c r="AS43" s="61">
        <v>3346.6074825689525</v>
      </c>
      <c r="AT43" s="61">
        <v>12637.610802687212</v>
      </c>
      <c r="AU43" s="61">
        <v>347240.98806772206</v>
      </c>
      <c r="AV43" s="61">
        <v>0</v>
      </c>
      <c r="AW43" s="61">
        <v>0</v>
      </c>
      <c r="AX43" s="61">
        <v>15257.442859818759</v>
      </c>
      <c r="AY43" s="61">
        <v>0</v>
      </c>
      <c r="AZ43" s="61">
        <v>0</v>
      </c>
      <c r="BA43" s="61">
        <v>0</v>
      </c>
      <c r="BB43" s="61">
        <v>-18609.51815948006</v>
      </c>
      <c r="BC43" s="72">
        <v>428499.99999999988</v>
      </c>
    </row>
    <row r="44" spans="1:55">
      <c r="A44" s="64"/>
      <c r="B44" s="10" t="s">
        <v>158</v>
      </c>
      <c r="C44" s="61">
        <v>907.98548923868225</v>
      </c>
      <c r="D44" s="61">
        <v>0</v>
      </c>
      <c r="E44" s="61">
        <v>0</v>
      </c>
      <c r="F44" s="61">
        <v>0</v>
      </c>
      <c r="G44" s="61">
        <v>0</v>
      </c>
      <c r="H44" s="61">
        <v>23.513118964439066</v>
      </c>
      <c r="I44" s="61">
        <v>0.72253754592863362</v>
      </c>
      <c r="J44" s="61">
        <v>5.9617297931645741</v>
      </c>
      <c r="K44" s="61">
        <v>3.4652349096792237</v>
      </c>
      <c r="L44" s="61">
        <v>27.64464332088459</v>
      </c>
      <c r="M44" s="61">
        <v>0</v>
      </c>
      <c r="N44" s="61">
        <v>0.28511905106754898</v>
      </c>
      <c r="O44" s="61">
        <v>44.756627355018182</v>
      </c>
      <c r="P44" s="61">
        <v>9.2019456610484857E-2</v>
      </c>
      <c r="Q44" s="61">
        <v>0</v>
      </c>
      <c r="R44" s="61">
        <v>0</v>
      </c>
      <c r="S44" s="61">
        <v>0</v>
      </c>
      <c r="T44" s="61">
        <v>0</v>
      </c>
      <c r="U44" s="61">
        <v>0.29927237446956539</v>
      </c>
      <c r="V44" s="61">
        <v>0</v>
      </c>
      <c r="W44" s="61">
        <v>0</v>
      </c>
      <c r="X44" s="61">
        <v>0</v>
      </c>
      <c r="Y44" s="61">
        <v>0</v>
      </c>
      <c r="Z44" s="61">
        <v>0</v>
      </c>
      <c r="AA44" s="61">
        <v>0</v>
      </c>
      <c r="AB44" s="61">
        <v>0</v>
      </c>
      <c r="AC44" s="61">
        <v>0</v>
      </c>
      <c r="AD44" s="61">
        <v>0</v>
      </c>
      <c r="AE44" s="61">
        <v>249.92453933619768</v>
      </c>
      <c r="AF44" s="61">
        <v>1.2337925710899564</v>
      </c>
      <c r="AG44" s="61">
        <v>17.599367478090997</v>
      </c>
      <c r="AH44" s="61">
        <v>0</v>
      </c>
      <c r="AI44" s="61">
        <v>0</v>
      </c>
      <c r="AJ44" s="61">
        <v>0</v>
      </c>
      <c r="AK44" s="61">
        <v>0</v>
      </c>
      <c r="AL44" s="61">
        <v>0</v>
      </c>
      <c r="AM44" s="61">
        <v>0</v>
      </c>
      <c r="AN44" s="61">
        <v>0</v>
      </c>
      <c r="AO44" s="61">
        <v>0</v>
      </c>
      <c r="AP44" s="61">
        <v>0</v>
      </c>
      <c r="AQ44" s="61">
        <v>0</v>
      </c>
      <c r="AR44" s="61">
        <v>0</v>
      </c>
      <c r="AS44" s="61">
        <v>16535.943930380698</v>
      </c>
      <c r="AT44" s="61">
        <v>18498.972361659209</v>
      </c>
      <c r="AU44" s="61">
        <v>144094.23283813838</v>
      </c>
      <c r="AV44" s="61">
        <v>0</v>
      </c>
      <c r="AW44" s="61">
        <v>0</v>
      </c>
      <c r="AX44" s="61">
        <v>178.89852466859605</v>
      </c>
      <c r="AY44" s="61">
        <v>0</v>
      </c>
      <c r="AZ44" s="61">
        <v>15860.445848532001</v>
      </c>
      <c r="BA44" s="61">
        <v>0</v>
      </c>
      <c r="BB44" s="61">
        <v>-6528.9985157407846</v>
      </c>
      <c r="BC44" s="72">
        <v>158202.08678196938</v>
      </c>
    </row>
    <row r="45" spans="1:55">
      <c r="A45" s="64"/>
      <c r="B45" s="10" t="s">
        <v>160</v>
      </c>
      <c r="C45" s="61">
        <v>157.22092896495059</v>
      </c>
      <c r="D45" s="61">
        <v>0</v>
      </c>
      <c r="E45" s="61">
        <v>0</v>
      </c>
      <c r="F45" s="61">
        <v>231.8185604877356</v>
      </c>
      <c r="G45" s="61">
        <v>3.7620311191572893</v>
      </c>
      <c r="H45" s="61">
        <v>422.27898622861954</v>
      </c>
      <c r="I45" s="61">
        <v>6.3720324358986558</v>
      </c>
      <c r="J45" s="61">
        <v>8.2478152022155307</v>
      </c>
      <c r="K45" s="61">
        <v>24.994833709869063</v>
      </c>
      <c r="L45" s="61">
        <v>34.725241114002252</v>
      </c>
      <c r="M45" s="61">
        <v>0</v>
      </c>
      <c r="N45" s="61">
        <v>167.74795769147022</v>
      </c>
      <c r="O45" s="61">
        <v>126.09603091153417</v>
      </c>
      <c r="P45" s="61">
        <v>5.2261752780932931E-2</v>
      </c>
      <c r="Q45" s="61">
        <v>0.79455118489748444</v>
      </c>
      <c r="R45" s="61">
        <v>0</v>
      </c>
      <c r="S45" s="61">
        <v>0</v>
      </c>
      <c r="T45" s="61">
        <v>0</v>
      </c>
      <c r="U45" s="61">
        <v>0.16701651842479193</v>
      </c>
      <c r="V45" s="61">
        <v>0</v>
      </c>
      <c r="W45" s="61">
        <v>0</v>
      </c>
      <c r="X45" s="61">
        <v>0</v>
      </c>
      <c r="Y45" s="61">
        <v>0</v>
      </c>
      <c r="Z45" s="61">
        <v>0</v>
      </c>
      <c r="AA45" s="61">
        <v>229.9194602280279</v>
      </c>
      <c r="AB45" s="61">
        <v>0</v>
      </c>
      <c r="AC45" s="61">
        <v>8.635546284965681</v>
      </c>
      <c r="AD45" s="61">
        <v>18075.935996085136</v>
      </c>
      <c r="AE45" s="61">
        <v>2604.7189626517657</v>
      </c>
      <c r="AF45" s="61">
        <v>1298.0145397161216</v>
      </c>
      <c r="AG45" s="61">
        <v>446.45001952348974</v>
      </c>
      <c r="AH45" s="61">
        <v>961.66178578832455</v>
      </c>
      <c r="AI45" s="61">
        <v>6196.4729926024929</v>
      </c>
      <c r="AJ45" s="61">
        <v>1136.1173889399718</v>
      </c>
      <c r="AK45" s="61">
        <v>920.66769370001305</v>
      </c>
      <c r="AL45" s="61">
        <v>192.52839945212023</v>
      </c>
      <c r="AM45" s="61">
        <v>33.089982448441525</v>
      </c>
      <c r="AN45" s="61">
        <v>369.27810604191245</v>
      </c>
      <c r="AO45" s="61">
        <v>718.04210669642464</v>
      </c>
      <c r="AP45" s="61">
        <v>54.694426125154763</v>
      </c>
      <c r="AQ45" s="61">
        <v>1179.4319350809767</v>
      </c>
      <c r="AR45" s="61">
        <v>7046.6039445319921</v>
      </c>
      <c r="AS45" s="61">
        <v>2657.8289197361714</v>
      </c>
      <c r="AT45" s="61">
        <v>27220.457462405135</v>
      </c>
      <c r="AU45" s="61">
        <v>139805.56346119879</v>
      </c>
      <c r="AV45" s="61">
        <v>0</v>
      </c>
      <c r="AW45" s="61">
        <v>0</v>
      </c>
      <c r="AX45" s="61">
        <v>3471.7408658146792</v>
      </c>
      <c r="AY45" s="61">
        <v>1647.5735631678549</v>
      </c>
      <c r="AZ45" s="61">
        <v>11861.211271761402</v>
      </c>
      <c r="BA45" s="61">
        <v>30.390372668492908</v>
      </c>
      <c r="BB45" s="61">
        <v>1046.7021867082594</v>
      </c>
      <c r="BC45" s="72">
        <v>206614.80634781989</v>
      </c>
    </row>
    <row r="46" spans="1:55">
      <c r="A46" s="64"/>
      <c r="B46" s="10" t="s">
        <v>182</v>
      </c>
      <c r="C46" s="61">
        <v>342.67572453680373</v>
      </c>
      <c r="D46" s="61">
        <v>0</v>
      </c>
      <c r="E46" s="61">
        <v>0</v>
      </c>
      <c r="F46" s="61">
        <v>82.384993255418607</v>
      </c>
      <c r="G46" s="61">
        <v>1.3428854147741831</v>
      </c>
      <c r="H46" s="61">
        <v>67.273203019824194</v>
      </c>
      <c r="I46" s="61">
        <v>1.4191021491097509</v>
      </c>
      <c r="J46" s="61">
        <v>2.057023565022035</v>
      </c>
      <c r="K46" s="61">
        <v>3.7957379539313449</v>
      </c>
      <c r="L46" s="61">
        <v>23.892357582147049</v>
      </c>
      <c r="M46" s="61">
        <v>0</v>
      </c>
      <c r="N46" s="61">
        <v>54.152985266334191</v>
      </c>
      <c r="O46" s="61">
        <v>18.432635526133097</v>
      </c>
      <c r="P46" s="61">
        <v>1.6919036043686154E-2</v>
      </c>
      <c r="Q46" s="61">
        <v>6.4482874318404919</v>
      </c>
      <c r="R46" s="61">
        <v>0</v>
      </c>
      <c r="S46" s="61">
        <v>0</v>
      </c>
      <c r="T46" s="61">
        <v>0</v>
      </c>
      <c r="U46" s="61">
        <v>5.5624322549450447E-2</v>
      </c>
      <c r="V46" s="61">
        <v>0</v>
      </c>
      <c r="W46" s="61">
        <v>0</v>
      </c>
      <c r="X46" s="61">
        <v>0</v>
      </c>
      <c r="Y46" s="61">
        <v>0</v>
      </c>
      <c r="Z46" s="61">
        <v>0</v>
      </c>
      <c r="AA46" s="61">
        <v>12.95289233063736</v>
      </c>
      <c r="AB46" s="61">
        <v>0</v>
      </c>
      <c r="AC46" s="61">
        <v>100.6314918317176</v>
      </c>
      <c r="AD46" s="61">
        <v>522.86720303764946</v>
      </c>
      <c r="AE46" s="61">
        <v>61.029052728405638</v>
      </c>
      <c r="AF46" s="61">
        <v>138.59817951638377</v>
      </c>
      <c r="AG46" s="61">
        <v>42.449741472037111</v>
      </c>
      <c r="AH46" s="61">
        <v>318.0864492165847</v>
      </c>
      <c r="AI46" s="61">
        <v>723.39683995991095</v>
      </c>
      <c r="AJ46" s="61">
        <v>116.97254570001836</v>
      </c>
      <c r="AK46" s="61">
        <v>2209.8817569346606</v>
      </c>
      <c r="AL46" s="61">
        <v>424.50514030436477</v>
      </c>
      <c r="AM46" s="61">
        <v>2.467319668736212</v>
      </c>
      <c r="AN46" s="61">
        <v>78.201615561265299</v>
      </c>
      <c r="AO46" s="61">
        <v>81.892858197033689</v>
      </c>
      <c r="AP46" s="61">
        <v>39.400324421120906</v>
      </c>
      <c r="AQ46" s="61">
        <v>37.623883899529652</v>
      </c>
      <c r="AR46" s="61">
        <v>23468.885097655864</v>
      </c>
      <c r="AS46" s="61">
        <v>1502.8096797661105</v>
      </c>
      <c r="AT46" s="61">
        <v>2312.6035779170197</v>
      </c>
      <c r="AU46" s="61">
        <v>1781216.5382737641</v>
      </c>
      <c r="AV46" s="61">
        <v>0</v>
      </c>
      <c r="AW46" s="61">
        <v>0</v>
      </c>
      <c r="AX46" s="61">
        <v>0</v>
      </c>
      <c r="AY46" s="61">
        <v>0</v>
      </c>
      <c r="AZ46" s="61">
        <v>0</v>
      </c>
      <c r="BA46" s="61">
        <v>0</v>
      </c>
      <c r="BB46" s="61">
        <v>-36056.732341414769</v>
      </c>
      <c r="BC46" s="72">
        <v>1777959.0090615284</v>
      </c>
    </row>
    <row r="47" spans="1:55">
      <c r="A47" s="64" t="s">
        <v>187</v>
      </c>
      <c r="B47" s="10" t="s">
        <v>183</v>
      </c>
      <c r="C47" s="94">
        <v>35853.699631772521</v>
      </c>
      <c r="D47" s="94">
        <v>0</v>
      </c>
      <c r="E47" s="94">
        <v>0</v>
      </c>
      <c r="F47" s="94">
        <v>31167.374341580118</v>
      </c>
      <c r="G47" s="94">
        <v>76.259985816012417</v>
      </c>
      <c r="H47" s="94">
        <v>14713.759628070864</v>
      </c>
      <c r="I47" s="94">
        <v>172.37771950518621</v>
      </c>
      <c r="J47" s="94">
        <v>71.913701419162265</v>
      </c>
      <c r="K47" s="94">
        <v>1396.9682843462047</v>
      </c>
      <c r="L47" s="94">
        <v>7287.4742112044314</v>
      </c>
      <c r="M47" s="94">
        <v>0</v>
      </c>
      <c r="N47" s="94">
        <v>10655.908704483723</v>
      </c>
      <c r="O47" s="94">
        <v>23284.18702419797</v>
      </c>
      <c r="P47" s="94">
        <v>2.1274154627182602</v>
      </c>
      <c r="Q47" s="94">
        <v>676.96167523450799</v>
      </c>
      <c r="R47" s="94">
        <v>0</v>
      </c>
      <c r="S47" s="94">
        <v>0</v>
      </c>
      <c r="T47" s="94">
        <v>0</v>
      </c>
      <c r="U47" s="94">
        <v>2.6718391764811784</v>
      </c>
      <c r="V47" s="94">
        <v>0</v>
      </c>
      <c r="W47" s="94">
        <v>0</v>
      </c>
      <c r="X47" s="94">
        <v>0</v>
      </c>
      <c r="Y47" s="94">
        <v>0</v>
      </c>
      <c r="Z47" s="94">
        <v>0</v>
      </c>
      <c r="AA47" s="94">
        <v>89391.629225436162</v>
      </c>
      <c r="AB47" s="94">
        <v>0</v>
      </c>
      <c r="AC47" s="94">
        <v>1739.670813968939</v>
      </c>
      <c r="AD47" s="94">
        <v>53636.989948635572</v>
      </c>
      <c r="AE47" s="94">
        <v>33411.48789242511</v>
      </c>
      <c r="AF47" s="94">
        <v>86732.309880739951</v>
      </c>
      <c r="AG47" s="94">
        <v>36702.296054869897</v>
      </c>
      <c r="AH47" s="94">
        <v>189571.44044604679</v>
      </c>
      <c r="AI47" s="94">
        <v>19520.915191164975</v>
      </c>
      <c r="AJ47" s="94">
        <v>36833.614596636806</v>
      </c>
      <c r="AK47" s="94">
        <v>30879.786218064048</v>
      </c>
      <c r="AL47" s="94">
        <v>4741.8200259685109</v>
      </c>
      <c r="AM47" s="94">
        <v>1202.1460154595977</v>
      </c>
      <c r="AN47" s="94">
        <v>4668.6249511139667</v>
      </c>
      <c r="AO47" s="94">
        <v>20371.999733215594</v>
      </c>
      <c r="AP47" s="94">
        <v>13807.971637064309</v>
      </c>
      <c r="AQ47" s="94">
        <v>16085.490673517279</v>
      </c>
      <c r="AR47" s="94">
        <v>384360.19015343609</v>
      </c>
      <c r="AS47" s="67"/>
      <c r="AT47" s="67"/>
      <c r="AU47" s="67"/>
      <c r="AV47" s="67"/>
      <c r="AW47" s="67"/>
      <c r="AX47" s="67"/>
      <c r="AY47" s="67"/>
      <c r="AZ47" s="67"/>
      <c r="BA47" s="67"/>
      <c r="BB47" s="67"/>
      <c r="BC47" s="67"/>
    </row>
    <row r="48" spans="1:55">
      <c r="A48" s="64"/>
      <c r="B48" s="10" t="s">
        <v>184</v>
      </c>
      <c r="C48" s="61">
        <v>760018.11386533338</v>
      </c>
      <c r="D48" s="61">
        <v>0</v>
      </c>
      <c r="E48" s="61">
        <v>0</v>
      </c>
      <c r="F48" s="61">
        <v>52012.454220461776</v>
      </c>
      <c r="G48" s="61">
        <v>337.28965533107959</v>
      </c>
      <c r="H48" s="61">
        <v>27235.25664280033</v>
      </c>
      <c r="I48" s="61">
        <v>538.33982415622836</v>
      </c>
      <c r="J48" s="61">
        <v>531.64704956327</v>
      </c>
      <c r="K48" s="61">
        <v>4485.4873995272665</v>
      </c>
      <c r="L48" s="61">
        <v>6339.2140913757521</v>
      </c>
      <c r="M48" s="61">
        <v>0</v>
      </c>
      <c r="N48" s="61">
        <v>38925.289034702633</v>
      </c>
      <c r="O48" s="61">
        <v>39212.693518059976</v>
      </c>
      <c r="P48" s="61">
        <v>5.5525411709226287</v>
      </c>
      <c r="Q48" s="61">
        <v>2653.4992932363311</v>
      </c>
      <c r="R48" s="61">
        <v>0</v>
      </c>
      <c r="S48" s="61">
        <v>0</v>
      </c>
      <c r="T48" s="61">
        <v>0</v>
      </c>
      <c r="U48" s="61">
        <v>8.5447353231188465</v>
      </c>
      <c r="V48" s="61">
        <v>0</v>
      </c>
      <c r="W48" s="61">
        <v>0</v>
      </c>
      <c r="X48" s="61">
        <v>0</v>
      </c>
      <c r="Y48" s="61">
        <v>0</v>
      </c>
      <c r="Z48" s="61">
        <v>0</v>
      </c>
      <c r="AA48" s="61">
        <v>69027.230569434381</v>
      </c>
      <c r="AB48" s="61">
        <v>0</v>
      </c>
      <c r="AC48" s="61">
        <v>2357.4344104605802</v>
      </c>
      <c r="AD48" s="61">
        <v>965380.96675787913</v>
      </c>
      <c r="AE48" s="61">
        <v>221639.60645201773</v>
      </c>
      <c r="AF48" s="61">
        <v>229407.64773855018</v>
      </c>
      <c r="AG48" s="61">
        <v>149528.23490212229</v>
      </c>
      <c r="AH48" s="61">
        <v>94557.916905880382</v>
      </c>
      <c r="AI48" s="61">
        <v>209255.54324021231</v>
      </c>
      <c r="AJ48" s="61">
        <v>103261.81440441207</v>
      </c>
      <c r="AK48" s="61">
        <v>74657.332064535934</v>
      </c>
      <c r="AL48" s="61">
        <v>72527.558712030208</v>
      </c>
      <c r="AM48" s="61">
        <v>10679.57695416159</v>
      </c>
      <c r="AN48" s="61">
        <v>44750.573408997552</v>
      </c>
      <c r="AO48" s="61">
        <v>329160.00955479167</v>
      </c>
      <c r="AP48" s="61">
        <v>94201.039347554062</v>
      </c>
      <c r="AQ48" s="61">
        <v>75968.99052768285</v>
      </c>
      <c r="AR48" s="61">
        <v>879215.26673989603</v>
      </c>
      <c r="AS48" s="67"/>
      <c r="AT48" s="67"/>
      <c r="AU48" s="67"/>
      <c r="AV48" s="67"/>
      <c r="AW48" s="67"/>
      <c r="AX48" s="67"/>
      <c r="AY48" s="67"/>
      <c r="AZ48" s="67"/>
      <c r="BA48" s="67"/>
      <c r="BB48" s="67"/>
      <c r="BC48" s="67"/>
    </row>
    <row r="49" spans="1:55">
      <c r="A49" s="64"/>
      <c r="B49" s="10" t="s">
        <v>185</v>
      </c>
      <c r="C49" s="61">
        <v>0</v>
      </c>
      <c r="D49" s="61">
        <v>0</v>
      </c>
      <c r="E49" s="61">
        <v>0</v>
      </c>
      <c r="F49" s="61">
        <v>23349.528722181767</v>
      </c>
      <c r="G49" s="61">
        <v>91.934387474216621</v>
      </c>
      <c r="H49" s="61">
        <v>9514.5709683803616</v>
      </c>
      <c r="I49" s="61">
        <v>166.58102267474237</v>
      </c>
      <c r="J49" s="61">
        <v>238.76828212757198</v>
      </c>
      <c r="K49" s="61">
        <v>1327.17747049591</v>
      </c>
      <c r="L49" s="61">
        <v>1124.4793224510431</v>
      </c>
      <c r="M49" s="61">
        <v>0</v>
      </c>
      <c r="N49" s="61">
        <v>10436.351099983478</v>
      </c>
      <c r="O49" s="61">
        <v>12374.928848713189</v>
      </c>
      <c r="P49" s="61">
        <v>5.6628916577265755</v>
      </c>
      <c r="Q49" s="61">
        <v>667.11912100446227</v>
      </c>
      <c r="R49" s="61">
        <v>0</v>
      </c>
      <c r="S49" s="61">
        <v>0</v>
      </c>
      <c r="T49" s="61">
        <v>0</v>
      </c>
      <c r="U49" s="61">
        <v>4.9728927644947385</v>
      </c>
      <c r="V49" s="61">
        <v>0</v>
      </c>
      <c r="W49" s="61">
        <v>0</v>
      </c>
      <c r="X49" s="61">
        <v>0</v>
      </c>
      <c r="Y49" s="61">
        <v>0</v>
      </c>
      <c r="Z49" s="61">
        <v>0</v>
      </c>
      <c r="AA49" s="61">
        <v>8792.8407600226255</v>
      </c>
      <c r="AB49" s="61">
        <v>0</v>
      </c>
      <c r="AC49" s="61">
        <v>60.402456068086558</v>
      </c>
      <c r="AD49" s="61">
        <v>103590.85022503583</v>
      </c>
      <c r="AE49" s="61">
        <v>59109.043765299655</v>
      </c>
      <c r="AF49" s="61">
        <v>6771.7428838982541</v>
      </c>
      <c r="AG49" s="61">
        <v>32681.492686244339</v>
      </c>
      <c r="AH49" s="61">
        <v>23204.653277168909</v>
      </c>
      <c r="AI49" s="61">
        <v>22772.76267958085</v>
      </c>
      <c r="AJ49" s="61">
        <v>24644.483714023427</v>
      </c>
      <c r="AK49" s="61">
        <v>11620.931516359236</v>
      </c>
      <c r="AL49" s="61">
        <v>1655.9614716414114</v>
      </c>
      <c r="AM49" s="61">
        <v>394.09179737635566</v>
      </c>
      <c r="AN49" s="61">
        <v>3399.3393528918764</v>
      </c>
      <c r="AO49" s="61">
        <v>0</v>
      </c>
      <c r="AP49" s="61">
        <v>5413.7596993071693</v>
      </c>
      <c r="AQ49" s="61">
        <v>2068.2020936539543</v>
      </c>
      <c r="AR49" s="61">
        <v>101.72869178057996</v>
      </c>
      <c r="AS49" s="67"/>
      <c r="AT49" s="67"/>
      <c r="AU49" s="67"/>
      <c r="AV49" s="67"/>
      <c r="AW49" s="67"/>
      <c r="AX49" s="67"/>
      <c r="AY49" s="67"/>
      <c r="AZ49" s="67"/>
      <c r="BA49" s="67"/>
      <c r="BB49" s="67"/>
      <c r="BC49" s="67"/>
    </row>
    <row r="50" spans="1:55">
      <c r="A50" s="64"/>
      <c r="B50" s="10" t="s">
        <v>186</v>
      </c>
      <c r="C50" s="61">
        <v>0</v>
      </c>
      <c r="D50" s="61">
        <v>0</v>
      </c>
      <c r="E50" s="61">
        <v>0</v>
      </c>
      <c r="F50" s="61">
        <v>93447.583201515969</v>
      </c>
      <c r="G50" s="61">
        <v>769.70296803968938</v>
      </c>
      <c r="H50" s="61">
        <v>41923.775306719734</v>
      </c>
      <c r="I50" s="61">
        <v>700.1856035461783</v>
      </c>
      <c r="J50" s="61">
        <v>314.29780187030229</v>
      </c>
      <c r="K50" s="61">
        <v>4282.7069561616654</v>
      </c>
      <c r="L50" s="61">
        <v>21062.593838457862</v>
      </c>
      <c r="M50" s="61">
        <v>0</v>
      </c>
      <c r="N50" s="61">
        <v>26082.162076561228</v>
      </c>
      <c r="O50" s="61">
        <v>43888.740223425957</v>
      </c>
      <c r="P50" s="61">
        <v>6.3027230858422936</v>
      </c>
      <c r="Q50" s="61">
        <v>1765.6002777053593</v>
      </c>
      <c r="R50" s="61">
        <v>0</v>
      </c>
      <c r="S50" s="61">
        <v>0</v>
      </c>
      <c r="T50" s="61">
        <v>0</v>
      </c>
      <c r="U50" s="61">
        <v>11.307370904174592</v>
      </c>
      <c r="V50" s="61">
        <v>0</v>
      </c>
      <c r="W50" s="61">
        <v>0</v>
      </c>
      <c r="X50" s="61">
        <v>0</v>
      </c>
      <c r="Y50" s="61">
        <v>0</v>
      </c>
      <c r="Z50" s="61">
        <v>0</v>
      </c>
      <c r="AA50" s="61">
        <v>-165338.78000000003</v>
      </c>
      <c r="AB50" s="61">
        <v>0</v>
      </c>
      <c r="AC50" s="61">
        <v>1001.1566079397606</v>
      </c>
      <c r="AD50" s="61">
        <v>776933.45320250397</v>
      </c>
      <c r="AE50" s="61">
        <v>119073.69541414734</v>
      </c>
      <c r="AF50" s="61">
        <v>-60135.086703515059</v>
      </c>
      <c r="AG50" s="61">
        <v>19552.944929057354</v>
      </c>
      <c r="AH50" s="61">
        <v>-108636.62712066491</v>
      </c>
      <c r="AI50" s="61">
        <v>74444.764511940637</v>
      </c>
      <c r="AJ50" s="61">
        <v>45499.692777412209</v>
      </c>
      <c r="AK50" s="61">
        <v>36516.234126059899</v>
      </c>
      <c r="AL50" s="61">
        <v>-1943.6067235200378</v>
      </c>
      <c r="AM50" s="61">
        <v>4339.3919750588993</v>
      </c>
      <c r="AN50" s="61">
        <v>8518.3480084693638</v>
      </c>
      <c r="AO50" s="61">
        <v>1248.9454090048625</v>
      </c>
      <c r="AP50" s="61">
        <v>18948.677108369197</v>
      </c>
      <c r="AQ50" s="61">
        <v>1344.0140567547264</v>
      </c>
      <c r="AR50" s="61">
        <v>2296.2697910325878</v>
      </c>
      <c r="AS50" s="67"/>
      <c r="AT50" s="67"/>
      <c r="AU50" s="67"/>
      <c r="AV50" s="67"/>
      <c r="AW50" s="67"/>
      <c r="AX50" s="67"/>
      <c r="AY50" s="67"/>
      <c r="AZ50" s="67"/>
      <c r="BA50" s="67"/>
      <c r="BB50" s="67"/>
      <c r="BC50" s="67"/>
    </row>
    <row r="51" spans="1:55">
      <c r="A51" s="55" t="s">
        <v>188</v>
      </c>
      <c r="B51" s="56"/>
      <c r="C51" s="72">
        <v>1159460.9656</v>
      </c>
      <c r="D51" s="91">
        <v>0</v>
      </c>
      <c r="E51" s="72">
        <v>0</v>
      </c>
      <c r="F51" s="72">
        <v>356546.25277306401</v>
      </c>
      <c r="G51" s="72">
        <v>3201.5594735034215</v>
      </c>
      <c r="H51" s="72">
        <v>268870.6874463553</v>
      </c>
      <c r="I51" s="72">
        <v>12777.000696414751</v>
      </c>
      <c r="J51" s="72">
        <v>5318.9985380000007</v>
      </c>
      <c r="K51" s="72">
        <v>23348.386069272845</v>
      </c>
      <c r="L51" s="72">
        <v>71560.006156529431</v>
      </c>
      <c r="M51" s="72">
        <v>0</v>
      </c>
      <c r="N51" s="72">
        <v>117981.36560566457</v>
      </c>
      <c r="O51" s="72">
        <v>223341.92268911135</v>
      </c>
      <c r="P51" s="72">
        <v>94.000093999999976</v>
      </c>
      <c r="Q51" s="72">
        <v>12320.992751863751</v>
      </c>
      <c r="R51" s="72">
        <v>0</v>
      </c>
      <c r="S51" s="72">
        <v>0</v>
      </c>
      <c r="T51" s="72">
        <v>0</v>
      </c>
      <c r="U51" s="72">
        <v>143.00014300000001</v>
      </c>
      <c r="V51" s="72">
        <v>0</v>
      </c>
      <c r="W51" s="72">
        <v>0</v>
      </c>
      <c r="X51" s="72">
        <v>0</v>
      </c>
      <c r="Y51" s="72">
        <v>0</v>
      </c>
      <c r="Z51" s="72">
        <v>0</v>
      </c>
      <c r="AA51" s="72">
        <v>89391.629225436162</v>
      </c>
      <c r="AB51" s="72">
        <v>0</v>
      </c>
      <c r="AC51" s="72">
        <v>11532.604557104842</v>
      </c>
      <c r="AD51" s="72">
        <v>6373868.5560938213</v>
      </c>
      <c r="AE51" s="72">
        <v>807274.00289452949</v>
      </c>
      <c r="AF51" s="72">
        <v>690174.90800022671</v>
      </c>
      <c r="AG51" s="72">
        <v>496804.20115152985</v>
      </c>
      <c r="AH51" s="72">
        <v>372486.8714910741</v>
      </c>
      <c r="AI51" s="72">
        <v>643001.21263359603</v>
      </c>
      <c r="AJ51" s="72">
        <v>299849.8073059537</v>
      </c>
      <c r="AK51" s="72">
        <v>215899.99666666664</v>
      </c>
      <c r="AL51" s="72">
        <v>96389.999999999971</v>
      </c>
      <c r="AM51" s="72">
        <v>27800.000077369408</v>
      </c>
      <c r="AN51" s="72">
        <v>133601.01833235018</v>
      </c>
      <c r="AO51" s="72">
        <v>428499.99999999988</v>
      </c>
      <c r="AP51" s="72">
        <v>158202.08678196938</v>
      </c>
      <c r="AQ51" s="72">
        <v>206614.80634781989</v>
      </c>
      <c r="AR51" s="72">
        <v>1777959.0090615284</v>
      </c>
      <c r="AS51" s="67"/>
      <c r="AT51" s="67"/>
      <c r="AU51" s="67"/>
      <c r="AV51" s="67"/>
      <c r="AW51" s="67"/>
      <c r="AX51" s="67"/>
      <c r="AY51" s="67"/>
      <c r="AZ51" s="67"/>
      <c r="BA51" s="67"/>
      <c r="BB51" s="67"/>
      <c r="BC51" s="67"/>
    </row>
  </sheetData>
  <mergeCells count="15">
    <mergeCell ref="A5:A46"/>
    <mergeCell ref="A47:A50"/>
    <mergeCell ref="A51:B51"/>
    <mergeCell ref="BB2:BB4"/>
    <mergeCell ref="BC2:BC4"/>
    <mergeCell ref="AS3:AU3"/>
    <mergeCell ref="AV3:AW3"/>
    <mergeCell ref="AX3:AX4"/>
    <mergeCell ref="AY3:AY4"/>
    <mergeCell ref="BA2:BA4"/>
    <mergeCell ref="A1:B1"/>
    <mergeCell ref="A2:B4"/>
    <mergeCell ref="C2:AR3"/>
    <mergeCell ref="AS2:AY2"/>
    <mergeCell ref="AZ2:AZ4"/>
  </mergeCells>
  <phoneticPr fontId="1" type="noConversion"/>
  <conditionalFormatting sqref="A5:AN5 A1 C1 C47:AN51 B6:AN46 A47 B47:B50 A51 AS4:AV4 AX3:AY3 AZ2:BC2 AS5:BC51">
    <cfRule type="notContainsBlanks" dxfId="92" priority="3" stopIfTrue="1">
      <formula>LEN(TRIM(A1))&gt;0</formula>
    </cfRule>
  </conditionalFormatting>
  <conditionalFormatting sqref="AO5:AR51">
    <cfRule type="notContainsBlanks" dxfId="91" priority="2" stopIfTrue="1">
      <formula>LEN(TRIM(AO5))&gt;0</formula>
    </cfRule>
  </conditionalFormatting>
  <conditionalFormatting sqref="C4:AR4">
    <cfRule type="notContainsBlanks" dxfId="90" priority="1" stopIfTrue="1">
      <formula>LEN(TRIM(C4))&gt;0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65218-0C60-4FC4-B2CB-28BB148E734F}">
  <dimension ref="A1:AT40"/>
  <sheetViews>
    <sheetView workbookViewId="0">
      <pane xSplit="3" ySplit="3" topLeftCell="D10" activePane="bottomRight" state="frozen"/>
      <selection pane="topRight"/>
      <selection pane="bottomLeft"/>
      <selection pane="bottomRight"/>
    </sheetView>
  </sheetViews>
  <sheetFormatPr defaultColWidth="4.5" defaultRowHeight="12"/>
  <cols>
    <col min="1" max="1" width="4.5" style="10"/>
    <col min="2" max="2" width="31.25" style="10" customWidth="1"/>
    <col min="3" max="9" width="8.5" style="10" customWidth="1"/>
    <col min="10" max="23" width="12.375" style="10" customWidth="1"/>
    <col min="24" max="39" width="11.5" style="10" customWidth="1"/>
    <col min="40" max="43" width="12" style="10" customWidth="1"/>
    <col min="44" max="44" width="13.125" style="10" customWidth="1"/>
    <col min="45" max="45" width="12" style="10" customWidth="1"/>
    <col min="46" max="16384" width="4.5" style="10"/>
  </cols>
  <sheetData>
    <row r="1" spans="1:46">
      <c r="C1" s="10">
        <v>1</v>
      </c>
      <c r="D1" s="10">
        <v>2</v>
      </c>
      <c r="E1" s="10">
        <v>3</v>
      </c>
      <c r="F1" s="10">
        <v>4</v>
      </c>
      <c r="G1" s="10">
        <v>5</v>
      </c>
      <c r="H1" s="10">
        <v>6</v>
      </c>
      <c r="I1" s="10">
        <v>7</v>
      </c>
      <c r="J1" s="10">
        <v>8</v>
      </c>
      <c r="K1" s="10">
        <v>9</v>
      </c>
      <c r="L1" s="10">
        <v>10</v>
      </c>
      <c r="M1" s="10">
        <v>11</v>
      </c>
      <c r="N1" s="10">
        <v>12</v>
      </c>
      <c r="O1" s="10">
        <v>13</v>
      </c>
      <c r="P1" s="10">
        <v>14</v>
      </c>
      <c r="Q1" s="10">
        <v>15</v>
      </c>
      <c r="R1" s="10">
        <v>16</v>
      </c>
      <c r="S1" s="10">
        <v>17</v>
      </c>
      <c r="T1" s="10">
        <v>18</v>
      </c>
      <c r="U1" s="10">
        <v>19</v>
      </c>
      <c r="V1" s="10">
        <v>20</v>
      </c>
      <c r="W1" s="10">
        <v>21</v>
      </c>
      <c r="X1" s="10">
        <v>22</v>
      </c>
      <c r="Y1" s="10">
        <v>23</v>
      </c>
      <c r="Z1" s="10">
        <v>24</v>
      </c>
      <c r="AA1" s="10">
        <v>25</v>
      </c>
      <c r="AB1" s="10">
        <v>26</v>
      </c>
      <c r="AC1" s="10">
        <v>27</v>
      </c>
      <c r="AD1" s="10">
        <v>28</v>
      </c>
      <c r="AE1" s="10">
        <v>29</v>
      </c>
      <c r="AF1" s="10">
        <v>30</v>
      </c>
      <c r="AG1" s="10">
        <v>31</v>
      </c>
      <c r="AH1" s="10">
        <v>32</v>
      </c>
      <c r="AI1" s="10">
        <v>33</v>
      </c>
      <c r="AJ1" s="10">
        <v>34</v>
      </c>
      <c r="AK1" s="10">
        <v>35</v>
      </c>
      <c r="AL1" s="10">
        <v>36</v>
      </c>
      <c r="AM1" s="10">
        <v>37</v>
      </c>
      <c r="AN1" s="10">
        <v>38</v>
      </c>
      <c r="AO1" s="10">
        <v>39</v>
      </c>
      <c r="AP1" s="10">
        <v>40</v>
      </c>
      <c r="AQ1" s="10">
        <v>41</v>
      </c>
      <c r="AR1" s="10">
        <v>42</v>
      </c>
      <c r="AS1" s="10">
        <v>43</v>
      </c>
    </row>
    <row r="2" spans="1:46" ht="126" customHeight="1" thickBot="1">
      <c r="C2" s="35" t="s">
        <v>164</v>
      </c>
      <c r="D2" s="35" t="s">
        <v>175</v>
      </c>
      <c r="E2" s="35" t="s">
        <v>127</v>
      </c>
      <c r="F2" s="35" t="s">
        <v>128</v>
      </c>
      <c r="G2" s="35" t="s">
        <v>176</v>
      </c>
      <c r="H2" s="35" t="s">
        <v>129</v>
      </c>
      <c r="I2" s="35" t="s">
        <v>130</v>
      </c>
      <c r="J2" s="35" t="s">
        <v>131</v>
      </c>
      <c r="K2" s="35" t="s">
        <v>132</v>
      </c>
      <c r="L2" s="35" t="s">
        <v>177</v>
      </c>
      <c r="M2" s="35" t="s">
        <v>133</v>
      </c>
      <c r="N2" s="35" t="s">
        <v>134</v>
      </c>
      <c r="O2" s="35" t="s">
        <v>135</v>
      </c>
      <c r="P2" s="35" t="s">
        <v>136</v>
      </c>
      <c r="Q2" s="35" t="s">
        <v>137</v>
      </c>
      <c r="R2" s="49" t="s">
        <v>138</v>
      </c>
      <c r="S2" s="49" t="s">
        <v>139</v>
      </c>
      <c r="T2" s="35" t="s">
        <v>140</v>
      </c>
      <c r="U2" s="35" t="s">
        <v>141</v>
      </c>
      <c r="V2" s="35" t="s">
        <v>142</v>
      </c>
      <c r="W2" s="35" t="s">
        <v>143</v>
      </c>
      <c r="X2" s="49" t="s">
        <v>145</v>
      </c>
      <c r="Y2" s="49" t="s">
        <v>146</v>
      </c>
      <c r="Z2" s="49" t="s">
        <v>144</v>
      </c>
      <c r="AA2" s="35" t="s">
        <v>147</v>
      </c>
      <c r="AB2" s="35" t="s">
        <v>148</v>
      </c>
      <c r="AC2" s="35" t="s">
        <v>149</v>
      </c>
      <c r="AD2" s="35" t="s">
        <v>105</v>
      </c>
      <c r="AE2" s="35" t="s">
        <v>178</v>
      </c>
      <c r="AF2" s="49" t="s">
        <v>150</v>
      </c>
      <c r="AG2" s="49" t="s">
        <v>179</v>
      </c>
      <c r="AH2" s="49" t="s">
        <v>151</v>
      </c>
      <c r="AI2" s="35" t="s">
        <v>156</v>
      </c>
      <c r="AJ2" s="35" t="s">
        <v>157</v>
      </c>
      <c r="AK2" s="49" t="s">
        <v>155</v>
      </c>
      <c r="AL2" s="50" t="s">
        <v>161</v>
      </c>
      <c r="AM2" s="50" t="s">
        <v>161</v>
      </c>
      <c r="AN2" s="49" t="s">
        <v>180</v>
      </c>
      <c r="AO2" s="49" t="s">
        <v>154</v>
      </c>
      <c r="AP2" s="35" t="s">
        <v>181</v>
      </c>
      <c r="AQ2" s="35" t="s">
        <v>158</v>
      </c>
      <c r="AR2" s="35" t="s">
        <v>160</v>
      </c>
      <c r="AS2" s="35" t="s">
        <v>182</v>
      </c>
    </row>
    <row r="3" spans="1:46">
      <c r="A3" s="51">
        <v>1</v>
      </c>
      <c r="B3" s="10" t="s">
        <v>62</v>
      </c>
      <c r="C3" s="40">
        <v>1</v>
      </c>
      <c r="D3" s="41">
        <v>0</v>
      </c>
      <c r="E3" s="41">
        <v>0</v>
      </c>
      <c r="F3" s="41">
        <v>0</v>
      </c>
      <c r="G3" s="41">
        <v>0</v>
      </c>
      <c r="H3" s="41">
        <v>0</v>
      </c>
      <c r="I3" s="41">
        <v>0</v>
      </c>
      <c r="J3" s="41">
        <v>0</v>
      </c>
      <c r="K3" s="41">
        <v>0</v>
      </c>
      <c r="L3" s="41">
        <v>0</v>
      </c>
      <c r="M3" s="41">
        <v>0</v>
      </c>
      <c r="N3" s="41">
        <v>0</v>
      </c>
      <c r="O3" s="41">
        <v>0</v>
      </c>
      <c r="P3" s="41">
        <v>0</v>
      </c>
      <c r="Q3" s="41">
        <v>0</v>
      </c>
      <c r="R3" s="41">
        <v>0</v>
      </c>
      <c r="S3" s="41">
        <v>0</v>
      </c>
      <c r="T3" s="41">
        <v>0</v>
      </c>
      <c r="U3" s="41">
        <v>0</v>
      </c>
      <c r="V3" s="41">
        <v>0</v>
      </c>
      <c r="W3" s="41">
        <v>0</v>
      </c>
      <c r="X3" s="41">
        <v>0</v>
      </c>
      <c r="Y3" s="41">
        <v>0</v>
      </c>
      <c r="Z3" s="41">
        <v>0</v>
      </c>
      <c r="AA3" s="41">
        <v>0</v>
      </c>
      <c r="AB3" s="41">
        <v>0</v>
      </c>
      <c r="AC3" s="41">
        <v>0</v>
      </c>
      <c r="AD3" s="41">
        <v>0</v>
      </c>
      <c r="AE3" s="41">
        <v>0</v>
      </c>
      <c r="AF3" s="41">
        <v>0</v>
      </c>
      <c r="AG3" s="41">
        <v>0</v>
      </c>
      <c r="AH3" s="41">
        <v>0</v>
      </c>
      <c r="AI3" s="41">
        <v>0</v>
      </c>
      <c r="AJ3" s="41">
        <v>0</v>
      </c>
      <c r="AK3" s="41">
        <v>0</v>
      </c>
      <c r="AL3" s="41">
        <v>0</v>
      </c>
      <c r="AM3" s="41">
        <v>0</v>
      </c>
      <c r="AN3" s="41">
        <v>0</v>
      </c>
      <c r="AO3" s="41">
        <v>0</v>
      </c>
      <c r="AP3" s="41">
        <v>0</v>
      </c>
      <c r="AQ3" s="41">
        <v>0</v>
      </c>
      <c r="AR3" s="41">
        <v>0</v>
      </c>
      <c r="AS3" s="42">
        <v>0</v>
      </c>
      <c r="AT3" s="10">
        <f>SUM(C3:AS3)</f>
        <v>1</v>
      </c>
    </row>
    <row r="4" spans="1:46">
      <c r="A4" s="51">
        <v>2</v>
      </c>
      <c r="B4" s="10" t="s">
        <v>64</v>
      </c>
      <c r="C4" s="43">
        <v>0</v>
      </c>
      <c r="D4" s="10">
        <v>1</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44">
        <v>0</v>
      </c>
      <c r="AT4" s="10">
        <f t="shared" ref="AT4:AT39" si="0">SUM(C4:AS4)</f>
        <v>1</v>
      </c>
    </row>
    <row r="5" spans="1:46">
      <c r="A5" s="51">
        <v>3</v>
      </c>
      <c r="B5" s="10" t="s">
        <v>66</v>
      </c>
      <c r="C5" s="43">
        <v>0</v>
      </c>
      <c r="D5" s="10">
        <v>0</v>
      </c>
      <c r="E5" s="10">
        <v>1</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44">
        <v>0</v>
      </c>
      <c r="AT5" s="10">
        <f t="shared" si="0"/>
        <v>1</v>
      </c>
    </row>
    <row r="6" spans="1:46">
      <c r="A6" s="51">
        <v>4</v>
      </c>
      <c r="B6" s="10" t="s">
        <v>68</v>
      </c>
      <c r="C6" s="43">
        <v>0</v>
      </c>
      <c r="D6" s="10">
        <v>0</v>
      </c>
      <c r="E6" s="10">
        <v>0</v>
      </c>
      <c r="F6" s="10">
        <v>1</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44">
        <v>0</v>
      </c>
      <c r="AT6" s="10">
        <f t="shared" si="0"/>
        <v>1</v>
      </c>
    </row>
    <row r="7" spans="1:46">
      <c r="A7" s="51">
        <v>5</v>
      </c>
      <c r="B7" s="10" t="s">
        <v>70</v>
      </c>
      <c r="C7" s="43">
        <v>0</v>
      </c>
      <c r="D7" s="10">
        <v>0</v>
      </c>
      <c r="E7" s="10">
        <v>0</v>
      </c>
      <c r="F7" s="10">
        <v>0</v>
      </c>
      <c r="G7" s="10">
        <v>1</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44">
        <v>0</v>
      </c>
      <c r="AT7" s="10">
        <f t="shared" si="0"/>
        <v>1</v>
      </c>
    </row>
    <row r="8" spans="1:46">
      <c r="A8" s="51">
        <v>6</v>
      </c>
      <c r="B8" s="10" t="s">
        <v>72</v>
      </c>
      <c r="C8" s="43">
        <v>0</v>
      </c>
      <c r="D8" s="10">
        <v>0</v>
      </c>
      <c r="E8" s="10">
        <v>0</v>
      </c>
      <c r="F8" s="10">
        <v>0</v>
      </c>
      <c r="G8" s="10">
        <v>0</v>
      </c>
      <c r="H8" s="10">
        <v>1</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v>0</v>
      </c>
      <c r="AS8" s="44">
        <v>0</v>
      </c>
      <c r="AT8" s="10">
        <f t="shared" si="0"/>
        <v>1</v>
      </c>
    </row>
    <row r="9" spans="1:46">
      <c r="A9" s="51">
        <v>7</v>
      </c>
      <c r="B9" s="10" t="s">
        <v>74</v>
      </c>
      <c r="C9" s="43">
        <v>0</v>
      </c>
      <c r="D9" s="10">
        <v>0</v>
      </c>
      <c r="E9" s="10">
        <v>0</v>
      </c>
      <c r="F9" s="10">
        <v>0</v>
      </c>
      <c r="G9" s="10">
        <v>0</v>
      </c>
      <c r="H9" s="10">
        <v>0</v>
      </c>
      <c r="I9" s="10">
        <v>1</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44">
        <v>0</v>
      </c>
      <c r="AT9" s="10">
        <f t="shared" si="0"/>
        <v>1</v>
      </c>
    </row>
    <row r="10" spans="1:46">
      <c r="A10" s="51">
        <v>8</v>
      </c>
      <c r="B10" s="10" t="s">
        <v>76</v>
      </c>
      <c r="C10" s="43">
        <v>0</v>
      </c>
      <c r="D10" s="10">
        <v>0</v>
      </c>
      <c r="E10" s="10">
        <v>0</v>
      </c>
      <c r="F10" s="10">
        <v>0</v>
      </c>
      <c r="G10" s="10">
        <v>0</v>
      </c>
      <c r="H10" s="10">
        <v>0</v>
      </c>
      <c r="I10" s="10">
        <v>0</v>
      </c>
      <c r="J10" s="10">
        <v>1</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44">
        <v>0</v>
      </c>
      <c r="AT10" s="10">
        <f t="shared" si="0"/>
        <v>1</v>
      </c>
    </row>
    <row r="11" spans="1:46">
      <c r="A11" s="51">
        <v>9</v>
      </c>
      <c r="B11" s="10" t="s">
        <v>78</v>
      </c>
      <c r="C11" s="43">
        <v>0</v>
      </c>
      <c r="D11" s="10">
        <v>0</v>
      </c>
      <c r="E11" s="10">
        <v>0</v>
      </c>
      <c r="F11" s="10">
        <v>0</v>
      </c>
      <c r="G11" s="10">
        <v>0</v>
      </c>
      <c r="H11" s="10">
        <v>0</v>
      </c>
      <c r="I11" s="10">
        <v>0</v>
      </c>
      <c r="J11" s="10">
        <v>0</v>
      </c>
      <c r="K11" s="10">
        <v>1</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44">
        <v>0</v>
      </c>
      <c r="AT11" s="10">
        <f t="shared" si="0"/>
        <v>1</v>
      </c>
    </row>
    <row r="12" spans="1:46">
      <c r="A12" s="51">
        <v>10</v>
      </c>
      <c r="B12" s="10" t="s">
        <v>80</v>
      </c>
      <c r="C12" s="43">
        <v>0</v>
      </c>
      <c r="D12" s="10">
        <v>0</v>
      </c>
      <c r="E12" s="10">
        <v>0</v>
      </c>
      <c r="F12" s="10">
        <v>0</v>
      </c>
      <c r="G12" s="10">
        <v>0</v>
      </c>
      <c r="H12" s="10">
        <v>0</v>
      </c>
      <c r="I12" s="10">
        <v>0</v>
      </c>
      <c r="J12" s="10">
        <v>0</v>
      </c>
      <c r="K12" s="10">
        <v>0</v>
      </c>
      <c r="L12" s="10">
        <v>1</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44">
        <v>0</v>
      </c>
      <c r="AT12" s="10">
        <f t="shared" si="0"/>
        <v>1</v>
      </c>
    </row>
    <row r="13" spans="1:46">
      <c r="A13" s="51">
        <v>11</v>
      </c>
      <c r="B13" s="10" t="s">
        <v>165</v>
      </c>
      <c r="C13" s="43">
        <v>0</v>
      </c>
      <c r="D13" s="10">
        <v>0</v>
      </c>
      <c r="E13" s="10">
        <v>0</v>
      </c>
      <c r="F13" s="10">
        <v>0</v>
      </c>
      <c r="G13" s="10">
        <v>0</v>
      </c>
      <c r="H13" s="10">
        <v>0</v>
      </c>
      <c r="I13" s="10">
        <v>0</v>
      </c>
      <c r="J13" s="10">
        <v>0</v>
      </c>
      <c r="K13" s="10">
        <v>0</v>
      </c>
      <c r="L13" s="10">
        <v>0</v>
      </c>
      <c r="M13" s="10">
        <v>1</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44">
        <v>0</v>
      </c>
      <c r="AT13" s="10">
        <f t="shared" si="0"/>
        <v>1</v>
      </c>
    </row>
    <row r="14" spans="1:46">
      <c r="A14" s="51">
        <v>12</v>
      </c>
      <c r="B14" s="10" t="s">
        <v>166</v>
      </c>
      <c r="C14" s="43">
        <v>0</v>
      </c>
      <c r="D14" s="10">
        <v>0</v>
      </c>
      <c r="E14" s="10">
        <v>0</v>
      </c>
      <c r="F14" s="10">
        <v>0</v>
      </c>
      <c r="G14" s="10">
        <v>0</v>
      </c>
      <c r="H14" s="10">
        <v>0</v>
      </c>
      <c r="I14" s="10">
        <v>0</v>
      </c>
      <c r="J14" s="10">
        <v>0</v>
      </c>
      <c r="K14" s="10">
        <v>0</v>
      </c>
      <c r="L14" s="10">
        <v>0</v>
      </c>
      <c r="M14" s="10">
        <v>0</v>
      </c>
      <c r="N14" s="10">
        <v>1</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44">
        <v>0</v>
      </c>
      <c r="AT14" s="10">
        <f t="shared" si="0"/>
        <v>1</v>
      </c>
    </row>
    <row r="15" spans="1:46">
      <c r="A15" s="51">
        <v>13</v>
      </c>
      <c r="B15" s="10" t="s">
        <v>84</v>
      </c>
      <c r="C15" s="43">
        <v>0</v>
      </c>
      <c r="D15" s="10">
        <v>0</v>
      </c>
      <c r="E15" s="10">
        <v>0</v>
      </c>
      <c r="F15" s="10">
        <v>0</v>
      </c>
      <c r="G15" s="10">
        <v>0</v>
      </c>
      <c r="H15" s="10">
        <v>0</v>
      </c>
      <c r="I15" s="10">
        <v>0</v>
      </c>
      <c r="J15" s="10">
        <v>0</v>
      </c>
      <c r="K15" s="10">
        <v>0</v>
      </c>
      <c r="L15" s="10">
        <v>0</v>
      </c>
      <c r="M15" s="10">
        <v>0</v>
      </c>
      <c r="N15" s="10">
        <v>0</v>
      </c>
      <c r="O15" s="10">
        <v>1</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44">
        <v>0</v>
      </c>
      <c r="AT15" s="10">
        <f t="shared" si="0"/>
        <v>1</v>
      </c>
    </row>
    <row r="16" spans="1:46">
      <c r="A16" s="51">
        <v>14</v>
      </c>
      <c r="B16" s="10" t="s">
        <v>167</v>
      </c>
      <c r="C16" s="43">
        <v>0</v>
      </c>
      <c r="D16" s="10">
        <v>0</v>
      </c>
      <c r="E16" s="10">
        <v>0</v>
      </c>
      <c r="F16" s="10">
        <v>0</v>
      </c>
      <c r="G16" s="10">
        <v>0</v>
      </c>
      <c r="H16" s="10">
        <v>0</v>
      </c>
      <c r="I16" s="10">
        <v>0</v>
      </c>
      <c r="J16" s="10">
        <v>0</v>
      </c>
      <c r="K16" s="10">
        <v>0</v>
      </c>
      <c r="L16" s="10">
        <v>0</v>
      </c>
      <c r="M16" s="10">
        <v>0</v>
      </c>
      <c r="N16" s="10">
        <v>0</v>
      </c>
      <c r="O16" s="10">
        <v>0</v>
      </c>
      <c r="P16" s="10">
        <v>1</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44">
        <v>0</v>
      </c>
      <c r="AT16" s="10">
        <f t="shared" si="0"/>
        <v>1</v>
      </c>
    </row>
    <row r="17" spans="1:46">
      <c r="A17" s="51">
        <v>15</v>
      </c>
      <c r="B17" s="10" t="s">
        <v>168</v>
      </c>
      <c r="C17" s="43">
        <v>0</v>
      </c>
      <c r="D17" s="10">
        <v>0</v>
      </c>
      <c r="E17" s="10">
        <v>0</v>
      </c>
      <c r="F17" s="10">
        <v>0</v>
      </c>
      <c r="G17" s="10">
        <v>0</v>
      </c>
      <c r="H17" s="10">
        <v>0</v>
      </c>
      <c r="I17" s="10">
        <v>0</v>
      </c>
      <c r="J17" s="10">
        <v>0</v>
      </c>
      <c r="K17" s="10">
        <v>0</v>
      </c>
      <c r="L17" s="10">
        <v>0</v>
      </c>
      <c r="M17" s="10">
        <v>0</v>
      </c>
      <c r="N17" s="10">
        <v>0</v>
      </c>
      <c r="O17" s="10">
        <v>0</v>
      </c>
      <c r="P17" s="10">
        <v>0</v>
      </c>
      <c r="Q17" s="10">
        <v>1</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44">
        <v>0</v>
      </c>
      <c r="AT17" s="10">
        <f t="shared" si="0"/>
        <v>1</v>
      </c>
    </row>
    <row r="18" spans="1:46">
      <c r="A18" s="79">
        <v>16</v>
      </c>
      <c r="B18" s="23" t="s">
        <v>88</v>
      </c>
      <c r="C18" s="43">
        <v>0</v>
      </c>
      <c r="D18" s="10">
        <v>0</v>
      </c>
      <c r="E18" s="10">
        <v>0</v>
      </c>
      <c r="F18" s="10">
        <v>0</v>
      </c>
      <c r="G18" s="10">
        <v>0</v>
      </c>
      <c r="H18" s="10">
        <v>0</v>
      </c>
      <c r="I18" s="10">
        <v>0</v>
      </c>
      <c r="J18" s="10">
        <v>0</v>
      </c>
      <c r="K18" s="10">
        <v>0</v>
      </c>
      <c r="L18" s="10">
        <v>0</v>
      </c>
      <c r="M18" s="10">
        <v>0</v>
      </c>
      <c r="N18" s="10">
        <v>0</v>
      </c>
      <c r="O18" s="10">
        <v>0</v>
      </c>
      <c r="P18" s="10">
        <v>0</v>
      </c>
      <c r="Q18" s="10">
        <v>0</v>
      </c>
      <c r="R18" s="10">
        <v>1</v>
      </c>
      <c r="S18" s="10">
        <v>1</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44">
        <v>0</v>
      </c>
      <c r="AT18" s="10">
        <f t="shared" si="0"/>
        <v>2</v>
      </c>
    </row>
    <row r="19" spans="1:46">
      <c r="A19" s="51">
        <v>17</v>
      </c>
      <c r="B19" s="10" t="s">
        <v>90</v>
      </c>
      <c r="C19" s="43">
        <v>0</v>
      </c>
      <c r="D19" s="10">
        <v>0</v>
      </c>
      <c r="E19" s="10">
        <v>0</v>
      </c>
      <c r="F19" s="10">
        <v>0</v>
      </c>
      <c r="G19" s="10">
        <v>0</v>
      </c>
      <c r="H19" s="10">
        <v>0</v>
      </c>
      <c r="I19" s="10">
        <v>0</v>
      </c>
      <c r="J19" s="10">
        <v>0</v>
      </c>
      <c r="K19" s="10">
        <v>0</v>
      </c>
      <c r="L19" s="10">
        <v>0</v>
      </c>
      <c r="M19" s="10">
        <v>0</v>
      </c>
      <c r="N19" s="10">
        <v>0</v>
      </c>
      <c r="O19" s="10">
        <v>0</v>
      </c>
      <c r="P19" s="10">
        <v>0</v>
      </c>
      <c r="Q19" s="10">
        <v>0</v>
      </c>
      <c r="R19" s="10">
        <v>0</v>
      </c>
      <c r="S19" s="10">
        <v>0</v>
      </c>
      <c r="T19" s="10">
        <v>1</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44">
        <v>0</v>
      </c>
      <c r="AT19" s="10">
        <f t="shared" si="0"/>
        <v>1</v>
      </c>
    </row>
    <row r="20" spans="1:46">
      <c r="A20" s="51">
        <v>18</v>
      </c>
      <c r="B20" s="10" t="s">
        <v>92</v>
      </c>
      <c r="C20" s="43">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1</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44">
        <v>0</v>
      </c>
      <c r="AT20" s="10">
        <f t="shared" si="0"/>
        <v>1</v>
      </c>
    </row>
    <row r="21" spans="1:46">
      <c r="A21" s="51">
        <v>19</v>
      </c>
      <c r="B21" s="10" t="s">
        <v>94</v>
      </c>
      <c r="C21" s="43">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1</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44">
        <v>0</v>
      </c>
      <c r="AT21" s="10">
        <f t="shared" si="0"/>
        <v>1</v>
      </c>
    </row>
    <row r="22" spans="1:46">
      <c r="A22" s="51">
        <v>20</v>
      </c>
      <c r="B22" s="10" t="s">
        <v>169</v>
      </c>
      <c r="C22" s="43">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1</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44">
        <v>0</v>
      </c>
      <c r="AT22" s="10">
        <f t="shared" si="0"/>
        <v>1</v>
      </c>
    </row>
    <row r="23" spans="1:46">
      <c r="A23" s="51">
        <v>21</v>
      </c>
      <c r="B23" s="10" t="s">
        <v>170</v>
      </c>
      <c r="C23" s="43">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1</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44">
        <v>0</v>
      </c>
      <c r="AT23" s="10">
        <f t="shared" si="0"/>
        <v>1</v>
      </c>
    </row>
    <row r="24" spans="1:46">
      <c r="A24" s="51">
        <v>22</v>
      </c>
      <c r="B24" s="10" t="s">
        <v>171</v>
      </c>
      <c r="C24" s="43">
        <v>0</v>
      </c>
      <c r="D24" s="10">
        <v>0</v>
      </c>
      <c r="E24" s="10">
        <v>0</v>
      </c>
      <c r="F24" s="10">
        <v>0</v>
      </c>
      <c r="G24" s="2">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1</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44">
        <v>0</v>
      </c>
      <c r="AT24" s="10">
        <f t="shared" si="0"/>
        <v>1</v>
      </c>
    </row>
    <row r="25" spans="1:46">
      <c r="A25" s="51">
        <v>23</v>
      </c>
      <c r="B25" s="10" t="s">
        <v>99</v>
      </c>
      <c r="C25" s="43">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1</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44">
        <v>0</v>
      </c>
      <c r="AT25" s="10">
        <f t="shared" si="0"/>
        <v>1</v>
      </c>
    </row>
    <row r="26" spans="1:46">
      <c r="A26" s="51">
        <v>24</v>
      </c>
      <c r="B26" s="10" t="s">
        <v>172</v>
      </c>
      <c r="C26" s="43">
        <v>0</v>
      </c>
      <c r="D26" s="10">
        <v>0</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1</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44">
        <v>0</v>
      </c>
      <c r="AT26" s="10">
        <f t="shared" si="0"/>
        <v>1</v>
      </c>
    </row>
    <row r="27" spans="1:46">
      <c r="A27" s="51">
        <v>25</v>
      </c>
      <c r="B27" s="10" t="s">
        <v>173</v>
      </c>
      <c r="C27" s="43">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1</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44">
        <v>0</v>
      </c>
      <c r="AT27" s="10">
        <f t="shared" si="0"/>
        <v>1</v>
      </c>
    </row>
    <row r="28" spans="1:46">
      <c r="A28" s="51">
        <v>26</v>
      </c>
      <c r="B28" s="10" t="s">
        <v>103</v>
      </c>
      <c r="C28" s="43">
        <v>0</v>
      </c>
      <c r="D28" s="10">
        <v>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1</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44">
        <v>0</v>
      </c>
      <c r="AT28" s="10">
        <f t="shared" si="0"/>
        <v>1</v>
      </c>
    </row>
    <row r="29" spans="1:46">
      <c r="A29" s="51">
        <v>27</v>
      </c>
      <c r="B29" s="10" t="s">
        <v>105</v>
      </c>
      <c r="C29" s="43">
        <v>0</v>
      </c>
      <c r="D29" s="10">
        <v>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1</v>
      </c>
      <c r="AE29" s="10">
        <v>0</v>
      </c>
      <c r="AF29" s="10">
        <v>0</v>
      </c>
      <c r="AG29" s="10">
        <v>0</v>
      </c>
      <c r="AH29" s="10">
        <v>0</v>
      </c>
      <c r="AI29" s="10">
        <v>0</v>
      </c>
      <c r="AJ29" s="10">
        <v>0</v>
      </c>
      <c r="AK29" s="10">
        <v>0</v>
      </c>
      <c r="AL29" s="10">
        <v>0</v>
      </c>
      <c r="AM29" s="10">
        <v>0</v>
      </c>
      <c r="AN29" s="10">
        <v>0</v>
      </c>
      <c r="AO29" s="10">
        <v>0</v>
      </c>
      <c r="AP29" s="10">
        <v>0</v>
      </c>
      <c r="AQ29" s="10">
        <v>0</v>
      </c>
      <c r="AR29" s="10">
        <v>0</v>
      </c>
      <c r="AS29" s="44">
        <v>0</v>
      </c>
      <c r="AT29" s="10">
        <f t="shared" si="0"/>
        <v>1</v>
      </c>
    </row>
    <row r="30" spans="1:46" ht="24">
      <c r="A30" s="79">
        <v>28</v>
      </c>
      <c r="B30" s="79" t="s">
        <v>209</v>
      </c>
      <c r="C30" s="43">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1</v>
      </c>
      <c r="AG30" s="10">
        <v>0</v>
      </c>
      <c r="AH30" s="10">
        <v>1</v>
      </c>
      <c r="AI30" s="10">
        <v>0</v>
      </c>
      <c r="AJ30" s="10">
        <v>0</v>
      </c>
      <c r="AK30" s="10">
        <v>0</v>
      </c>
      <c r="AL30" s="10">
        <v>0</v>
      </c>
      <c r="AM30" s="10">
        <v>0</v>
      </c>
      <c r="AN30" s="10">
        <v>0</v>
      </c>
      <c r="AO30" s="10">
        <v>0</v>
      </c>
      <c r="AP30" s="10">
        <v>0</v>
      </c>
      <c r="AQ30" s="10">
        <v>0</v>
      </c>
      <c r="AR30" s="10">
        <v>0</v>
      </c>
      <c r="AS30" s="44">
        <v>0</v>
      </c>
      <c r="AT30" s="10">
        <f t="shared" si="0"/>
        <v>2</v>
      </c>
    </row>
    <row r="31" spans="1:46">
      <c r="A31" s="51">
        <v>29</v>
      </c>
      <c r="B31" s="10" t="s">
        <v>110</v>
      </c>
      <c r="C31" s="43">
        <v>0</v>
      </c>
      <c r="D31" s="10">
        <v>0</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1</v>
      </c>
      <c r="AF31" s="10">
        <v>0</v>
      </c>
      <c r="AG31" s="10">
        <v>0</v>
      </c>
      <c r="AH31" s="10">
        <v>0</v>
      </c>
      <c r="AI31" s="10">
        <v>0</v>
      </c>
      <c r="AJ31" s="10">
        <v>0</v>
      </c>
      <c r="AK31" s="10">
        <v>0</v>
      </c>
      <c r="AL31" s="10">
        <v>0</v>
      </c>
      <c r="AM31" s="10">
        <v>0</v>
      </c>
      <c r="AN31" s="10">
        <v>0</v>
      </c>
      <c r="AO31" s="10">
        <v>0</v>
      </c>
      <c r="AP31" s="10">
        <v>0</v>
      </c>
      <c r="AQ31" s="10">
        <v>0</v>
      </c>
      <c r="AR31" s="10">
        <v>0</v>
      </c>
      <c r="AS31" s="44">
        <v>0</v>
      </c>
      <c r="AT31" s="10">
        <f t="shared" si="0"/>
        <v>1</v>
      </c>
    </row>
    <row r="32" spans="1:46">
      <c r="A32" s="79">
        <v>30</v>
      </c>
      <c r="B32" s="79" t="s">
        <v>212</v>
      </c>
      <c r="C32" s="43">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1</v>
      </c>
      <c r="AH32" s="10">
        <v>0</v>
      </c>
      <c r="AI32" s="10">
        <v>0</v>
      </c>
      <c r="AJ32" s="10">
        <v>0</v>
      </c>
      <c r="AK32" s="10">
        <v>1</v>
      </c>
      <c r="AL32" s="10">
        <v>0</v>
      </c>
      <c r="AM32" s="10">
        <v>0</v>
      </c>
      <c r="AN32" s="10">
        <v>1</v>
      </c>
      <c r="AO32" s="10">
        <v>1</v>
      </c>
      <c r="AP32" s="10">
        <v>0</v>
      </c>
      <c r="AQ32" s="10">
        <v>0</v>
      </c>
      <c r="AR32" s="10">
        <v>0</v>
      </c>
      <c r="AS32" s="44">
        <v>0</v>
      </c>
      <c r="AT32" s="10">
        <f t="shared" si="0"/>
        <v>4</v>
      </c>
    </row>
    <row r="33" spans="1:46">
      <c r="A33" s="51">
        <v>31</v>
      </c>
      <c r="B33" s="10" t="s">
        <v>114</v>
      </c>
      <c r="C33" s="43">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1</v>
      </c>
      <c r="AJ33" s="10">
        <v>0</v>
      </c>
      <c r="AK33" s="10">
        <v>0</v>
      </c>
      <c r="AL33" s="10">
        <v>0</v>
      </c>
      <c r="AM33" s="10">
        <v>0</v>
      </c>
      <c r="AN33" s="10">
        <v>0</v>
      </c>
      <c r="AO33" s="10">
        <v>0</v>
      </c>
      <c r="AP33" s="10">
        <v>0</v>
      </c>
      <c r="AQ33" s="10">
        <v>0</v>
      </c>
      <c r="AR33" s="10">
        <v>0</v>
      </c>
      <c r="AS33" s="44">
        <v>0</v>
      </c>
      <c r="AT33" s="10">
        <f t="shared" si="0"/>
        <v>1</v>
      </c>
    </row>
    <row r="34" spans="1:46">
      <c r="A34" s="51">
        <v>32</v>
      </c>
      <c r="B34" s="10" t="s">
        <v>116</v>
      </c>
      <c r="C34" s="43">
        <v>0</v>
      </c>
      <c r="D34" s="10">
        <v>0</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1</v>
      </c>
      <c r="AK34" s="10">
        <v>0</v>
      </c>
      <c r="AL34" s="10">
        <v>0</v>
      </c>
      <c r="AM34" s="10">
        <v>0</v>
      </c>
      <c r="AN34" s="10">
        <v>0</v>
      </c>
      <c r="AO34" s="10">
        <v>0</v>
      </c>
      <c r="AP34" s="10">
        <v>0</v>
      </c>
      <c r="AQ34" s="10">
        <v>0</v>
      </c>
      <c r="AR34" s="10">
        <v>0</v>
      </c>
      <c r="AS34" s="44">
        <v>0</v>
      </c>
      <c r="AT34" s="10">
        <f t="shared" si="0"/>
        <v>1</v>
      </c>
    </row>
    <row r="35" spans="1:46">
      <c r="A35" s="51">
        <v>33</v>
      </c>
      <c r="B35" s="10" t="s">
        <v>118</v>
      </c>
      <c r="C35" s="43">
        <v>0</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1</v>
      </c>
      <c r="AR35" s="10">
        <v>0</v>
      </c>
      <c r="AS35" s="44">
        <v>0</v>
      </c>
      <c r="AT35" s="10">
        <f t="shared" si="0"/>
        <v>1</v>
      </c>
    </row>
    <row r="36" spans="1:46">
      <c r="A36" s="79">
        <v>34</v>
      </c>
      <c r="B36" s="23" t="s">
        <v>120</v>
      </c>
      <c r="C36" s="43">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1</v>
      </c>
      <c r="AQ36" s="10">
        <v>0</v>
      </c>
      <c r="AR36" s="10">
        <v>1</v>
      </c>
      <c r="AS36" s="44">
        <v>0</v>
      </c>
      <c r="AT36" s="10">
        <f t="shared" si="0"/>
        <v>2</v>
      </c>
    </row>
    <row r="37" spans="1:46">
      <c r="A37" s="38">
        <v>35</v>
      </c>
      <c r="B37" s="28" t="s">
        <v>122</v>
      </c>
      <c r="C37" s="43">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3">
        <v>6.0101771653039093E-2</v>
      </c>
      <c r="AM37" s="10">
        <v>0</v>
      </c>
      <c r="AN37" s="10">
        <v>0</v>
      </c>
      <c r="AO37" s="10">
        <v>0</v>
      </c>
      <c r="AP37" s="10">
        <v>0</v>
      </c>
      <c r="AQ37" s="10">
        <v>0</v>
      </c>
      <c r="AR37" s="10">
        <v>0</v>
      </c>
      <c r="AS37" s="44">
        <v>0</v>
      </c>
      <c r="AT37" s="10">
        <f t="shared" si="0"/>
        <v>6.0101771653039093E-2</v>
      </c>
    </row>
    <row r="38" spans="1:46">
      <c r="A38" s="38">
        <v>36</v>
      </c>
      <c r="B38" s="28" t="s">
        <v>124</v>
      </c>
      <c r="C38" s="43">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0.93989822834696091</v>
      </c>
      <c r="AN38" s="10">
        <v>0</v>
      </c>
      <c r="AO38" s="10">
        <v>0</v>
      </c>
      <c r="AP38" s="10">
        <v>0</v>
      </c>
      <c r="AQ38" s="10">
        <v>0</v>
      </c>
      <c r="AR38" s="10">
        <v>0</v>
      </c>
      <c r="AS38" s="44">
        <v>0</v>
      </c>
      <c r="AT38" s="10">
        <f t="shared" si="0"/>
        <v>0.93989822834696091</v>
      </c>
    </row>
    <row r="39" spans="1:46" ht="12.75" thickBot="1">
      <c r="A39" s="51">
        <v>37</v>
      </c>
      <c r="B39" s="10" t="s">
        <v>126</v>
      </c>
      <c r="C39" s="46">
        <v>0</v>
      </c>
      <c r="D39" s="47">
        <v>0</v>
      </c>
      <c r="E39" s="47">
        <v>0</v>
      </c>
      <c r="F39" s="47">
        <v>0</v>
      </c>
      <c r="G39" s="47">
        <v>0</v>
      </c>
      <c r="H39" s="47">
        <v>0</v>
      </c>
      <c r="I39" s="47">
        <v>0</v>
      </c>
      <c r="J39" s="47">
        <v>0</v>
      </c>
      <c r="K39" s="47">
        <v>0</v>
      </c>
      <c r="L39" s="47">
        <v>0</v>
      </c>
      <c r="M39" s="47">
        <v>0</v>
      </c>
      <c r="N39" s="47">
        <v>0</v>
      </c>
      <c r="O39" s="47">
        <v>0</v>
      </c>
      <c r="P39" s="47">
        <v>0</v>
      </c>
      <c r="Q39" s="47">
        <v>0</v>
      </c>
      <c r="R39" s="47">
        <v>0</v>
      </c>
      <c r="S39" s="47">
        <v>0</v>
      </c>
      <c r="T39" s="47">
        <v>0</v>
      </c>
      <c r="U39" s="47">
        <v>0</v>
      </c>
      <c r="V39" s="47">
        <v>0</v>
      </c>
      <c r="W39" s="47">
        <v>0</v>
      </c>
      <c r="X39" s="47">
        <v>0</v>
      </c>
      <c r="Y39" s="47">
        <v>0</v>
      </c>
      <c r="Z39" s="47">
        <v>0</v>
      </c>
      <c r="AA39" s="47">
        <v>0</v>
      </c>
      <c r="AB39" s="47">
        <v>0</v>
      </c>
      <c r="AC39" s="47">
        <v>0</v>
      </c>
      <c r="AD39" s="47">
        <v>0</v>
      </c>
      <c r="AE39" s="47">
        <v>0</v>
      </c>
      <c r="AF39" s="47">
        <v>0</v>
      </c>
      <c r="AG39" s="47">
        <v>0</v>
      </c>
      <c r="AH39" s="47">
        <v>0</v>
      </c>
      <c r="AI39" s="47">
        <v>0</v>
      </c>
      <c r="AJ39" s="47">
        <v>0</v>
      </c>
      <c r="AK39" s="47">
        <v>0</v>
      </c>
      <c r="AL39" s="47">
        <v>0</v>
      </c>
      <c r="AM39" s="47">
        <v>0</v>
      </c>
      <c r="AN39" s="47">
        <v>0</v>
      </c>
      <c r="AO39" s="47">
        <v>0</v>
      </c>
      <c r="AP39" s="47">
        <v>0</v>
      </c>
      <c r="AQ39" s="47">
        <v>0</v>
      </c>
      <c r="AR39" s="47">
        <v>0</v>
      </c>
      <c r="AS39" s="48">
        <v>1</v>
      </c>
      <c r="AT39" s="10">
        <f t="shared" si="0"/>
        <v>1</v>
      </c>
    </row>
    <row r="40" spans="1:46">
      <c r="C40" s="10">
        <f>SUM(C3:C38)</f>
        <v>1</v>
      </c>
      <c r="D40" s="10">
        <f t="shared" ref="D40:AS40" si="1">SUM(D3:D38)</f>
        <v>1</v>
      </c>
      <c r="E40" s="10">
        <f t="shared" si="1"/>
        <v>1</v>
      </c>
      <c r="F40" s="10">
        <f t="shared" si="1"/>
        <v>1</v>
      </c>
      <c r="G40" s="10">
        <f t="shared" si="1"/>
        <v>1</v>
      </c>
      <c r="H40" s="10">
        <f t="shared" si="1"/>
        <v>1</v>
      </c>
      <c r="I40" s="10">
        <f t="shared" si="1"/>
        <v>1</v>
      </c>
      <c r="J40" s="10">
        <f t="shared" si="1"/>
        <v>1</v>
      </c>
      <c r="K40" s="10">
        <f t="shared" si="1"/>
        <v>1</v>
      </c>
      <c r="L40" s="10">
        <f t="shared" si="1"/>
        <v>1</v>
      </c>
      <c r="M40" s="10">
        <f t="shared" si="1"/>
        <v>1</v>
      </c>
      <c r="N40" s="10">
        <f t="shared" si="1"/>
        <v>1</v>
      </c>
      <c r="O40" s="10">
        <f t="shared" si="1"/>
        <v>1</v>
      </c>
      <c r="P40" s="10">
        <f t="shared" si="1"/>
        <v>1</v>
      </c>
      <c r="Q40" s="10">
        <f t="shared" si="1"/>
        <v>1</v>
      </c>
      <c r="R40" s="10">
        <f t="shared" si="1"/>
        <v>1</v>
      </c>
      <c r="S40" s="10">
        <f t="shared" si="1"/>
        <v>1</v>
      </c>
      <c r="T40" s="10">
        <f t="shared" si="1"/>
        <v>1</v>
      </c>
      <c r="U40" s="10">
        <f t="shared" si="1"/>
        <v>1</v>
      </c>
      <c r="V40" s="10">
        <f t="shared" si="1"/>
        <v>1</v>
      </c>
      <c r="W40" s="10">
        <f t="shared" si="1"/>
        <v>1</v>
      </c>
      <c r="X40" s="10">
        <f t="shared" si="1"/>
        <v>1</v>
      </c>
      <c r="Y40" s="10">
        <f t="shared" si="1"/>
        <v>1</v>
      </c>
      <c r="Z40" s="10">
        <f t="shared" si="1"/>
        <v>1</v>
      </c>
      <c r="AA40" s="10">
        <f t="shared" si="1"/>
        <v>1</v>
      </c>
      <c r="AB40" s="10">
        <f t="shared" si="1"/>
        <v>1</v>
      </c>
      <c r="AC40" s="10">
        <f t="shared" si="1"/>
        <v>1</v>
      </c>
      <c r="AD40" s="10">
        <f t="shared" si="1"/>
        <v>1</v>
      </c>
      <c r="AE40" s="10">
        <f t="shared" si="1"/>
        <v>1</v>
      </c>
      <c r="AF40" s="10">
        <f t="shared" si="1"/>
        <v>1</v>
      </c>
      <c r="AG40" s="10">
        <f t="shared" si="1"/>
        <v>1</v>
      </c>
      <c r="AH40" s="10">
        <f t="shared" si="1"/>
        <v>1</v>
      </c>
      <c r="AI40" s="10">
        <f t="shared" si="1"/>
        <v>1</v>
      </c>
      <c r="AJ40" s="10">
        <f t="shared" si="1"/>
        <v>1</v>
      </c>
      <c r="AK40" s="10">
        <f t="shared" si="1"/>
        <v>1</v>
      </c>
      <c r="AL40" s="10">
        <f t="shared" si="1"/>
        <v>6.0101771653039093E-2</v>
      </c>
      <c r="AM40" s="10">
        <f t="shared" si="1"/>
        <v>0.93989822834696091</v>
      </c>
      <c r="AN40" s="10">
        <f t="shared" si="1"/>
        <v>1</v>
      </c>
      <c r="AO40" s="10">
        <f t="shared" si="1"/>
        <v>1</v>
      </c>
      <c r="AP40" s="10">
        <f t="shared" si="1"/>
        <v>1</v>
      </c>
      <c r="AQ40" s="10">
        <f t="shared" si="1"/>
        <v>1</v>
      </c>
      <c r="AR40" s="10">
        <f t="shared" si="1"/>
        <v>1</v>
      </c>
      <c r="AS40" s="10">
        <f t="shared" si="1"/>
        <v>0</v>
      </c>
    </row>
  </sheetData>
  <phoneticPr fontId="1" type="noConversion"/>
  <conditionalFormatting sqref="A3:B39">
    <cfRule type="notContainsBlanks" dxfId="89" priority="11" stopIfTrue="1">
      <formula>LEN(TRIM(A3))&gt;0</formula>
    </cfRule>
  </conditionalFormatting>
  <conditionalFormatting sqref="C3:AS4 C39:AS39 C37:AK37 C38:AL38 C5:AL36 AM5:AS38">
    <cfRule type="cellIs" dxfId="88" priority="9" operator="greaterThan">
      <formula>0</formula>
    </cfRule>
  </conditionalFormatting>
  <conditionalFormatting sqref="C2:W2">
    <cfRule type="notContainsBlanks" dxfId="87" priority="8" stopIfTrue="1">
      <formula>LEN(TRIM(C2))&gt;0</formula>
    </cfRule>
  </conditionalFormatting>
  <conditionalFormatting sqref="X2:Z2">
    <cfRule type="notContainsBlanks" dxfId="86" priority="7" stopIfTrue="1">
      <formula>LEN(TRIM(X2))&gt;0</formula>
    </cfRule>
  </conditionalFormatting>
  <conditionalFormatting sqref="AA2:AD2">
    <cfRule type="notContainsBlanks" dxfId="85" priority="6" stopIfTrue="1">
      <formula>LEN(TRIM(AA2))&gt;0</formula>
    </cfRule>
  </conditionalFormatting>
  <conditionalFormatting sqref="AE2:AF2">
    <cfRule type="notContainsBlanks" dxfId="84" priority="5" stopIfTrue="1">
      <formula>LEN(TRIM(AE2))&gt;0</formula>
    </cfRule>
  </conditionalFormatting>
  <conditionalFormatting sqref="AG2:AI2">
    <cfRule type="notContainsBlanks" dxfId="83" priority="4" stopIfTrue="1">
      <formula>LEN(TRIM(AG2))&gt;0</formula>
    </cfRule>
  </conditionalFormatting>
  <conditionalFormatting sqref="AJ2:AL2">
    <cfRule type="notContainsBlanks" dxfId="82" priority="3" stopIfTrue="1">
      <formula>LEN(TRIM(AJ2))&gt;0</formula>
    </cfRule>
  </conditionalFormatting>
  <conditionalFormatting sqref="AM2">
    <cfRule type="notContainsBlanks" dxfId="81" priority="2" stopIfTrue="1">
      <formula>LEN(TRIM(AM2))&gt;0</formula>
    </cfRule>
  </conditionalFormatting>
  <conditionalFormatting sqref="AN2:AS2">
    <cfRule type="notContainsBlanks" dxfId="80" priority="1" stopIfTrue="1">
      <formula>LEN(TRIM(AN2))&gt;0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658B0-1017-4DA5-86B1-AD40EA6E926F}">
  <dimension ref="A1:BD52"/>
  <sheetViews>
    <sheetView workbookViewId="0">
      <selection sqref="A1:B1"/>
    </sheetView>
  </sheetViews>
  <sheetFormatPr defaultRowHeight="12"/>
  <cols>
    <col min="1" max="1" width="9" style="10"/>
    <col min="2" max="2" width="25.125" style="10" customWidth="1"/>
    <col min="3" max="37" width="11.875" style="10" customWidth="1"/>
    <col min="38" max="39" width="11.875" style="28" customWidth="1"/>
    <col min="40" max="45" width="11.875" style="10" customWidth="1"/>
    <col min="46" max="47" width="9.375" style="10" bestFit="1" customWidth="1"/>
    <col min="48" max="49" width="10.25" style="10" bestFit="1" customWidth="1"/>
    <col min="50" max="50" width="9.125" style="10" bestFit="1" customWidth="1"/>
    <col min="51" max="51" width="10.25" style="10" bestFit="1" customWidth="1"/>
    <col min="52" max="53" width="9.375" style="10" bestFit="1" customWidth="1"/>
    <col min="54" max="54" width="9.125" style="10" bestFit="1" customWidth="1"/>
    <col min="55" max="55" width="9.875" style="10" bestFit="1" customWidth="1"/>
    <col min="56" max="56" width="10.25" style="10" bestFit="1" customWidth="1"/>
    <col min="57" max="16384" width="9" style="10"/>
  </cols>
  <sheetData>
    <row r="1" spans="1:56" ht="24">
      <c r="A1" s="52" t="s">
        <v>192</v>
      </c>
      <c r="B1" s="52"/>
      <c r="C1" s="80">
        <v>2012</v>
      </c>
      <c r="D1" s="80" t="s">
        <v>191</v>
      </c>
      <c r="E1" s="80" t="s">
        <v>190</v>
      </c>
      <c r="F1" s="8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38"/>
      <c r="AM1" s="38"/>
      <c r="AN1" s="51"/>
      <c r="AO1" s="51"/>
      <c r="AP1" s="51"/>
      <c r="AQ1" s="51"/>
      <c r="AR1" s="51"/>
      <c r="AS1" s="51"/>
      <c r="AT1" s="51"/>
      <c r="AU1" s="51"/>
      <c r="AV1" s="51"/>
      <c r="AW1" s="51"/>
      <c r="AX1" s="51"/>
      <c r="AY1" s="82"/>
      <c r="AZ1" s="82"/>
      <c r="BA1" s="51"/>
      <c r="BB1" s="51"/>
      <c r="BC1" s="51"/>
      <c r="BD1" s="51"/>
    </row>
    <row r="2" spans="1:56" ht="13.9" customHeight="1">
      <c r="A2" s="83" t="s">
        <v>213</v>
      </c>
      <c r="B2" s="83"/>
      <c r="C2" s="84" t="s">
        <v>216</v>
      </c>
      <c r="D2" s="85"/>
      <c r="E2" s="85"/>
      <c r="F2" s="85"/>
      <c r="G2" s="85"/>
      <c r="H2" s="85"/>
      <c r="I2" s="85"/>
      <c r="J2" s="85"/>
      <c r="K2" s="85"/>
      <c r="L2" s="85"/>
      <c r="M2" s="85"/>
      <c r="N2" s="85"/>
      <c r="O2" s="85"/>
      <c r="P2" s="85"/>
      <c r="Q2" s="85"/>
      <c r="R2" s="85"/>
      <c r="S2" s="85"/>
      <c r="T2" s="85"/>
      <c r="U2" s="85"/>
      <c r="V2" s="85"/>
      <c r="W2" s="85"/>
      <c r="X2" s="85"/>
      <c r="Y2" s="85"/>
      <c r="Z2" s="85"/>
      <c r="AA2" s="85"/>
      <c r="AB2" s="85"/>
      <c r="AC2" s="85"/>
      <c r="AD2" s="85"/>
      <c r="AE2" s="85"/>
      <c r="AF2" s="85"/>
      <c r="AG2" s="85"/>
      <c r="AH2" s="85"/>
      <c r="AI2" s="85"/>
      <c r="AJ2" s="85"/>
      <c r="AK2" s="85"/>
      <c r="AL2" s="85"/>
      <c r="AM2" s="85"/>
      <c r="AN2" s="85"/>
      <c r="AO2" s="85"/>
      <c r="AP2" s="85"/>
      <c r="AQ2" s="85"/>
      <c r="AR2" s="85"/>
      <c r="AS2" s="86"/>
      <c r="AT2" s="52" t="s">
        <v>194</v>
      </c>
      <c r="AU2" s="52"/>
      <c r="AV2" s="52"/>
      <c r="AW2" s="52"/>
      <c r="AX2" s="52"/>
      <c r="AY2" s="52"/>
      <c r="AZ2" s="52"/>
      <c r="BA2" s="53" t="s">
        <v>206</v>
      </c>
      <c r="BB2" s="53" t="s">
        <v>203</v>
      </c>
      <c r="BC2" s="53" t="s">
        <v>204</v>
      </c>
      <c r="BD2" s="53" t="s">
        <v>214</v>
      </c>
    </row>
    <row r="3" spans="1:56" ht="13.9" customHeight="1">
      <c r="A3" s="83"/>
      <c r="B3" s="83"/>
      <c r="C3" s="87"/>
      <c r="D3" s="88"/>
      <c r="E3" s="88"/>
      <c r="F3" s="88"/>
      <c r="G3" s="88"/>
      <c r="H3" s="88"/>
      <c r="I3" s="88"/>
      <c r="J3" s="88"/>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9"/>
      <c r="AT3" s="52" t="s">
        <v>195</v>
      </c>
      <c r="AU3" s="52"/>
      <c r="AV3" s="52"/>
      <c r="AW3" s="55" t="s">
        <v>201</v>
      </c>
      <c r="AX3" s="56"/>
      <c r="AY3" s="57" t="s">
        <v>205</v>
      </c>
      <c r="AZ3" s="57" t="s">
        <v>202</v>
      </c>
      <c r="BA3" s="58"/>
      <c r="BB3" s="58"/>
      <c r="BC3" s="58"/>
      <c r="BD3" s="58"/>
    </row>
    <row r="4" spans="1:56" ht="133.9" customHeight="1">
      <c r="A4" s="83"/>
      <c r="B4" s="83"/>
      <c r="C4" s="35" t="s">
        <v>164</v>
      </c>
      <c r="D4" s="35" t="s">
        <v>175</v>
      </c>
      <c r="E4" s="35" t="s">
        <v>127</v>
      </c>
      <c r="F4" s="35" t="s">
        <v>128</v>
      </c>
      <c r="G4" s="35" t="s">
        <v>176</v>
      </c>
      <c r="H4" s="35" t="s">
        <v>129</v>
      </c>
      <c r="I4" s="35" t="s">
        <v>130</v>
      </c>
      <c r="J4" s="35" t="s">
        <v>131</v>
      </c>
      <c r="K4" s="35" t="s">
        <v>132</v>
      </c>
      <c r="L4" s="35" t="s">
        <v>177</v>
      </c>
      <c r="M4" s="35" t="s">
        <v>133</v>
      </c>
      <c r="N4" s="35" t="s">
        <v>134</v>
      </c>
      <c r="O4" s="35" t="s">
        <v>135</v>
      </c>
      <c r="P4" s="35" t="s">
        <v>136</v>
      </c>
      <c r="Q4" s="35" t="s">
        <v>137</v>
      </c>
      <c r="R4" s="35" t="s">
        <v>138</v>
      </c>
      <c r="S4" s="35" t="s">
        <v>139</v>
      </c>
      <c r="T4" s="35" t="s">
        <v>140</v>
      </c>
      <c r="U4" s="35" t="s">
        <v>141</v>
      </c>
      <c r="V4" s="35" t="s">
        <v>142</v>
      </c>
      <c r="W4" s="35" t="s">
        <v>143</v>
      </c>
      <c r="X4" s="35" t="s">
        <v>145</v>
      </c>
      <c r="Y4" s="35" t="s">
        <v>146</v>
      </c>
      <c r="Z4" s="35" t="s">
        <v>144</v>
      </c>
      <c r="AA4" s="35" t="s">
        <v>147</v>
      </c>
      <c r="AB4" s="35" t="s">
        <v>148</v>
      </c>
      <c r="AC4" s="35" t="s">
        <v>149</v>
      </c>
      <c r="AD4" s="35" t="s">
        <v>105</v>
      </c>
      <c r="AE4" s="35" t="s">
        <v>178</v>
      </c>
      <c r="AF4" s="35" t="s">
        <v>150</v>
      </c>
      <c r="AG4" s="35" t="s">
        <v>179</v>
      </c>
      <c r="AH4" s="35" t="s">
        <v>151</v>
      </c>
      <c r="AI4" s="35" t="s">
        <v>156</v>
      </c>
      <c r="AJ4" s="35" t="s">
        <v>157</v>
      </c>
      <c r="AK4" s="35" t="s">
        <v>155</v>
      </c>
      <c r="AL4" s="50" t="s">
        <v>161</v>
      </c>
      <c r="AM4" s="50" t="s">
        <v>161</v>
      </c>
      <c r="AN4" s="35" t="s">
        <v>180</v>
      </c>
      <c r="AO4" s="35" t="s">
        <v>154</v>
      </c>
      <c r="AP4" s="35" t="s">
        <v>181</v>
      </c>
      <c r="AQ4" s="35" t="s">
        <v>158</v>
      </c>
      <c r="AR4" s="35" t="s">
        <v>160</v>
      </c>
      <c r="AS4" s="35" t="s">
        <v>182</v>
      </c>
      <c r="AT4" s="35" t="s">
        <v>196</v>
      </c>
      <c r="AU4" s="35" t="s">
        <v>197</v>
      </c>
      <c r="AV4" s="35" t="s">
        <v>198</v>
      </c>
      <c r="AW4" s="35" t="s">
        <v>199</v>
      </c>
      <c r="AX4" s="35" t="s">
        <v>200</v>
      </c>
      <c r="AY4" s="57"/>
      <c r="AZ4" s="57"/>
      <c r="BA4" s="59"/>
      <c r="BB4" s="59"/>
      <c r="BC4" s="59"/>
      <c r="BD4" s="59"/>
    </row>
    <row r="5" spans="1:56">
      <c r="A5" s="64" t="s">
        <v>189</v>
      </c>
      <c r="B5" s="10" t="s">
        <v>164</v>
      </c>
      <c r="C5" s="61">
        <v>259467.43877036133</v>
      </c>
      <c r="D5" s="61">
        <v>0</v>
      </c>
      <c r="E5" s="61">
        <v>0</v>
      </c>
      <c r="F5" s="61">
        <v>420.73486955438619</v>
      </c>
      <c r="G5" s="61">
        <v>1.7686707891278457E-2</v>
      </c>
      <c r="H5" s="61">
        <v>89720.258231375439</v>
      </c>
      <c r="I5" s="61">
        <v>2322.6030855461868</v>
      </c>
      <c r="J5" s="61">
        <v>313.39910539478689</v>
      </c>
      <c r="K5" s="61">
        <v>3529.7839801676123</v>
      </c>
      <c r="L5" s="61">
        <v>936.24430414495544</v>
      </c>
      <c r="M5" s="61">
        <v>0</v>
      </c>
      <c r="N5" s="61">
        <v>8945.6463416274855</v>
      </c>
      <c r="O5" s="61">
        <v>5.813125962837332</v>
      </c>
      <c r="P5" s="61">
        <v>6.5229545603277296E-4</v>
      </c>
      <c r="Q5" s="61">
        <v>0</v>
      </c>
      <c r="R5" s="61">
        <v>0</v>
      </c>
      <c r="S5" s="61">
        <v>0</v>
      </c>
      <c r="T5" s="61">
        <v>0</v>
      </c>
      <c r="U5" s="61">
        <v>9.9232001839005997E-4</v>
      </c>
      <c r="V5" s="61">
        <v>0</v>
      </c>
      <c r="W5" s="61">
        <v>0</v>
      </c>
      <c r="X5" s="61">
        <v>0</v>
      </c>
      <c r="Y5" s="61">
        <v>0</v>
      </c>
      <c r="Z5" s="61">
        <v>0</v>
      </c>
      <c r="AA5" s="61">
        <v>8.3581952421312333E-2</v>
      </c>
      <c r="AB5" s="61">
        <v>0</v>
      </c>
      <c r="AC5" s="61">
        <v>9.3565189507587247E-3</v>
      </c>
      <c r="AD5" s="61">
        <v>9971.9978621604423</v>
      </c>
      <c r="AE5" s="61">
        <v>59.975031173618262</v>
      </c>
      <c r="AF5" s="61">
        <v>3163.0002333736952</v>
      </c>
      <c r="AG5" s="61">
        <v>66769.542549046804</v>
      </c>
      <c r="AH5" s="61">
        <v>917.32777335339381</v>
      </c>
      <c r="AI5" s="61">
        <v>9417.0430267341599</v>
      </c>
      <c r="AJ5" s="61">
        <v>0.73525978721553531</v>
      </c>
      <c r="AK5" s="61">
        <v>0</v>
      </c>
      <c r="AL5" s="90">
        <v>0</v>
      </c>
      <c r="AM5" s="90">
        <v>0</v>
      </c>
      <c r="AN5" s="61">
        <v>152.69218001615363</v>
      </c>
      <c r="AO5" s="61">
        <v>1993.5101660055791</v>
      </c>
      <c r="AP5" s="61">
        <v>0</v>
      </c>
      <c r="AQ5" s="61">
        <v>0</v>
      </c>
      <c r="AR5" s="61">
        <v>0</v>
      </c>
      <c r="AS5" s="61">
        <v>0</v>
      </c>
      <c r="AT5" s="61">
        <v>253008.78180873976</v>
      </c>
      <c r="AU5" s="61">
        <v>207257.58049634233</v>
      </c>
      <c r="AV5" s="61">
        <v>30033.797387108985</v>
      </c>
      <c r="AW5" s="61">
        <v>296569.47867908858</v>
      </c>
      <c r="AX5" s="61">
        <v>-1909.2848940599188</v>
      </c>
      <c r="AY5" s="61">
        <v>31996.604312532985</v>
      </c>
      <c r="AZ5" s="61">
        <v>17848.430773762328</v>
      </c>
      <c r="BA5" s="61">
        <v>135344.8284903868</v>
      </c>
      <c r="BB5" s="61">
        <v>10172.064270762839</v>
      </c>
      <c r="BC5" s="61">
        <v>12064.611632053613</v>
      </c>
      <c r="BD5" s="72">
        <v>1159460.9656</v>
      </c>
    </row>
    <row r="6" spans="1:56">
      <c r="A6" s="64"/>
      <c r="B6" s="10" t="s">
        <v>175</v>
      </c>
      <c r="C6" s="61">
        <v>487.16958746162106</v>
      </c>
      <c r="D6" s="61">
        <v>0</v>
      </c>
      <c r="E6" s="61">
        <v>0</v>
      </c>
      <c r="F6" s="61">
        <v>0</v>
      </c>
      <c r="G6" s="61">
        <v>0</v>
      </c>
      <c r="H6" s="61">
        <v>61.622768909612866</v>
      </c>
      <c r="I6" s="61">
        <v>7.9982930636522278</v>
      </c>
      <c r="J6" s="61">
        <v>10.296691602369382</v>
      </c>
      <c r="K6" s="61">
        <v>13.32083711096308</v>
      </c>
      <c r="L6" s="61">
        <v>125.54518114620156</v>
      </c>
      <c r="M6" s="61">
        <v>0</v>
      </c>
      <c r="N6" s="61">
        <v>52.424399449417876</v>
      </c>
      <c r="O6" s="61">
        <v>4012.1938969425628</v>
      </c>
      <c r="P6" s="61">
        <v>0.62413593026344261</v>
      </c>
      <c r="Q6" s="61">
        <v>0</v>
      </c>
      <c r="R6" s="61">
        <v>0</v>
      </c>
      <c r="S6" s="61">
        <v>0</v>
      </c>
      <c r="T6" s="61">
        <v>0</v>
      </c>
      <c r="U6" s="61">
        <v>8.3365533198846209E-2</v>
      </c>
      <c r="V6" s="61">
        <v>0</v>
      </c>
      <c r="W6" s="61">
        <v>0</v>
      </c>
      <c r="X6" s="61">
        <v>0</v>
      </c>
      <c r="Y6" s="61">
        <v>0</v>
      </c>
      <c r="Z6" s="61">
        <v>0</v>
      </c>
      <c r="AA6" s="61">
        <v>0</v>
      </c>
      <c r="AB6" s="61">
        <v>0</v>
      </c>
      <c r="AC6" s="61">
        <v>1.2743728924202134E-2</v>
      </c>
      <c r="AD6" s="61">
        <v>1302.3274566092912</v>
      </c>
      <c r="AE6" s="61">
        <v>535.62869802324553</v>
      </c>
      <c r="AF6" s="61">
        <v>12.290920640924423</v>
      </c>
      <c r="AG6" s="61">
        <v>0</v>
      </c>
      <c r="AH6" s="61">
        <v>0</v>
      </c>
      <c r="AI6" s="61">
        <v>0</v>
      </c>
      <c r="AJ6" s="61">
        <v>0</v>
      </c>
      <c r="AK6" s="61">
        <v>0</v>
      </c>
      <c r="AL6" s="90">
        <v>0</v>
      </c>
      <c r="AM6" s="90">
        <v>0</v>
      </c>
      <c r="AN6" s="61">
        <v>10.398406318475605</v>
      </c>
      <c r="AO6" s="61">
        <v>0</v>
      </c>
      <c r="AP6" s="61">
        <v>0</v>
      </c>
      <c r="AQ6" s="61">
        <v>0</v>
      </c>
      <c r="AR6" s="61">
        <v>332.92718932535166</v>
      </c>
      <c r="AS6" s="61">
        <v>2348.4106232528211</v>
      </c>
      <c r="AT6" s="61">
        <v>0</v>
      </c>
      <c r="AU6" s="61">
        <v>716.26714717970322</v>
      </c>
      <c r="AV6" s="61">
        <v>0</v>
      </c>
      <c r="AW6" s="61">
        <v>0</v>
      </c>
      <c r="AX6" s="61">
        <v>0</v>
      </c>
      <c r="AY6" s="61">
        <v>0</v>
      </c>
      <c r="AZ6" s="61">
        <v>0</v>
      </c>
      <c r="BA6" s="61">
        <v>10029.542342228589</v>
      </c>
      <c r="BB6" s="61">
        <v>0</v>
      </c>
      <c r="BC6" s="61">
        <v>-8.8817841970012523E-12</v>
      </c>
      <c r="BD6" s="91">
        <v>0</v>
      </c>
    </row>
    <row r="7" spans="1:56">
      <c r="A7" s="64"/>
      <c r="B7" s="10" t="s">
        <v>127</v>
      </c>
      <c r="C7" s="61">
        <v>55.847102882570127</v>
      </c>
      <c r="D7" s="61">
        <v>0</v>
      </c>
      <c r="E7" s="61">
        <v>0</v>
      </c>
      <c r="F7" s="61">
        <v>0</v>
      </c>
      <c r="G7" s="61">
        <v>0</v>
      </c>
      <c r="H7" s="61">
        <v>7.6028980594924107</v>
      </c>
      <c r="I7" s="61">
        <v>1.1101731243441237</v>
      </c>
      <c r="J7" s="61">
        <v>6.3820731923255671</v>
      </c>
      <c r="K7" s="61">
        <v>5.0915678562998545</v>
      </c>
      <c r="L7" s="61">
        <v>13.691318799658815</v>
      </c>
      <c r="M7" s="61">
        <v>0</v>
      </c>
      <c r="N7" s="61">
        <v>1206.7563392829018</v>
      </c>
      <c r="O7" s="61">
        <v>275.21781792249396</v>
      </c>
      <c r="P7" s="61">
        <v>0.14071494315938654</v>
      </c>
      <c r="Q7" s="61">
        <v>0</v>
      </c>
      <c r="R7" s="61">
        <v>0</v>
      </c>
      <c r="S7" s="61">
        <v>0</v>
      </c>
      <c r="T7" s="61">
        <v>0</v>
      </c>
      <c r="U7" s="61">
        <v>0.35663691504496609</v>
      </c>
      <c r="V7" s="61">
        <v>0</v>
      </c>
      <c r="W7" s="61">
        <v>0</v>
      </c>
      <c r="X7" s="61">
        <v>0</v>
      </c>
      <c r="Y7" s="61">
        <v>0</v>
      </c>
      <c r="Z7" s="61">
        <v>0</v>
      </c>
      <c r="AA7" s="61">
        <v>0</v>
      </c>
      <c r="AB7" s="61">
        <v>0</v>
      </c>
      <c r="AC7" s="61">
        <v>0</v>
      </c>
      <c r="AD7" s="61">
        <v>43.173694890276408</v>
      </c>
      <c r="AE7" s="61">
        <v>69.754806277637499</v>
      </c>
      <c r="AF7" s="61">
        <v>16374.815649249385</v>
      </c>
      <c r="AG7" s="61">
        <v>0.45741058780587185</v>
      </c>
      <c r="AH7" s="61">
        <v>0</v>
      </c>
      <c r="AI7" s="61">
        <v>0</v>
      </c>
      <c r="AJ7" s="61">
        <v>0</v>
      </c>
      <c r="AK7" s="61">
        <v>0</v>
      </c>
      <c r="AL7" s="90">
        <v>0</v>
      </c>
      <c r="AM7" s="90">
        <v>0</v>
      </c>
      <c r="AN7" s="61">
        <v>1.1857837876830242</v>
      </c>
      <c r="AO7" s="61">
        <v>0</v>
      </c>
      <c r="AP7" s="61">
        <v>0</v>
      </c>
      <c r="AQ7" s="61">
        <v>0</v>
      </c>
      <c r="AR7" s="61">
        <v>38.597866992283663</v>
      </c>
      <c r="AS7" s="61">
        <v>362.56209840395121</v>
      </c>
      <c r="AT7" s="61">
        <v>0</v>
      </c>
      <c r="AU7" s="61">
        <v>0</v>
      </c>
      <c r="AV7" s="61">
        <v>0</v>
      </c>
      <c r="AW7" s="61">
        <v>0</v>
      </c>
      <c r="AX7" s="61">
        <v>0</v>
      </c>
      <c r="AY7" s="61">
        <v>0</v>
      </c>
      <c r="AZ7" s="61">
        <v>0</v>
      </c>
      <c r="BA7" s="61">
        <v>18462.743953167315</v>
      </c>
      <c r="BB7" s="61">
        <v>0</v>
      </c>
      <c r="BC7" s="61">
        <v>2.2204460492503131E-12</v>
      </c>
      <c r="BD7" s="72">
        <v>0</v>
      </c>
    </row>
    <row r="8" spans="1:56">
      <c r="A8" s="64"/>
      <c r="B8" s="10" t="s">
        <v>128</v>
      </c>
      <c r="C8" s="61">
        <v>0</v>
      </c>
      <c r="D8" s="61">
        <v>0</v>
      </c>
      <c r="E8" s="61">
        <v>0</v>
      </c>
      <c r="F8" s="61">
        <v>64254.690119677645</v>
      </c>
      <c r="G8" s="61">
        <v>0</v>
      </c>
      <c r="H8" s="61">
        <v>0.8442101127535302</v>
      </c>
      <c r="I8" s="61">
        <v>0</v>
      </c>
      <c r="J8" s="61">
        <v>0</v>
      </c>
      <c r="K8" s="61">
        <v>0</v>
      </c>
      <c r="L8" s="61">
        <v>0</v>
      </c>
      <c r="M8" s="61">
        <v>0</v>
      </c>
      <c r="N8" s="61">
        <v>269.19061059192126</v>
      </c>
      <c r="O8" s="61">
        <v>1393.1394045593279</v>
      </c>
      <c r="P8" s="61">
        <v>0.99267035971838569</v>
      </c>
      <c r="Q8" s="61">
        <v>0</v>
      </c>
      <c r="R8" s="61">
        <v>0</v>
      </c>
      <c r="S8" s="61">
        <v>0</v>
      </c>
      <c r="T8" s="61">
        <v>0</v>
      </c>
      <c r="U8" s="61">
        <v>0.25494882128958962</v>
      </c>
      <c r="V8" s="61">
        <v>0</v>
      </c>
      <c r="W8" s="61">
        <v>0</v>
      </c>
      <c r="X8" s="61">
        <v>0</v>
      </c>
      <c r="Y8" s="61">
        <v>0</v>
      </c>
      <c r="Z8" s="61">
        <v>0</v>
      </c>
      <c r="AA8" s="61">
        <v>0</v>
      </c>
      <c r="AB8" s="61">
        <v>0</v>
      </c>
      <c r="AC8" s="61">
        <v>0</v>
      </c>
      <c r="AD8" s="61">
        <v>0</v>
      </c>
      <c r="AE8" s="61">
        <v>0</v>
      </c>
      <c r="AF8" s="61">
        <v>0.40592984720464742</v>
      </c>
      <c r="AG8" s="61">
        <v>5.5118445109243641</v>
      </c>
      <c r="AH8" s="61">
        <v>0</v>
      </c>
      <c r="AI8" s="61">
        <v>0</v>
      </c>
      <c r="AJ8" s="61">
        <v>0</v>
      </c>
      <c r="AK8" s="61">
        <v>0</v>
      </c>
      <c r="AL8" s="90">
        <v>0</v>
      </c>
      <c r="AM8" s="90">
        <v>0</v>
      </c>
      <c r="AN8" s="61">
        <v>0</v>
      </c>
      <c r="AO8" s="61">
        <v>1.0527943858615623</v>
      </c>
      <c r="AP8" s="61">
        <v>0</v>
      </c>
      <c r="AQ8" s="61">
        <v>0</v>
      </c>
      <c r="AR8" s="61">
        <v>0</v>
      </c>
      <c r="AS8" s="61">
        <v>0</v>
      </c>
      <c r="AT8" s="61">
        <v>0</v>
      </c>
      <c r="AU8" s="61">
        <v>0</v>
      </c>
      <c r="AV8" s="61">
        <v>0</v>
      </c>
      <c r="AW8" s="61">
        <v>0</v>
      </c>
      <c r="AX8" s="61">
        <v>-220.83277332861843</v>
      </c>
      <c r="AY8" s="61">
        <v>305211.98035180004</v>
      </c>
      <c r="AZ8" s="61">
        <v>0</v>
      </c>
      <c r="BA8" s="61">
        <v>0</v>
      </c>
      <c r="BB8" s="61">
        <v>0</v>
      </c>
      <c r="BC8" s="61">
        <v>-14370.977338274073</v>
      </c>
      <c r="BD8" s="72">
        <v>356546.25277306401</v>
      </c>
    </row>
    <row r="9" spans="1:56">
      <c r="A9" s="64"/>
      <c r="B9" s="10" t="s">
        <v>176</v>
      </c>
      <c r="C9" s="61">
        <v>37.086657180485261</v>
      </c>
      <c r="D9" s="61">
        <v>0</v>
      </c>
      <c r="E9" s="61">
        <v>0</v>
      </c>
      <c r="F9" s="61">
        <v>5.3891635806657172</v>
      </c>
      <c r="G9" s="61">
        <v>154.09025247978482</v>
      </c>
      <c r="H9" s="61">
        <v>21.953033534127879</v>
      </c>
      <c r="I9" s="61">
        <v>0</v>
      </c>
      <c r="J9" s="61">
        <v>0</v>
      </c>
      <c r="K9" s="61">
        <v>0</v>
      </c>
      <c r="L9" s="61">
        <v>0.25576312570152449</v>
      </c>
      <c r="M9" s="61">
        <v>0</v>
      </c>
      <c r="N9" s="61">
        <v>169.71444865206135</v>
      </c>
      <c r="O9" s="61">
        <v>28505.267215900418</v>
      </c>
      <c r="P9" s="61">
        <v>9.0230569663476839E-3</v>
      </c>
      <c r="Q9" s="61">
        <v>0</v>
      </c>
      <c r="R9" s="61">
        <v>0</v>
      </c>
      <c r="S9" s="61">
        <v>0</v>
      </c>
      <c r="T9" s="61">
        <v>0</v>
      </c>
      <c r="U9" s="61">
        <v>0</v>
      </c>
      <c r="V9" s="61">
        <v>0</v>
      </c>
      <c r="W9" s="61">
        <v>0</v>
      </c>
      <c r="X9" s="61">
        <v>0</v>
      </c>
      <c r="Y9" s="61">
        <v>0</v>
      </c>
      <c r="Z9" s="61">
        <v>0</v>
      </c>
      <c r="AA9" s="61">
        <v>0.44025766224933582</v>
      </c>
      <c r="AB9" s="61">
        <v>0</v>
      </c>
      <c r="AC9" s="61">
        <v>100.02944840760523</v>
      </c>
      <c r="AD9" s="61">
        <v>56307.983445123587</v>
      </c>
      <c r="AE9" s="61">
        <v>0.79668274204573952</v>
      </c>
      <c r="AF9" s="61">
        <v>0.56027861368002951</v>
      </c>
      <c r="AG9" s="61">
        <v>19.357420344898134</v>
      </c>
      <c r="AH9" s="61">
        <v>0.31026418123002725</v>
      </c>
      <c r="AI9" s="61">
        <v>3.6962458407086998</v>
      </c>
      <c r="AJ9" s="61">
        <v>1.9963814236171753</v>
      </c>
      <c r="AK9" s="61">
        <v>0</v>
      </c>
      <c r="AL9" s="90">
        <v>0.17464539336499121</v>
      </c>
      <c r="AM9" s="90">
        <v>0.17464539336499121</v>
      </c>
      <c r="AN9" s="61">
        <v>1.8629257336596767</v>
      </c>
      <c r="AO9" s="61">
        <v>1.6078167874581464</v>
      </c>
      <c r="AP9" s="61">
        <v>4.0167320741834409</v>
      </c>
      <c r="AQ9" s="61">
        <v>0.12411735636239958</v>
      </c>
      <c r="AR9" s="61">
        <v>0.77856683888331268</v>
      </c>
      <c r="AS9" s="61">
        <v>0</v>
      </c>
      <c r="AT9" s="61">
        <v>0</v>
      </c>
      <c r="AU9" s="61">
        <v>0</v>
      </c>
      <c r="AV9" s="61">
        <v>0</v>
      </c>
      <c r="AW9" s="61">
        <v>0</v>
      </c>
      <c r="AX9" s="61">
        <v>-321.25332056283622</v>
      </c>
      <c r="AY9" s="61">
        <v>2282.9291397209176</v>
      </c>
      <c r="AZ9" s="61">
        <v>918.63033378250429</v>
      </c>
      <c r="BA9" s="61">
        <v>84859.496043140563</v>
      </c>
      <c r="BB9" s="61">
        <v>15.514767377451763</v>
      </c>
      <c r="BC9" s="61">
        <v>-141.23665495290317</v>
      </c>
      <c r="BD9" s="72">
        <v>3201.5594735034215</v>
      </c>
    </row>
    <row r="10" spans="1:56">
      <c r="A10" s="64"/>
      <c r="B10" s="10" t="s">
        <v>129</v>
      </c>
      <c r="C10" s="61">
        <v>31569.51683981582</v>
      </c>
      <c r="D10" s="61">
        <v>0</v>
      </c>
      <c r="E10" s="61">
        <v>0</v>
      </c>
      <c r="F10" s="61">
        <v>126.87792514118073</v>
      </c>
      <c r="G10" s="61">
        <v>2.1665942077305487</v>
      </c>
      <c r="H10" s="61">
        <v>16217.025134674825</v>
      </c>
      <c r="I10" s="61">
        <v>26.593656597171073</v>
      </c>
      <c r="J10" s="61">
        <v>356.75729517065122</v>
      </c>
      <c r="K10" s="61">
        <v>36.33774751210003</v>
      </c>
      <c r="L10" s="61">
        <v>877.41273841982979</v>
      </c>
      <c r="M10" s="61">
        <v>0</v>
      </c>
      <c r="N10" s="61">
        <v>236.07277201318243</v>
      </c>
      <c r="O10" s="61">
        <v>117.14546496283971</v>
      </c>
      <c r="P10" s="61">
        <v>0.33970832786850297</v>
      </c>
      <c r="Q10" s="61">
        <v>0.53298811889598374</v>
      </c>
      <c r="R10" s="61">
        <v>0</v>
      </c>
      <c r="S10" s="61">
        <v>0</v>
      </c>
      <c r="T10" s="61">
        <v>0</v>
      </c>
      <c r="U10" s="61">
        <v>0.48890927011552149</v>
      </c>
      <c r="V10" s="61">
        <v>0</v>
      </c>
      <c r="W10" s="61">
        <v>0</v>
      </c>
      <c r="X10" s="61">
        <v>0</v>
      </c>
      <c r="Y10" s="61">
        <v>0</v>
      </c>
      <c r="Z10" s="61">
        <v>0</v>
      </c>
      <c r="AA10" s="61">
        <v>44.036158012349745</v>
      </c>
      <c r="AB10" s="61">
        <v>0</v>
      </c>
      <c r="AC10" s="61">
        <v>104.15490305893229</v>
      </c>
      <c r="AD10" s="61">
        <v>100122.06249342025</v>
      </c>
      <c r="AE10" s="61">
        <v>943.30367911047574</v>
      </c>
      <c r="AF10" s="61">
        <v>614.12301722761458</v>
      </c>
      <c r="AG10" s="61">
        <v>76443.884697472371</v>
      </c>
      <c r="AH10" s="61">
        <v>1214.901332981736</v>
      </c>
      <c r="AI10" s="61">
        <v>3567.4863200022069</v>
      </c>
      <c r="AJ10" s="61">
        <v>672.87666870994133</v>
      </c>
      <c r="AK10" s="61">
        <v>744.36122138145208</v>
      </c>
      <c r="AL10" s="90">
        <v>121.34554771425155</v>
      </c>
      <c r="AM10" s="90">
        <v>121.34554771425155</v>
      </c>
      <c r="AN10" s="61">
        <v>16.808387148392537</v>
      </c>
      <c r="AO10" s="61">
        <v>314.27341425825426</v>
      </c>
      <c r="AP10" s="61">
        <v>131.46268157869736</v>
      </c>
      <c r="AQ10" s="61">
        <v>11.641521854245983</v>
      </c>
      <c r="AR10" s="61">
        <v>299.07953672404699</v>
      </c>
      <c r="AS10" s="61">
        <v>7661.0706489803833</v>
      </c>
      <c r="AT10" s="61">
        <v>266362.16783424327</v>
      </c>
      <c r="AU10" s="61">
        <v>377255.43207146972</v>
      </c>
      <c r="AV10" s="61">
        <v>0</v>
      </c>
      <c r="AW10" s="61">
        <v>0</v>
      </c>
      <c r="AX10" s="61">
        <v>-1372.7959119420191</v>
      </c>
      <c r="AY10" s="61">
        <v>24195.153987512629</v>
      </c>
      <c r="AZ10" s="61">
        <v>90.672217601707544</v>
      </c>
      <c r="BA10" s="61">
        <v>647894.48173473484</v>
      </c>
      <c r="BB10" s="61">
        <v>118.82647017352738</v>
      </c>
      <c r="BC10" s="61">
        <v>7759.2254485107405</v>
      </c>
      <c r="BD10" s="72">
        <v>268870.6874463553</v>
      </c>
    </row>
    <row r="11" spans="1:56">
      <c r="A11" s="64"/>
      <c r="B11" s="10" t="s">
        <v>130</v>
      </c>
      <c r="C11" s="61">
        <v>166.28566703706747</v>
      </c>
      <c r="D11" s="61">
        <v>0</v>
      </c>
      <c r="E11" s="61">
        <v>0</v>
      </c>
      <c r="F11" s="61">
        <v>315.38018521361334</v>
      </c>
      <c r="G11" s="61">
        <v>2.6811799073177016E-3</v>
      </c>
      <c r="H11" s="61">
        <v>535.49286171169661</v>
      </c>
      <c r="I11" s="61">
        <v>7835.4790601084887</v>
      </c>
      <c r="J11" s="61">
        <v>1401.4267082427425</v>
      </c>
      <c r="K11" s="61">
        <v>197.40327658188329</v>
      </c>
      <c r="L11" s="61">
        <v>342.26726194898544</v>
      </c>
      <c r="M11" s="61">
        <v>0</v>
      </c>
      <c r="N11" s="61">
        <v>49.728962963174709</v>
      </c>
      <c r="O11" s="61">
        <v>353.81408704019344</v>
      </c>
      <c r="P11" s="61">
        <v>1.5133594383631108E-2</v>
      </c>
      <c r="Q11" s="61">
        <v>1.4688456960701904E-2</v>
      </c>
      <c r="R11" s="61">
        <v>0</v>
      </c>
      <c r="S11" s="61">
        <v>0</v>
      </c>
      <c r="T11" s="61">
        <v>0</v>
      </c>
      <c r="U11" s="61">
        <v>0.21350041544754084</v>
      </c>
      <c r="V11" s="61">
        <v>0</v>
      </c>
      <c r="W11" s="61">
        <v>0</v>
      </c>
      <c r="X11" s="61">
        <v>0</v>
      </c>
      <c r="Y11" s="61">
        <v>0</v>
      </c>
      <c r="Z11" s="61">
        <v>0</v>
      </c>
      <c r="AA11" s="61">
        <v>8.4434774566765789</v>
      </c>
      <c r="AB11" s="61">
        <v>0</v>
      </c>
      <c r="AC11" s="61">
        <v>0.13793512467131763</v>
      </c>
      <c r="AD11" s="61">
        <v>3734.6084615541404</v>
      </c>
      <c r="AE11" s="61">
        <v>123.25983021602103</v>
      </c>
      <c r="AF11" s="61">
        <v>469.66167922196018</v>
      </c>
      <c r="AG11" s="61">
        <v>1396.7523392131895</v>
      </c>
      <c r="AH11" s="61">
        <v>314.20696990813201</v>
      </c>
      <c r="AI11" s="61">
        <v>38.134540059096665</v>
      </c>
      <c r="AJ11" s="61">
        <v>629.19780726744307</v>
      </c>
      <c r="AK11" s="61">
        <v>0.26266850421767513</v>
      </c>
      <c r="AL11" s="90">
        <v>0</v>
      </c>
      <c r="AM11" s="90">
        <v>0</v>
      </c>
      <c r="AN11" s="61">
        <v>0.69259804266746217</v>
      </c>
      <c r="AO11" s="61">
        <v>96.902069284304659</v>
      </c>
      <c r="AP11" s="61">
        <v>1978.9173201138485</v>
      </c>
      <c r="AQ11" s="61">
        <v>0.18988464880656153</v>
      </c>
      <c r="AR11" s="61">
        <v>0.27974052796198701</v>
      </c>
      <c r="AS11" s="61">
        <v>0</v>
      </c>
      <c r="AT11" s="61">
        <v>11698.514677099603</v>
      </c>
      <c r="AU11" s="61">
        <v>15561.511836030124</v>
      </c>
      <c r="AV11" s="61">
        <v>0</v>
      </c>
      <c r="AW11" s="61">
        <v>0</v>
      </c>
      <c r="AX11" s="61">
        <v>-24.47668003211265</v>
      </c>
      <c r="AY11" s="61">
        <v>173.83998884633434</v>
      </c>
      <c r="AZ11" s="61">
        <v>12603.16070756841</v>
      </c>
      <c r="BA11" s="61">
        <v>47053.766473621559</v>
      </c>
      <c r="BB11" s="61">
        <v>361.32602036702747</v>
      </c>
      <c r="BC11" s="61">
        <v>190.37126525329739</v>
      </c>
      <c r="BD11" s="72">
        <v>12777.000696414751</v>
      </c>
    </row>
    <row r="12" spans="1:56">
      <c r="A12" s="64"/>
      <c r="B12" s="10" t="s">
        <v>131</v>
      </c>
      <c r="C12" s="61">
        <v>494.16563843098368</v>
      </c>
      <c r="D12" s="61">
        <v>0</v>
      </c>
      <c r="E12" s="61">
        <v>0</v>
      </c>
      <c r="F12" s="61">
        <v>286.4795562786552</v>
      </c>
      <c r="G12" s="61">
        <v>45.045979402849291</v>
      </c>
      <c r="H12" s="61">
        <v>115.78021412498586</v>
      </c>
      <c r="I12" s="61">
        <v>66.321826677855839</v>
      </c>
      <c r="J12" s="61">
        <v>1008.2517439262842</v>
      </c>
      <c r="K12" s="61">
        <v>367.50410921793201</v>
      </c>
      <c r="L12" s="61">
        <v>239.28834275423731</v>
      </c>
      <c r="M12" s="61">
        <v>0</v>
      </c>
      <c r="N12" s="61">
        <v>160.61760013814839</v>
      </c>
      <c r="O12" s="61">
        <v>331.03802465701904</v>
      </c>
      <c r="P12" s="61">
        <v>0.16496661734787502</v>
      </c>
      <c r="Q12" s="61">
        <v>0</v>
      </c>
      <c r="R12" s="61">
        <v>0</v>
      </c>
      <c r="S12" s="61">
        <v>0</v>
      </c>
      <c r="T12" s="61">
        <v>0</v>
      </c>
      <c r="U12" s="61">
        <v>0.34576967731599995</v>
      </c>
      <c r="V12" s="61">
        <v>0</v>
      </c>
      <c r="W12" s="61">
        <v>0</v>
      </c>
      <c r="X12" s="61">
        <v>0</v>
      </c>
      <c r="Y12" s="61">
        <v>0</v>
      </c>
      <c r="Z12" s="61">
        <v>0</v>
      </c>
      <c r="AA12" s="61">
        <v>763.62623597271102</v>
      </c>
      <c r="AB12" s="61">
        <v>0</v>
      </c>
      <c r="AC12" s="61">
        <v>9.3471412721193494E-3</v>
      </c>
      <c r="AD12" s="61">
        <v>2091.2319328544381</v>
      </c>
      <c r="AE12" s="61">
        <v>2780.606455801596</v>
      </c>
      <c r="AF12" s="61">
        <v>1128.4514920748334</v>
      </c>
      <c r="AG12" s="61">
        <v>587.28955229987525</v>
      </c>
      <c r="AH12" s="61">
        <v>44.264022598758153</v>
      </c>
      <c r="AI12" s="61">
        <v>772.99850564182202</v>
      </c>
      <c r="AJ12" s="61">
        <v>603.6183923341099</v>
      </c>
      <c r="AK12" s="61">
        <v>0.61940750243458353</v>
      </c>
      <c r="AL12" s="90">
        <v>0</v>
      </c>
      <c r="AM12" s="90">
        <v>0</v>
      </c>
      <c r="AN12" s="61">
        <v>56.021865578232152</v>
      </c>
      <c r="AO12" s="61">
        <v>698.48634708824341</v>
      </c>
      <c r="AP12" s="61">
        <v>0.59348255563035424</v>
      </c>
      <c r="AQ12" s="61">
        <v>0</v>
      </c>
      <c r="AR12" s="61">
        <v>0</v>
      </c>
      <c r="AS12" s="61">
        <v>0</v>
      </c>
      <c r="AT12" s="61">
        <v>83777.153949903237</v>
      </c>
      <c r="AU12" s="61">
        <v>145467.07497335289</v>
      </c>
      <c r="AV12" s="61">
        <v>0</v>
      </c>
      <c r="AW12" s="61">
        <v>0</v>
      </c>
      <c r="AX12" s="61">
        <v>0</v>
      </c>
      <c r="AY12" s="61">
        <v>0</v>
      </c>
      <c r="AZ12" s="61">
        <v>5318.9985379999989</v>
      </c>
      <c r="BA12" s="61">
        <v>241211.13116389365</v>
      </c>
      <c r="BB12" s="61">
        <v>418.9882024146292</v>
      </c>
      <c r="BC12" s="61">
        <v>-256.93036829539494</v>
      </c>
      <c r="BD12" s="72">
        <v>5318.9985380000007</v>
      </c>
    </row>
    <row r="13" spans="1:56">
      <c r="A13" s="64"/>
      <c r="B13" s="10" t="s">
        <v>132</v>
      </c>
      <c r="C13" s="61">
        <v>460.41174832641946</v>
      </c>
      <c r="D13" s="61">
        <v>0</v>
      </c>
      <c r="E13" s="61">
        <v>0</v>
      </c>
      <c r="F13" s="61">
        <v>375.23818857125133</v>
      </c>
      <c r="G13" s="61">
        <v>0</v>
      </c>
      <c r="H13" s="61">
        <v>227.01901910922399</v>
      </c>
      <c r="I13" s="61">
        <v>3.8560962007388988</v>
      </c>
      <c r="J13" s="61">
        <v>8.6541791388857181</v>
      </c>
      <c r="K13" s="61">
        <v>2632.1944764340778</v>
      </c>
      <c r="L13" s="61">
        <v>345.79760579756993</v>
      </c>
      <c r="M13" s="61">
        <v>0</v>
      </c>
      <c r="N13" s="61">
        <v>11.82550837239485</v>
      </c>
      <c r="O13" s="61">
        <v>690.77039019842925</v>
      </c>
      <c r="P13" s="61">
        <v>0.14155852927735577</v>
      </c>
      <c r="Q13" s="61">
        <v>0</v>
      </c>
      <c r="R13" s="61">
        <v>0</v>
      </c>
      <c r="S13" s="61">
        <v>0</v>
      </c>
      <c r="T13" s="61">
        <v>0</v>
      </c>
      <c r="U13" s="61">
        <v>0.34118434798945352</v>
      </c>
      <c r="V13" s="61">
        <v>0</v>
      </c>
      <c r="W13" s="61">
        <v>0</v>
      </c>
      <c r="X13" s="61">
        <v>0</v>
      </c>
      <c r="Y13" s="61">
        <v>0</v>
      </c>
      <c r="Z13" s="61">
        <v>0</v>
      </c>
      <c r="AA13" s="61">
        <v>2.5079657130887218</v>
      </c>
      <c r="AB13" s="61">
        <v>0</v>
      </c>
      <c r="AC13" s="61">
        <v>5.1622276773932746E-2</v>
      </c>
      <c r="AD13" s="61">
        <v>82818.558340261472</v>
      </c>
      <c r="AE13" s="61">
        <v>584.89046010231209</v>
      </c>
      <c r="AF13" s="61">
        <v>661.90598679102425</v>
      </c>
      <c r="AG13" s="61">
        <v>414.40277234629446</v>
      </c>
      <c r="AH13" s="61">
        <v>225.25346940194035</v>
      </c>
      <c r="AI13" s="61">
        <v>203.52360093398735</v>
      </c>
      <c r="AJ13" s="61">
        <v>3145.5528239759301</v>
      </c>
      <c r="AK13" s="61">
        <v>0</v>
      </c>
      <c r="AL13" s="90">
        <v>2.5394752767166509</v>
      </c>
      <c r="AM13" s="90">
        <v>2.5394752767166509</v>
      </c>
      <c r="AN13" s="61">
        <v>75.489544168984722</v>
      </c>
      <c r="AO13" s="61">
        <v>710.59693159891913</v>
      </c>
      <c r="AP13" s="61">
        <v>3.3822164027547901</v>
      </c>
      <c r="AQ13" s="61">
        <v>0.32093932024427196</v>
      </c>
      <c r="AR13" s="61">
        <v>4.0885033922454923</v>
      </c>
      <c r="AS13" s="61">
        <v>0</v>
      </c>
      <c r="AT13" s="61">
        <v>14935.121522272355</v>
      </c>
      <c r="AU13" s="61">
        <v>2957.170960353073</v>
      </c>
      <c r="AV13" s="61">
        <v>0</v>
      </c>
      <c r="AW13" s="61">
        <v>49327.333488429569</v>
      </c>
      <c r="AX13" s="61">
        <v>0</v>
      </c>
      <c r="AY13" s="61">
        <v>5087.6423612211365</v>
      </c>
      <c r="AZ13" s="61">
        <v>15109.404005785285</v>
      </c>
      <c r="BA13" s="61">
        <v>156637.35947857919</v>
      </c>
      <c r="BB13" s="61">
        <v>89.139251939608059</v>
      </c>
      <c r="BC13" s="61">
        <v>-951.10214525876643</v>
      </c>
      <c r="BD13" s="72">
        <v>23348.386069272845</v>
      </c>
    </row>
    <row r="14" spans="1:56">
      <c r="A14" s="64"/>
      <c r="B14" s="10" t="s">
        <v>177</v>
      </c>
      <c r="C14" s="61">
        <v>266.03267462827046</v>
      </c>
      <c r="D14" s="61">
        <v>0</v>
      </c>
      <c r="E14" s="61">
        <v>0</v>
      </c>
      <c r="F14" s="61">
        <v>336.07824374456442</v>
      </c>
      <c r="G14" s="61">
        <v>17.241040355765005</v>
      </c>
      <c r="H14" s="61">
        <v>7545.6542261541026</v>
      </c>
      <c r="I14" s="61">
        <v>77.438642828269394</v>
      </c>
      <c r="J14" s="61">
        <v>71.538431230822724</v>
      </c>
      <c r="K14" s="61">
        <v>132.177926376405</v>
      </c>
      <c r="L14" s="61">
        <v>12673.097751013209</v>
      </c>
      <c r="M14" s="61">
        <v>0</v>
      </c>
      <c r="N14" s="61">
        <v>1809.3918522506244</v>
      </c>
      <c r="O14" s="61">
        <v>1640.3316533449383</v>
      </c>
      <c r="P14" s="61">
        <v>0.20058346934305296</v>
      </c>
      <c r="Q14" s="61">
        <v>2.6573781800355025</v>
      </c>
      <c r="R14" s="61">
        <v>0</v>
      </c>
      <c r="S14" s="61">
        <v>0</v>
      </c>
      <c r="T14" s="61">
        <v>0</v>
      </c>
      <c r="U14" s="61">
        <v>2.8316128360572428</v>
      </c>
      <c r="V14" s="61">
        <v>0</v>
      </c>
      <c r="W14" s="61">
        <v>0</v>
      </c>
      <c r="X14" s="61">
        <v>0</v>
      </c>
      <c r="Y14" s="61">
        <v>0</v>
      </c>
      <c r="Z14" s="61">
        <v>0</v>
      </c>
      <c r="AA14" s="61">
        <v>1464.1976492030117</v>
      </c>
      <c r="AB14" s="61">
        <v>0</v>
      </c>
      <c r="AC14" s="61">
        <v>45.489023852496096</v>
      </c>
      <c r="AD14" s="61">
        <v>4620.2992121908346</v>
      </c>
      <c r="AE14" s="61">
        <v>7086.8303171763027</v>
      </c>
      <c r="AF14" s="61">
        <v>6166.8910182205309</v>
      </c>
      <c r="AG14" s="61">
        <v>2616.1539475120253</v>
      </c>
      <c r="AH14" s="61">
        <v>3639.7676681916264</v>
      </c>
      <c r="AI14" s="61">
        <v>30775.481350315247</v>
      </c>
      <c r="AJ14" s="61">
        <v>5952.9136611986014</v>
      </c>
      <c r="AK14" s="61">
        <v>11377.782797772288</v>
      </c>
      <c r="AL14" s="90">
        <v>1602.7684464470285</v>
      </c>
      <c r="AM14" s="90">
        <v>1602.7684464470285</v>
      </c>
      <c r="AN14" s="61">
        <v>164.86982785396862</v>
      </c>
      <c r="AO14" s="61">
        <v>1271.9197190515069</v>
      </c>
      <c r="AP14" s="61">
        <v>2478.3261611479484</v>
      </c>
      <c r="AQ14" s="61">
        <v>414.45707071762541</v>
      </c>
      <c r="AR14" s="61">
        <v>38170.091083150815</v>
      </c>
      <c r="AS14" s="61">
        <v>41870.469800640174</v>
      </c>
      <c r="AT14" s="61">
        <v>5877.8783472930736</v>
      </c>
      <c r="AU14" s="61">
        <v>6920.5563813173667</v>
      </c>
      <c r="AV14" s="61">
        <v>0</v>
      </c>
      <c r="AW14" s="61">
        <v>0</v>
      </c>
      <c r="AX14" s="61">
        <v>0</v>
      </c>
      <c r="AY14" s="61">
        <v>17644.525331066132</v>
      </c>
      <c r="AZ14" s="61">
        <v>28752.551897880508</v>
      </c>
      <c r="BA14" s="61">
        <v>165397.69547395018</v>
      </c>
      <c r="BB14" s="61">
        <v>3024.2559082113662</v>
      </c>
      <c r="BC14" s="61">
        <v>-3506.9351899205171</v>
      </c>
      <c r="BD14" s="72">
        <v>71560.006156529431</v>
      </c>
    </row>
    <row r="15" spans="1:56">
      <c r="A15" s="64"/>
      <c r="B15" s="10" t="s">
        <v>133</v>
      </c>
      <c r="C15" s="61">
        <v>2912.459722373289</v>
      </c>
      <c r="D15" s="61">
        <v>0</v>
      </c>
      <c r="E15" s="61">
        <v>0</v>
      </c>
      <c r="F15" s="61">
        <v>18676.990797856262</v>
      </c>
      <c r="G15" s="61">
        <v>139.55175343325197</v>
      </c>
      <c r="H15" s="61">
        <v>1600.4845930676979</v>
      </c>
      <c r="I15" s="61">
        <v>14.15529501652443</v>
      </c>
      <c r="J15" s="61">
        <v>31.922013462636858</v>
      </c>
      <c r="K15" s="61">
        <v>192.38299340186299</v>
      </c>
      <c r="L15" s="61">
        <v>353.85713592859162</v>
      </c>
      <c r="M15" s="61">
        <v>0</v>
      </c>
      <c r="N15" s="61">
        <v>928.26394829439687</v>
      </c>
      <c r="O15" s="61">
        <v>3909.0555638736128</v>
      </c>
      <c r="P15" s="61">
        <v>0.33904401988091232</v>
      </c>
      <c r="Q15" s="61">
        <v>70.831295763614037</v>
      </c>
      <c r="R15" s="61">
        <v>0</v>
      </c>
      <c r="S15" s="61">
        <v>0</v>
      </c>
      <c r="T15" s="61">
        <v>0</v>
      </c>
      <c r="U15" s="61">
        <v>0.43241289035652963</v>
      </c>
      <c r="V15" s="61">
        <v>0</v>
      </c>
      <c r="W15" s="61">
        <v>0</v>
      </c>
      <c r="X15" s="61">
        <v>0</v>
      </c>
      <c r="Y15" s="61">
        <v>0</v>
      </c>
      <c r="Z15" s="61">
        <v>0</v>
      </c>
      <c r="AA15" s="61">
        <v>0</v>
      </c>
      <c r="AB15" s="61">
        <v>0</v>
      </c>
      <c r="AC15" s="61">
        <v>6.3830008416085979</v>
      </c>
      <c r="AD15" s="61">
        <v>38590.074701661535</v>
      </c>
      <c r="AE15" s="61">
        <v>8221.8213495693835</v>
      </c>
      <c r="AF15" s="61">
        <v>58811.47645933582</v>
      </c>
      <c r="AG15" s="61">
        <v>4265.5732315039859</v>
      </c>
      <c r="AH15" s="61">
        <v>21326.253523300158</v>
      </c>
      <c r="AI15" s="61">
        <v>9579.5793169367735</v>
      </c>
      <c r="AJ15" s="61">
        <v>3965.1001719600154</v>
      </c>
      <c r="AK15" s="61">
        <v>1959.9466924516553</v>
      </c>
      <c r="AL15" s="90">
        <v>2264.1220056556931</v>
      </c>
      <c r="AM15" s="90">
        <v>2264.1220056556931</v>
      </c>
      <c r="AN15" s="61">
        <v>4301.5778998633032</v>
      </c>
      <c r="AO15" s="61">
        <v>20553.227130216044</v>
      </c>
      <c r="AP15" s="61">
        <v>7420.8866145376833</v>
      </c>
      <c r="AQ15" s="61">
        <v>340.01880176368167</v>
      </c>
      <c r="AR15" s="61">
        <v>4108.0432493287299</v>
      </c>
      <c r="AS15" s="61">
        <v>12004.615487546605</v>
      </c>
      <c r="AT15" s="61">
        <v>7548.4870895992808</v>
      </c>
      <c r="AU15" s="61">
        <v>15270.747531226858</v>
      </c>
      <c r="AV15" s="61">
        <v>0</v>
      </c>
      <c r="AW15" s="61">
        <v>0</v>
      </c>
      <c r="AX15" s="61">
        <v>0</v>
      </c>
      <c r="AY15" s="61">
        <v>0</v>
      </c>
      <c r="AZ15" s="61">
        <v>0</v>
      </c>
      <c r="BA15" s="61">
        <v>249368.66082668005</v>
      </c>
      <c r="BB15" s="61">
        <v>0</v>
      </c>
      <c r="BC15" s="61">
        <v>-7.460698725481052E-10</v>
      </c>
      <c r="BD15" s="72">
        <v>0</v>
      </c>
    </row>
    <row r="16" spans="1:56">
      <c r="A16" s="64"/>
      <c r="B16" s="10" t="s">
        <v>134</v>
      </c>
      <c r="C16" s="61">
        <v>23067.609829455414</v>
      </c>
      <c r="D16" s="61">
        <v>0</v>
      </c>
      <c r="E16" s="61">
        <v>0</v>
      </c>
      <c r="F16" s="61">
        <v>19869.062424458851</v>
      </c>
      <c r="G16" s="61">
        <v>127.96719810569407</v>
      </c>
      <c r="H16" s="61">
        <v>8128.3576755301283</v>
      </c>
      <c r="I16" s="61">
        <v>237.33667173394997</v>
      </c>
      <c r="J16" s="61">
        <v>346.47478683482916</v>
      </c>
      <c r="K16" s="61">
        <v>612.57041955225554</v>
      </c>
      <c r="L16" s="61">
        <v>3945.9491410628252</v>
      </c>
      <c r="M16" s="61">
        <v>0</v>
      </c>
      <c r="N16" s="61">
        <v>6208.368101437386</v>
      </c>
      <c r="O16" s="61">
        <v>4628.9638311774261</v>
      </c>
      <c r="P16" s="61">
        <v>0.75404096194780246</v>
      </c>
      <c r="Q16" s="61">
        <v>2.6498382782350522</v>
      </c>
      <c r="R16" s="61">
        <v>0</v>
      </c>
      <c r="S16" s="61">
        <v>0</v>
      </c>
      <c r="T16" s="61">
        <v>0</v>
      </c>
      <c r="U16" s="61">
        <v>14.854591143848756</v>
      </c>
      <c r="V16" s="61">
        <v>0</v>
      </c>
      <c r="W16" s="61">
        <v>0</v>
      </c>
      <c r="X16" s="61">
        <v>0</v>
      </c>
      <c r="Y16" s="61">
        <v>0</v>
      </c>
      <c r="Z16" s="61">
        <v>0</v>
      </c>
      <c r="AA16" s="61">
        <v>14.858758676493578</v>
      </c>
      <c r="AB16" s="61">
        <v>0</v>
      </c>
      <c r="AC16" s="61">
        <v>324.34552909808059</v>
      </c>
      <c r="AD16" s="61">
        <v>221783.40804487217</v>
      </c>
      <c r="AE16" s="61">
        <v>53892.467538764198</v>
      </c>
      <c r="AF16" s="61">
        <v>25516.092007509367</v>
      </c>
      <c r="AG16" s="61">
        <v>3421.8720984286201</v>
      </c>
      <c r="AH16" s="61">
        <v>170.21505130592152</v>
      </c>
      <c r="AI16" s="61">
        <v>273.45237310838741</v>
      </c>
      <c r="AJ16" s="61">
        <v>2349.7785261423505</v>
      </c>
      <c r="AK16" s="61">
        <v>24.667144098876214</v>
      </c>
      <c r="AL16" s="90">
        <v>7.2608366644249935</v>
      </c>
      <c r="AM16" s="90">
        <v>7.2608366644249935</v>
      </c>
      <c r="AN16" s="61">
        <v>4.5518914297319739</v>
      </c>
      <c r="AO16" s="61">
        <v>394.46657957698091</v>
      </c>
      <c r="AP16" s="61">
        <v>10527.981733193399</v>
      </c>
      <c r="AQ16" s="61">
        <v>19662.618148290196</v>
      </c>
      <c r="AR16" s="61">
        <v>2886.7453188158547</v>
      </c>
      <c r="AS16" s="61">
        <v>14149.078449860446</v>
      </c>
      <c r="AT16" s="61">
        <v>78795.455882599577</v>
      </c>
      <c r="AU16" s="61">
        <v>41349.989696014753</v>
      </c>
      <c r="AV16" s="61">
        <v>0</v>
      </c>
      <c r="AW16" s="61">
        <v>0</v>
      </c>
      <c r="AX16" s="61">
        <v>0</v>
      </c>
      <c r="AY16" s="61">
        <v>24558.437158900542</v>
      </c>
      <c r="AZ16" s="61">
        <v>58867.984756504258</v>
      </c>
      <c r="BA16" s="61">
        <v>504590.11337047681</v>
      </c>
      <c r="BB16" s="61">
        <v>715.21127515269336</v>
      </c>
      <c r="BC16" s="61">
        <v>-2879.9558222932651</v>
      </c>
      <c r="BD16" s="72">
        <v>117981.36560566457</v>
      </c>
    </row>
    <row r="17" spans="1:56">
      <c r="A17" s="64"/>
      <c r="B17" s="10" t="s">
        <v>135</v>
      </c>
      <c r="C17" s="61">
        <v>507.14118388618749</v>
      </c>
      <c r="D17" s="61">
        <v>0</v>
      </c>
      <c r="E17" s="61">
        <v>0</v>
      </c>
      <c r="F17" s="61">
        <v>891.77691047296048</v>
      </c>
      <c r="G17" s="61">
        <v>0</v>
      </c>
      <c r="H17" s="61">
        <v>4543.3464557569905</v>
      </c>
      <c r="I17" s="61">
        <v>7.8600761486104256</v>
      </c>
      <c r="J17" s="61">
        <v>6.9857395223311514</v>
      </c>
      <c r="K17" s="61">
        <v>160.28879450065702</v>
      </c>
      <c r="L17" s="61">
        <v>20.752948282640691</v>
      </c>
      <c r="M17" s="61">
        <v>0</v>
      </c>
      <c r="N17" s="61">
        <v>241.10598779060987</v>
      </c>
      <c r="O17" s="61">
        <v>17474.608405233219</v>
      </c>
      <c r="P17" s="61">
        <v>0.15612762015917223</v>
      </c>
      <c r="Q17" s="61">
        <v>0</v>
      </c>
      <c r="R17" s="61">
        <v>0</v>
      </c>
      <c r="S17" s="61">
        <v>0</v>
      </c>
      <c r="T17" s="61">
        <v>0</v>
      </c>
      <c r="U17" s="61">
        <v>5.0912942506638528</v>
      </c>
      <c r="V17" s="61">
        <v>0</v>
      </c>
      <c r="W17" s="61">
        <v>0</v>
      </c>
      <c r="X17" s="61">
        <v>0</v>
      </c>
      <c r="Y17" s="61">
        <v>0</v>
      </c>
      <c r="Z17" s="61">
        <v>0</v>
      </c>
      <c r="AA17" s="61">
        <v>1027.861627535128</v>
      </c>
      <c r="AB17" s="61">
        <v>0</v>
      </c>
      <c r="AC17" s="61">
        <v>0.51526360570172136</v>
      </c>
      <c r="AD17" s="61">
        <v>864380.99060767423</v>
      </c>
      <c r="AE17" s="61">
        <v>1011.8819535487761</v>
      </c>
      <c r="AF17" s="61">
        <v>768.60115148513171</v>
      </c>
      <c r="AG17" s="61">
        <v>749.70110802504598</v>
      </c>
      <c r="AH17" s="61">
        <v>766.03797683413961</v>
      </c>
      <c r="AI17" s="61">
        <v>0.7083533417953467</v>
      </c>
      <c r="AJ17" s="61">
        <v>10196.099919940916</v>
      </c>
      <c r="AK17" s="61">
        <v>0</v>
      </c>
      <c r="AL17" s="90">
        <v>1.8379349129234606</v>
      </c>
      <c r="AM17" s="90">
        <v>1.8379349129234606</v>
      </c>
      <c r="AN17" s="61">
        <v>10.437840292087083</v>
      </c>
      <c r="AO17" s="61">
        <v>0.91838662223407352</v>
      </c>
      <c r="AP17" s="61">
        <v>5.8343458397397461</v>
      </c>
      <c r="AQ17" s="61">
        <v>5.1606456614939615</v>
      </c>
      <c r="AR17" s="61">
        <v>2.7230916467972945</v>
      </c>
      <c r="AS17" s="61">
        <v>1.4040171019120244</v>
      </c>
      <c r="AT17" s="61">
        <v>16276.133950986705</v>
      </c>
      <c r="AU17" s="61">
        <v>935.94454656453638</v>
      </c>
      <c r="AV17" s="61">
        <v>0</v>
      </c>
      <c r="AW17" s="61">
        <v>0</v>
      </c>
      <c r="AX17" s="61">
        <v>-5.4438645757814346</v>
      </c>
      <c r="AY17" s="61">
        <v>3072.1242396607699</v>
      </c>
      <c r="AZ17" s="61">
        <v>19432.223220783555</v>
      </c>
      <c r="BA17" s="61">
        <v>712250.42011464725</v>
      </c>
      <c r="BB17" s="61">
        <v>9.8844546911723121</v>
      </c>
      <c r="BC17" s="61">
        <v>-6898.5829825034625</v>
      </c>
      <c r="BD17" s="72">
        <v>223341.92268911135</v>
      </c>
    </row>
    <row r="18" spans="1:56">
      <c r="A18" s="64"/>
      <c r="B18" s="10" t="s">
        <v>136</v>
      </c>
      <c r="C18" s="61">
        <v>156.96450461272985</v>
      </c>
      <c r="D18" s="61">
        <v>0</v>
      </c>
      <c r="E18" s="61">
        <v>0</v>
      </c>
      <c r="F18" s="61">
        <v>1897.1706945937713</v>
      </c>
      <c r="G18" s="61">
        <v>0.65691800737977446</v>
      </c>
      <c r="H18" s="61">
        <v>496.576702284318</v>
      </c>
      <c r="I18" s="61">
        <v>11.079600481619424</v>
      </c>
      <c r="J18" s="61">
        <v>8.7056800123863223</v>
      </c>
      <c r="K18" s="61">
        <v>465.95498607856848</v>
      </c>
      <c r="L18" s="61">
        <v>1292.2441035660502</v>
      </c>
      <c r="M18" s="61">
        <v>0</v>
      </c>
      <c r="N18" s="61">
        <v>13.150152640010425</v>
      </c>
      <c r="O18" s="61">
        <v>815.53339028589039</v>
      </c>
      <c r="P18" s="61">
        <v>57.494477854100118</v>
      </c>
      <c r="Q18" s="61">
        <v>6055.263123800657</v>
      </c>
      <c r="R18" s="61">
        <v>0</v>
      </c>
      <c r="S18" s="61">
        <v>0</v>
      </c>
      <c r="T18" s="61">
        <v>0</v>
      </c>
      <c r="U18" s="61">
        <v>37.792955261003939</v>
      </c>
      <c r="V18" s="61">
        <v>0</v>
      </c>
      <c r="W18" s="61">
        <v>0</v>
      </c>
      <c r="X18" s="61">
        <v>0</v>
      </c>
      <c r="Y18" s="61">
        <v>0</v>
      </c>
      <c r="Z18" s="61">
        <v>0</v>
      </c>
      <c r="AA18" s="61">
        <v>40.624607645634384</v>
      </c>
      <c r="AB18" s="61">
        <v>0</v>
      </c>
      <c r="AC18" s="61">
        <v>2.3759668064107156</v>
      </c>
      <c r="AD18" s="61">
        <v>351264.99005858053</v>
      </c>
      <c r="AE18" s="61">
        <v>278.17245704673172</v>
      </c>
      <c r="AF18" s="61">
        <v>167.26389371658564</v>
      </c>
      <c r="AG18" s="61">
        <v>48.199760798980655</v>
      </c>
      <c r="AH18" s="61">
        <v>0</v>
      </c>
      <c r="AI18" s="61">
        <v>0.57373316681766762</v>
      </c>
      <c r="AJ18" s="61">
        <v>5.9075027224469503</v>
      </c>
      <c r="AK18" s="61">
        <v>1.130237253913823</v>
      </c>
      <c r="AL18" s="90">
        <v>9.7636628434856751E-2</v>
      </c>
      <c r="AM18" s="90">
        <v>9.7636628434856751E-2</v>
      </c>
      <c r="AN18" s="61">
        <v>6.9548020170304667</v>
      </c>
      <c r="AO18" s="61">
        <v>8.520702053581406</v>
      </c>
      <c r="AP18" s="61">
        <v>2.8152051753826863</v>
      </c>
      <c r="AQ18" s="61">
        <v>0.24859617222346933</v>
      </c>
      <c r="AR18" s="61">
        <v>3.6918692983775343</v>
      </c>
      <c r="AS18" s="61">
        <v>1.2957032817509984</v>
      </c>
      <c r="AT18" s="61">
        <v>10989.860568888565</v>
      </c>
      <c r="AU18" s="61">
        <v>6396.6121287475116</v>
      </c>
      <c r="AV18" s="61">
        <v>0</v>
      </c>
      <c r="AW18" s="61">
        <v>0</v>
      </c>
      <c r="AX18" s="61">
        <v>0</v>
      </c>
      <c r="AY18" s="61">
        <v>0</v>
      </c>
      <c r="AZ18" s="61">
        <v>94.000093999999976</v>
      </c>
      <c r="BA18" s="61">
        <v>380431.99103731505</v>
      </c>
      <c r="BB18" s="61">
        <v>91.770804954676066</v>
      </c>
      <c r="BC18" s="61">
        <v>-4.1608772096798399</v>
      </c>
      <c r="BD18" s="72">
        <v>94.000093999999976</v>
      </c>
    </row>
    <row r="19" spans="1:56">
      <c r="A19" s="64"/>
      <c r="B19" s="10" t="s">
        <v>137</v>
      </c>
      <c r="C19" s="61">
        <v>1092.4256123763887</v>
      </c>
      <c r="D19" s="61">
        <v>0</v>
      </c>
      <c r="E19" s="61">
        <v>0</v>
      </c>
      <c r="F19" s="61">
        <v>2316.9762262855552</v>
      </c>
      <c r="G19" s="61">
        <v>117.56082850672531</v>
      </c>
      <c r="H19" s="61">
        <v>2967.462685983111</v>
      </c>
      <c r="I19" s="61">
        <v>4.1518279438128181</v>
      </c>
      <c r="J19" s="61">
        <v>25.461212116636116</v>
      </c>
      <c r="K19" s="61">
        <v>273.27344367024347</v>
      </c>
      <c r="L19" s="61">
        <v>165.30385171668775</v>
      </c>
      <c r="M19" s="61">
        <v>0</v>
      </c>
      <c r="N19" s="61">
        <v>221.59819752309309</v>
      </c>
      <c r="O19" s="61">
        <v>1208.1820412666893</v>
      </c>
      <c r="P19" s="61">
        <v>0.66473904733289557</v>
      </c>
      <c r="Q19" s="61">
        <v>2.531030465529593</v>
      </c>
      <c r="R19" s="61">
        <v>0</v>
      </c>
      <c r="S19" s="61">
        <v>0</v>
      </c>
      <c r="T19" s="61">
        <v>0</v>
      </c>
      <c r="U19" s="61">
        <v>4.4207770708121785</v>
      </c>
      <c r="V19" s="61">
        <v>0</v>
      </c>
      <c r="W19" s="61">
        <v>0</v>
      </c>
      <c r="X19" s="61">
        <v>0</v>
      </c>
      <c r="Y19" s="61">
        <v>0</v>
      </c>
      <c r="Z19" s="61">
        <v>0</v>
      </c>
      <c r="AA19" s="61">
        <v>197.97809937002066</v>
      </c>
      <c r="AB19" s="61">
        <v>0</v>
      </c>
      <c r="AC19" s="61">
        <v>1.9394932507488112</v>
      </c>
      <c r="AD19" s="61">
        <v>174210.36810042916</v>
      </c>
      <c r="AE19" s="61">
        <v>330.51401936586865</v>
      </c>
      <c r="AF19" s="61">
        <v>638.36898582866468</v>
      </c>
      <c r="AG19" s="61">
        <v>1865.3210360791431</v>
      </c>
      <c r="AH19" s="61">
        <v>112.30977740320391</v>
      </c>
      <c r="AI19" s="61">
        <v>40.483199441133351</v>
      </c>
      <c r="AJ19" s="61">
        <v>861.95892816791343</v>
      </c>
      <c r="AK19" s="61">
        <v>3.04478602732148</v>
      </c>
      <c r="AL19" s="90">
        <v>0.30062300381598617</v>
      </c>
      <c r="AM19" s="90">
        <v>0.30062300381598617</v>
      </c>
      <c r="AN19" s="61">
        <v>386.01548800146793</v>
      </c>
      <c r="AO19" s="61">
        <v>656.40421972427453</v>
      </c>
      <c r="AP19" s="61">
        <v>35.340273814462115</v>
      </c>
      <c r="AQ19" s="61">
        <v>3.2546247583754684</v>
      </c>
      <c r="AR19" s="61">
        <v>3.1270583615585852</v>
      </c>
      <c r="AS19" s="61">
        <v>5694.2175473240077</v>
      </c>
      <c r="AT19" s="61">
        <v>2030.7546046890343</v>
      </c>
      <c r="AU19" s="61">
        <v>95.432096778417673</v>
      </c>
      <c r="AV19" s="61">
        <v>0</v>
      </c>
      <c r="AW19" s="61">
        <v>28178.290462069239</v>
      </c>
      <c r="AX19" s="61">
        <v>0</v>
      </c>
      <c r="AY19" s="61">
        <v>0</v>
      </c>
      <c r="AZ19" s="61">
        <v>12320.992751863751</v>
      </c>
      <c r="BA19" s="61">
        <v>222889.71513197766</v>
      </c>
      <c r="BB19" s="61">
        <v>329.12198624645987</v>
      </c>
      <c r="BC19" s="61">
        <v>-526.59877963634244</v>
      </c>
      <c r="BD19" s="72">
        <v>12320.992751863751</v>
      </c>
    </row>
    <row r="20" spans="1:56">
      <c r="A20" s="64"/>
      <c r="B20" s="10" t="s">
        <v>138</v>
      </c>
      <c r="C20" s="4">
        <v>163.08826798873451</v>
      </c>
      <c r="D20" s="4">
        <v>0</v>
      </c>
      <c r="E20" s="4">
        <v>0</v>
      </c>
      <c r="F20" s="4">
        <v>1317.6095964966055</v>
      </c>
      <c r="G20" s="4">
        <v>7.8885921604283782</v>
      </c>
      <c r="H20" s="4">
        <v>390.01855058387133</v>
      </c>
      <c r="I20" s="4">
        <v>14.861540901221236</v>
      </c>
      <c r="J20" s="4">
        <v>18.437816587272494</v>
      </c>
      <c r="K20" s="4">
        <v>91.348407153001958</v>
      </c>
      <c r="L20" s="4">
        <v>386.89544681232695</v>
      </c>
      <c r="M20" s="4">
        <v>0</v>
      </c>
      <c r="N20" s="4">
        <v>87.169227735244363</v>
      </c>
      <c r="O20" s="4">
        <v>2153.1306016560052</v>
      </c>
      <c r="P20" s="4">
        <v>1.0311270443039717</v>
      </c>
      <c r="Q20" s="4">
        <v>1.3582262839183654</v>
      </c>
      <c r="R20" s="4">
        <v>0</v>
      </c>
      <c r="S20" s="4">
        <v>0</v>
      </c>
      <c r="T20" s="4">
        <v>0</v>
      </c>
      <c r="U20" s="4">
        <v>1.300650485500346</v>
      </c>
      <c r="V20" s="4">
        <v>0</v>
      </c>
      <c r="W20" s="4">
        <v>0</v>
      </c>
      <c r="X20" s="4">
        <v>0</v>
      </c>
      <c r="Y20" s="4">
        <v>0</v>
      </c>
      <c r="Z20" s="4">
        <v>0</v>
      </c>
      <c r="AA20" s="4">
        <v>1106.3923069014047</v>
      </c>
      <c r="AB20" s="4">
        <v>0</v>
      </c>
      <c r="AC20" s="4">
        <v>2.5064972064260211</v>
      </c>
      <c r="AD20" s="4">
        <v>8008.8125796783424</v>
      </c>
      <c r="AE20" s="4">
        <v>2739.7947478543742</v>
      </c>
      <c r="AF20" s="4">
        <v>620.87735905151476</v>
      </c>
      <c r="AG20" s="4">
        <v>2211.8433353096052</v>
      </c>
      <c r="AH20" s="4">
        <v>796.4459349560492</v>
      </c>
      <c r="AI20" s="4">
        <v>1097.5247310655357</v>
      </c>
      <c r="AJ20" s="4">
        <v>7833.2678498702171</v>
      </c>
      <c r="AK20" s="4">
        <v>545.14458802998251</v>
      </c>
      <c r="AL20" s="90">
        <v>31.335634991744801</v>
      </c>
      <c r="AM20" s="90">
        <v>31.335634991744801</v>
      </c>
      <c r="AN20" s="4">
        <v>24.038162869134457</v>
      </c>
      <c r="AO20" s="4">
        <v>2674.4240845594891</v>
      </c>
      <c r="AP20" s="4">
        <v>58.813165837171383</v>
      </c>
      <c r="AQ20" s="4">
        <v>3.318955963543194</v>
      </c>
      <c r="AR20" s="4">
        <v>42.625865091570631</v>
      </c>
      <c r="AS20" s="4">
        <v>247.51930680917508</v>
      </c>
      <c r="AT20" s="4">
        <v>318.83295045465235</v>
      </c>
      <c r="AU20" s="4">
        <v>1687.6650346022266</v>
      </c>
      <c r="AV20" s="4">
        <v>0</v>
      </c>
      <c r="AW20" s="4">
        <v>283981.08807318937</v>
      </c>
      <c r="AX20" s="4">
        <v>0</v>
      </c>
      <c r="AY20" s="4">
        <v>0</v>
      </c>
      <c r="AZ20" s="4">
        <v>0</v>
      </c>
      <c r="BA20" s="4">
        <v>316429.87424534868</v>
      </c>
      <c r="BB20" s="4">
        <v>2236.5349708313283</v>
      </c>
      <c r="BC20" s="4">
        <v>7.1054273576010019E-11</v>
      </c>
      <c r="BD20" s="92">
        <v>0</v>
      </c>
    </row>
    <row r="21" spans="1:56">
      <c r="A21" s="64"/>
      <c r="B21" s="10" t="s">
        <v>139</v>
      </c>
      <c r="C21" s="4">
        <v>9251.8781730947394</v>
      </c>
      <c r="D21" s="4">
        <v>0</v>
      </c>
      <c r="E21" s="4">
        <v>0</v>
      </c>
      <c r="F21" s="4">
        <v>1949.0982416081081</v>
      </c>
      <c r="G21" s="4">
        <v>0.32811395025612078</v>
      </c>
      <c r="H21" s="4">
        <v>835.99738240501779</v>
      </c>
      <c r="I21" s="4">
        <v>10.34361328132737</v>
      </c>
      <c r="J21" s="4">
        <v>19.115266152252445</v>
      </c>
      <c r="K21" s="4">
        <v>847.37640345782825</v>
      </c>
      <c r="L21" s="4">
        <v>103.9343411723446</v>
      </c>
      <c r="M21" s="4">
        <v>0</v>
      </c>
      <c r="N21" s="4">
        <v>25.18854880233258</v>
      </c>
      <c r="O21" s="4">
        <v>853.79401223452567</v>
      </c>
      <c r="P21" s="4">
        <v>0.33471455451729742</v>
      </c>
      <c r="Q21" s="4">
        <v>0</v>
      </c>
      <c r="R21" s="4">
        <v>0</v>
      </c>
      <c r="S21" s="4">
        <v>0</v>
      </c>
      <c r="T21" s="4">
        <v>0</v>
      </c>
      <c r="U21" s="4">
        <v>0.33874332947520247</v>
      </c>
      <c r="V21" s="4">
        <v>0</v>
      </c>
      <c r="W21" s="4">
        <v>0</v>
      </c>
      <c r="X21" s="4">
        <v>0</v>
      </c>
      <c r="Y21" s="4">
        <v>0</v>
      </c>
      <c r="Z21" s="4">
        <v>0</v>
      </c>
      <c r="AA21" s="4">
        <v>560.00487724169147</v>
      </c>
      <c r="AB21" s="4">
        <v>0</v>
      </c>
      <c r="AC21" s="4">
        <v>0.86291671319615926</v>
      </c>
      <c r="AD21" s="4">
        <v>389.1574965477144</v>
      </c>
      <c r="AE21" s="4">
        <v>53.497147474010291</v>
      </c>
      <c r="AF21" s="4">
        <v>153.20319817134015</v>
      </c>
      <c r="AG21" s="4">
        <v>187.74019560518707</v>
      </c>
      <c r="AH21" s="4">
        <v>26.323373611467858</v>
      </c>
      <c r="AI21" s="4">
        <v>3761.0910997456153</v>
      </c>
      <c r="AJ21" s="4">
        <v>509.5915746798168</v>
      </c>
      <c r="AK21" s="4">
        <v>0</v>
      </c>
      <c r="AL21" s="90">
        <v>0.68354278013644965</v>
      </c>
      <c r="AM21" s="90">
        <v>0.68354278013644965</v>
      </c>
      <c r="AN21" s="4">
        <v>0.45686995944173869</v>
      </c>
      <c r="AO21" s="4">
        <v>44.691229851646547</v>
      </c>
      <c r="AP21" s="4">
        <v>9.9975716591294219</v>
      </c>
      <c r="AQ21" s="4">
        <v>1015.0520602708268</v>
      </c>
      <c r="AR21" s="4">
        <v>8.5703242231098642</v>
      </c>
      <c r="AS21" s="4">
        <v>0</v>
      </c>
      <c r="AT21" s="4">
        <v>142.68006452427952</v>
      </c>
      <c r="AU21" s="4">
        <v>0</v>
      </c>
      <c r="AV21" s="4">
        <v>0</v>
      </c>
      <c r="AW21" s="4">
        <v>219736.41138614382</v>
      </c>
      <c r="AX21" s="4">
        <v>0</v>
      </c>
      <c r="AY21" s="4">
        <v>0</v>
      </c>
      <c r="AZ21" s="4">
        <v>0</v>
      </c>
      <c r="BA21" s="4">
        <v>233466.9879132651</v>
      </c>
      <c r="BB21" s="4">
        <v>7030.7545699799475</v>
      </c>
      <c r="BC21" s="4">
        <v>-1.4210854715202004E-10</v>
      </c>
      <c r="BD21" s="92">
        <v>0</v>
      </c>
    </row>
    <row r="22" spans="1:56">
      <c r="A22" s="64"/>
      <c r="B22" s="10" t="s">
        <v>140</v>
      </c>
      <c r="C22" s="61">
        <v>1327.8884470095359</v>
      </c>
      <c r="D22" s="61">
        <v>0</v>
      </c>
      <c r="E22" s="61">
        <v>0</v>
      </c>
      <c r="F22" s="61">
        <v>120.90200965573017</v>
      </c>
      <c r="G22" s="61">
        <v>3.5465445393257653</v>
      </c>
      <c r="H22" s="61">
        <v>79.249131030886304</v>
      </c>
      <c r="I22" s="61">
        <v>4.666547737659319</v>
      </c>
      <c r="J22" s="61">
        <v>8.3389145493130954</v>
      </c>
      <c r="K22" s="61">
        <v>36.721145054703669</v>
      </c>
      <c r="L22" s="61">
        <v>173.43963538707476</v>
      </c>
      <c r="M22" s="61">
        <v>0</v>
      </c>
      <c r="N22" s="61">
        <v>86.610704549739452</v>
      </c>
      <c r="O22" s="61">
        <v>215.87735609926045</v>
      </c>
      <c r="P22" s="61">
        <v>0.29421384976403681</v>
      </c>
      <c r="Q22" s="61">
        <v>12.536602548450366</v>
      </c>
      <c r="R22" s="61">
        <v>0</v>
      </c>
      <c r="S22" s="61">
        <v>0</v>
      </c>
      <c r="T22" s="61">
        <v>0</v>
      </c>
      <c r="U22" s="61">
        <v>0.86027663933114207</v>
      </c>
      <c r="V22" s="61">
        <v>0</v>
      </c>
      <c r="W22" s="61">
        <v>0</v>
      </c>
      <c r="X22" s="61">
        <v>0</v>
      </c>
      <c r="Y22" s="61">
        <v>0</v>
      </c>
      <c r="Z22" s="61">
        <v>0</v>
      </c>
      <c r="AA22" s="61">
        <v>0.56140791739605234</v>
      </c>
      <c r="AB22" s="61">
        <v>0</v>
      </c>
      <c r="AC22" s="61">
        <v>3.7199285221315492E-2</v>
      </c>
      <c r="AD22" s="61">
        <v>3308.7967619789924</v>
      </c>
      <c r="AE22" s="61">
        <v>301.55666122925453</v>
      </c>
      <c r="AF22" s="61">
        <v>7742.2711814081331</v>
      </c>
      <c r="AG22" s="61">
        <v>23.808578179532379</v>
      </c>
      <c r="AH22" s="61">
        <v>586.9569118904235</v>
      </c>
      <c r="AI22" s="61">
        <v>1429.5604505327219</v>
      </c>
      <c r="AJ22" s="61">
        <v>0</v>
      </c>
      <c r="AK22" s="61">
        <v>184.34372776971796</v>
      </c>
      <c r="AL22" s="90">
        <v>1.5811689704602427</v>
      </c>
      <c r="AM22" s="90">
        <v>1.5811689704602427</v>
      </c>
      <c r="AN22" s="61">
        <v>6.0154289846235569</v>
      </c>
      <c r="AO22" s="61">
        <v>115.20008508455118</v>
      </c>
      <c r="AP22" s="61">
        <v>11.654662309424491</v>
      </c>
      <c r="AQ22" s="61">
        <v>57.181353300241277</v>
      </c>
      <c r="AR22" s="61">
        <v>27.651917789817759</v>
      </c>
      <c r="AS22" s="61">
        <v>2.3194273984587128</v>
      </c>
      <c r="AT22" s="61">
        <v>10170.468003820459</v>
      </c>
      <c r="AU22" s="61">
        <v>7954.025090959135</v>
      </c>
      <c r="AV22" s="61">
        <v>0</v>
      </c>
      <c r="AW22" s="61">
        <v>617947.68574120814</v>
      </c>
      <c r="AX22" s="61">
        <v>0</v>
      </c>
      <c r="AY22" s="61">
        <v>0</v>
      </c>
      <c r="AZ22" s="61">
        <v>0</v>
      </c>
      <c r="BA22" s="61">
        <v>614464.395670317</v>
      </c>
      <c r="BB22" s="61">
        <v>37478.211618350302</v>
      </c>
      <c r="BC22" s="61">
        <v>-1.4210854715202004E-10</v>
      </c>
      <c r="BD22" s="72">
        <v>0</v>
      </c>
    </row>
    <row r="23" spans="1:56">
      <c r="A23" s="64"/>
      <c r="B23" s="10" t="s">
        <v>141</v>
      </c>
      <c r="C23" s="61">
        <v>200.55320800283289</v>
      </c>
      <c r="D23" s="61">
        <v>0</v>
      </c>
      <c r="E23" s="61">
        <v>0</v>
      </c>
      <c r="F23" s="61">
        <v>413.92754254803282</v>
      </c>
      <c r="G23" s="61">
        <v>0.28667097200547864</v>
      </c>
      <c r="H23" s="61">
        <v>70.206769254209036</v>
      </c>
      <c r="I23" s="61">
        <v>6.0119570643734592</v>
      </c>
      <c r="J23" s="61">
        <v>10.681033890825123</v>
      </c>
      <c r="K23" s="61">
        <v>30.309028324009201</v>
      </c>
      <c r="L23" s="61">
        <v>60.273859909039402</v>
      </c>
      <c r="M23" s="61">
        <v>0</v>
      </c>
      <c r="N23" s="61">
        <v>19.123517739833876</v>
      </c>
      <c r="O23" s="61">
        <v>713.70427812598143</v>
      </c>
      <c r="P23" s="61">
        <v>0.19955447089716558</v>
      </c>
      <c r="Q23" s="61">
        <v>6.3016350748454357</v>
      </c>
      <c r="R23" s="61">
        <v>0</v>
      </c>
      <c r="S23" s="61">
        <v>0</v>
      </c>
      <c r="T23" s="61">
        <v>0</v>
      </c>
      <c r="U23" s="61">
        <v>16.5929348907998</v>
      </c>
      <c r="V23" s="61">
        <v>0</v>
      </c>
      <c r="W23" s="61">
        <v>0</v>
      </c>
      <c r="X23" s="61">
        <v>0</v>
      </c>
      <c r="Y23" s="61">
        <v>0</v>
      </c>
      <c r="Z23" s="61">
        <v>0</v>
      </c>
      <c r="AA23" s="61">
        <v>4249.4817497783351</v>
      </c>
      <c r="AB23" s="61">
        <v>0</v>
      </c>
      <c r="AC23" s="61">
        <v>0.79740012734933763</v>
      </c>
      <c r="AD23" s="61">
        <v>142241.75007372032</v>
      </c>
      <c r="AE23" s="61">
        <v>1086.7207852947583</v>
      </c>
      <c r="AF23" s="61">
        <v>294.93644922721029</v>
      </c>
      <c r="AG23" s="61">
        <v>731.80893091516361</v>
      </c>
      <c r="AH23" s="61">
        <v>2388.1859582920747</v>
      </c>
      <c r="AI23" s="61">
        <v>22.13431593206731</v>
      </c>
      <c r="AJ23" s="61">
        <v>428.88994726907009</v>
      </c>
      <c r="AK23" s="61">
        <v>0.20780729538614476</v>
      </c>
      <c r="AL23" s="90">
        <v>1.7189098917446215</v>
      </c>
      <c r="AM23" s="90">
        <v>1.7189098917446215</v>
      </c>
      <c r="AN23" s="61">
        <v>7.3031542415121233</v>
      </c>
      <c r="AO23" s="61">
        <v>208.86782931477504</v>
      </c>
      <c r="AP23" s="61">
        <v>43.797902587445826</v>
      </c>
      <c r="AQ23" s="61">
        <v>44.353339837944759</v>
      </c>
      <c r="AR23" s="61">
        <v>7.6251759695946966</v>
      </c>
      <c r="AS23" s="61">
        <v>1.5253347888891173</v>
      </c>
      <c r="AT23" s="61">
        <v>6318.1021712688225</v>
      </c>
      <c r="AU23" s="61">
        <v>7543.7902897402528</v>
      </c>
      <c r="AV23" s="61">
        <v>0</v>
      </c>
      <c r="AW23" s="61">
        <v>301665.01531060535</v>
      </c>
      <c r="AX23" s="61">
        <v>0</v>
      </c>
      <c r="AY23" s="61">
        <v>0</v>
      </c>
      <c r="AZ23" s="61">
        <v>143.00014300000001</v>
      </c>
      <c r="BA23" s="61">
        <v>468790.14882875537</v>
      </c>
      <c r="BB23" s="61">
        <v>38.897703256363812</v>
      </c>
      <c r="BC23" s="61">
        <v>-6.1382943539972121</v>
      </c>
      <c r="BD23" s="72">
        <v>143.00014300000001</v>
      </c>
    </row>
    <row r="24" spans="1:56">
      <c r="A24" s="64"/>
      <c r="B24" s="10" t="s">
        <v>142</v>
      </c>
      <c r="C24" s="4">
        <v>110.32024573811745</v>
      </c>
      <c r="D24" s="4">
        <v>0</v>
      </c>
      <c r="E24" s="4">
        <v>0</v>
      </c>
      <c r="F24" s="4">
        <v>44.838009912385161</v>
      </c>
      <c r="G24" s="4">
        <v>1.7613511752496829</v>
      </c>
      <c r="H24" s="4">
        <v>53.870030305922711</v>
      </c>
      <c r="I24" s="4">
        <v>4.7627856108944941</v>
      </c>
      <c r="J24" s="4">
        <v>6.5823697006357458</v>
      </c>
      <c r="K24" s="4">
        <v>7.7137641114154212</v>
      </c>
      <c r="L24" s="4">
        <v>29.559787600763158</v>
      </c>
      <c r="M24" s="4">
        <v>0</v>
      </c>
      <c r="N24" s="4">
        <v>30.747806021582182</v>
      </c>
      <c r="O24" s="4">
        <v>38.606826919568434</v>
      </c>
      <c r="P24" s="4">
        <v>1.4193214316317676E-2</v>
      </c>
      <c r="Q24" s="4">
        <v>0.26891186371901765</v>
      </c>
      <c r="R24" s="4">
        <v>0</v>
      </c>
      <c r="S24" s="4">
        <v>0</v>
      </c>
      <c r="T24" s="4">
        <v>0</v>
      </c>
      <c r="U24" s="4">
        <v>12.228532126527572</v>
      </c>
      <c r="V24" s="4">
        <v>0</v>
      </c>
      <c r="W24" s="4">
        <v>0</v>
      </c>
      <c r="X24" s="4">
        <v>0</v>
      </c>
      <c r="Y24" s="4">
        <v>0</v>
      </c>
      <c r="Z24" s="4">
        <v>0</v>
      </c>
      <c r="AA24" s="4">
        <v>787.27638544249896</v>
      </c>
      <c r="AB24" s="4">
        <v>0</v>
      </c>
      <c r="AC24" s="4">
        <v>2.3133429268197654</v>
      </c>
      <c r="AD24" s="4">
        <v>14782.25878035049</v>
      </c>
      <c r="AE24" s="4">
        <v>1959.4552716297555</v>
      </c>
      <c r="AF24" s="4">
        <v>1761.9056757699345</v>
      </c>
      <c r="AG24" s="4">
        <v>520.54046358563528</v>
      </c>
      <c r="AH24" s="4">
        <v>36908.663378156147</v>
      </c>
      <c r="AI24" s="4">
        <v>1122.541128600589</v>
      </c>
      <c r="AJ24" s="4">
        <v>2601.8764898352333</v>
      </c>
      <c r="AK24" s="4">
        <v>1593.9503775809158</v>
      </c>
      <c r="AL24" s="90">
        <v>194.03186591436562</v>
      </c>
      <c r="AM24" s="90">
        <v>194.03186591436562</v>
      </c>
      <c r="AN24" s="4">
        <v>20.17629132967518</v>
      </c>
      <c r="AO24" s="4">
        <v>487.08959108093251</v>
      </c>
      <c r="AP24" s="4">
        <v>407.7821639178045</v>
      </c>
      <c r="AQ24" s="4">
        <v>33.484461715606919</v>
      </c>
      <c r="AR24" s="4">
        <v>402.38668791882799</v>
      </c>
      <c r="AS24" s="4">
        <v>7938.7716281105249</v>
      </c>
      <c r="AT24" s="4">
        <v>5533.327637655967</v>
      </c>
      <c r="AU24" s="4">
        <v>10379.572087405042</v>
      </c>
      <c r="AV24" s="4">
        <v>0</v>
      </c>
      <c r="AW24" s="4">
        <v>164907.8591570984</v>
      </c>
      <c r="AX24" s="4">
        <v>0</v>
      </c>
      <c r="AY24" s="4">
        <v>0</v>
      </c>
      <c r="AZ24" s="4">
        <v>0</v>
      </c>
      <c r="BA24" s="4">
        <v>252483.16593321899</v>
      </c>
      <c r="BB24" s="4">
        <v>203.37154710676856</v>
      </c>
      <c r="BC24" s="4">
        <v>-4.9737991503207013E-10</v>
      </c>
      <c r="BD24" s="92">
        <v>0</v>
      </c>
    </row>
    <row r="25" spans="1:56">
      <c r="A25" s="64"/>
      <c r="B25" s="10" t="s">
        <v>143</v>
      </c>
      <c r="C25" s="4">
        <v>269.57178607767884</v>
      </c>
      <c r="D25" s="4">
        <v>0</v>
      </c>
      <c r="E25" s="4">
        <v>0</v>
      </c>
      <c r="F25" s="4">
        <v>46.366388841818072</v>
      </c>
      <c r="G25" s="4">
        <v>0</v>
      </c>
      <c r="H25" s="4">
        <v>92.349914730957948</v>
      </c>
      <c r="I25" s="4">
        <v>1.9150690550640621</v>
      </c>
      <c r="J25" s="4">
        <v>2.2649260461323757</v>
      </c>
      <c r="K25" s="4">
        <v>7.6724224410408439</v>
      </c>
      <c r="L25" s="4">
        <v>20.046087688337707</v>
      </c>
      <c r="M25" s="4">
        <v>0</v>
      </c>
      <c r="N25" s="4">
        <v>17.507444863182755</v>
      </c>
      <c r="O25" s="4">
        <v>108.18206395558067</v>
      </c>
      <c r="P25" s="4">
        <v>0.14550986615695577</v>
      </c>
      <c r="Q25" s="4">
        <v>0</v>
      </c>
      <c r="R25" s="4">
        <v>0</v>
      </c>
      <c r="S25" s="4">
        <v>0</v>
      </c>
      <c r="T25" s="4">
        <v>0</v>
      </c>
      <c r="U25" s="4">
        <v>0.99284555320063417</v>
      </c>
      <c r="V25" s="4">
        <v>0</v>
      </c>
      <c r="W25" s="4">
        <v>0</v>
      </c>
      <c r="X25" s="4">
        <v>0</v>
      </c>
      <c r="Y25" s="4">
        <v>0</v>
      </c>
      <c r="Z25" s="4">
        <v>0</v>
      </c>
      <c r="AA25" s="4">
        <v>306.39059725052311</v>
      </c>
      <c r="AB25" s="4">
        <v>0</v>
      </c>
      <c r="AC25" s="4">
        <v>2.3219095078880154</v>
      </c>
      <c r="AD25" s="4">
        <v>1012.5909216230044</v>
      </c>
      <c r="AE25" s="4">
        <v>193.4924812346336</v>
      </c>
      <c r="AF25" s="4">
        <v>80.55780175013507</v>
      </c>
      <c r="AG25" s="4">
        <v>36.977548810449072</v>
      </c>
      <c r="AH25" s="4">
        <v>510.35726669330433</v>
      </c>
      <c r="AI25" s="4">
        <v>0.65098997160824512</v>
      </c>
      <c r="AJ25" s="4">
        <v>5.5487657060232465</v>
      </c>
      <c r="AK25" s="4">
        <v>0</v>
      </c>
      <c r="AL25" s="90">
        <v>7.9483255168729991E-2</v>
      </c>
      <c r="AM25" s="90">
        <v>7.9483255168729991E-2</v>
      </c>
      <c r="AN25" s="4">
        <v>0.53450421541078763</v>
      </c>
      <c r="AO25" s="4">
        <v>6856.3630710100306</v>
      </c>
      <c r="AP25" s="4">
        <v>2.6838191883557019</v>
      </c>
      <c r="AQ25" s="4">
        <v>0.20063318610229991</v>
      </c>
      <c r="AR25" s="4">
        <v>0.18479640205769052</v>
      </c>
      <c r="AS25" s="4">
        <v>9871.2307093020881</v>
      </c>
      <c r="AT25" s="4">
        <v>306.75327101479536</v>
      </c>
      <c r="AU25" s="4">
        <v>566.22662296054114</v>
      </c>
      <c r="AV25" s="4">
        <v>0</v>
      </c>
      <c r="AW25" s="4">
        <v>59856.549683713441</v>
      </c>
      <c r="AX25" s="4">
        <v>0</v>
      </c>
      <c r="AY25" s="4">
        <v>0</v>
      </c>
      <c r="AZ25" s="4">
        <v>0</v>
      </c>
      <c r="BA25" s="4">
        <v>79894.299946386542</v>
      </c>
      <c r="BB25" s="4">
        <v>282.40938952809501</v>
      </c>
      <c r="BC25" s="4">
        <v>-7.1054273576010019E-11</v>
      </c>
      <c r="BD25" s="92">
        <v>0</v>
      </c>
    </row>
    <row r="26" spans="1:56">
      <c r="A26" s="64"/>
      <c r="B26" s="10" t="s">
        <v>145</v>
      </c>
      <c r="C26" s="4">
        <v>304.82048047789175</v>
      </c>
      <c r="D26" s="4">
        <v>0</v>
      </c>
      <c r="E26" s="4">
        <v>0</v>
      </c>
      <c r="F26" s="4">
        <v>3.4988344056997032</v>
      </c>
      <c r="G26" s="4">
        <v>0</v>
      </c>
      <c r="H26" s="4">
        <v>81.821349850198459</v>
      </c>
      <c r="I26" s="4">
        <v>8.7506246265450915</v>
      </c>
      <c r="J26" s="4">
        <v>17.30465943225509</v>
      </c>
      <c r="K26" s="4">
        <v>46.156367938188062</v>
      </c>
      <c r="L26" s="4">
        <v>42.593287237620309</v>
      </c>
      <c r="M26" s="4">
        <v>0</v>
      </c>
      <c r="N26" s="4">
        <v>52.133164393281902</v>
      </c>
      <c r="O26" s="4">
        <v>198.38741374037318</v>
      </c>
      <c r="P26" s="4">
        <v>0.19174098532816808</v>
      </c>
      <c r="Q26" s="4">
        <v>0</v>
      </c>
      <c r="R26" s="4">
        <v>0</v>
      </c>
      <c r="S26" s="4">
        <v>0</v>
      </c>
      <c r="T26" s="4">
        <v>0</v>
      </c>
      <c r="U26" s="4">
        <v>0.84802092135807128</v>
      </c>
      <c r="V26" s="4">
        <v>0</v>
      </c>
      <c r="W26" s="4">
        <v>0</v>
      </c>
      <c r="X26" s="4">
        <v>0</v>
      </c>
      <c r="Y26" s="4">
        <v>0</v>
      </c>
      <c r="Z26" s="4">
        <v>0</v>
      </c>
      <c r="AA26" s="4">
        <v>0.80977813643130581</v>
      </c>
      <c r="AB26" s="4">
        <v>0</v>
      </c>
      <c r="AC26" s="4">
        <v>1.1156159943339912E-2</v>
      </c>
      <c r="AD26" s="4">
        <v>2.2399545574923039</v>
      </c>
      <c r="AE26" s="4">
        <v>43.297169742320207</v>
      </c>
      <c r="AF26" s="4">
        <v>4.5601215371381691</v>
      </c>
      <c r="AG26" s="4">
        <v>6605.8307099246076</v>
      </c>
      <c r="AH26" s="4">
        <v>1.1932985045649864</v>
      </c>
      <c r="AI26" s="4">
        <v>13.41537382093926</v>
      </c>
      <c r="AJ26" s="4">
        <v>249.95910063091762</v>
      </c>
      <c r="AK26" s="4">
        <v>2.5454960607269737</v>
      </c>
      <c r="AL26" s="90">
        <v>0</v>
      </c>
      <c r="AM26" s="90">
        <v>0</v>
      </c>
      <c r="AN26" s="4">
        <v>17.890205841866969</v>
      </c>
      <c r="AO26" s="4">
        <v>52.249537110048678</v>
      </c>
      <c r="AP26" s="4">
        <v>0.86709406856740012</v>
      </c>
      <c r="AQ26" s="4">
        <v>0.17517222058380139</v>
      </c>
      <c r="AR26" s="4">
        <v>0.14501524494362533</v>
      </c>
      <c r="AS26" s="4">
        <v>8.5306461174304449</v>
      </c>
      <c r="AT26" s="4">
        <v>1818.1412022888819</v>
      </c>
      <c r="AU26" s="4">
        <v>264.34968115655829</v>
      </c>
      <c r="AV26" s="4">
        <v>0</v>
      </c>
      <c r="AW26" s="4">
        <v>0</v>
      </c>
      <c r="AX26" s="4">
        <v>-706.05203667235662</v>
      </c>
      <c r="AY26" s="4">
        <v>0</v>
      </c>
      <c r="AZ26" s="4">
        <v>0</v>
      </c>
      <c r="BA26" s="4">
        <v>9136.0867136613488</v>
      </c>
      <c r="BB26" s="4">
        <v>0.57790679899631348</v>
      </c>
      <c r="BC26" s="4">
        <v>-1.1102230246251565E-12</v>
      </c>
      <c r="BD26" s="92">
        <v>0</v>
      </c>
    </row>
    <row r="27" spans="1:56">
      <c r="A27" s="64"/>
      <c r="B27" s="10" t="s">
        <v>146</v>
      </c>
      <c r="C27" s="4">
        <v>2.2078528127383654</v>
      </c>
      <c r="D27" s="4">
        <v>0</v>
      </c>
      <c r="E27" s="4">
        <v>0</v>
      </c>
      <c r="F27" s="4">
        <v>0</v>
      </c>
      <c r="G27" s="4">
        <v>0</v>
      </c>
      <c r="H27" s="4">
        <v>5.0434870127780194</v>
      </c>
      <c r="I27" s="4">
        <v>0.33435864902366619</v>
      </c>
      <c r="J27" s="4">
        <v>3.1114684626922275</v>
      </c>
      <c r="K27" s="4">
        <v>1.6717815635999329</v>
      </c>
      <c r="L27" s="4">
        <v>1172.2156193543321</v>
      </c>
      <c r="M27" s="4">
        <v>0</v>
      </c>
      <c r="N27" s="4">
        <v>9.5736598855550081</v>
      </c>
      <c r="O27" s="4">
        <v>216.70791917141153</v>
      </c>
      <c r="P27" s="4">
        <v>0.88874375574727738</v>
      </c>
      <c r="Q27" s="4">
        <v>0</v>
      </c>
      <c r="R27" s="4">
        <v>0</v>
      </c>
      <c r="S27" s="4">
        <v>0</v>
      </c>
      <c r="T27" s="4">
        <v>0</v>
      </c>
      <c r="U27" s="4">
        <v>0.12965577495381433</v>
      </c>
      <c r="V27" s="4">
        <v>0</v>
      </c>
      <c r="W27" s="4">
        <v>0</v>
      </c>
      <c r="X27" s="4">
        <v>0</v>
      </c>
      <c r="Y27" s="4">
        <v>0</v>
      </c>
      <c r="Z27" s="4">
        <v>0</v>
      </c>
      <c r="AA27" s="4">
        <v>0.43289811978226977</v>
      </c>
      <c r="AB27" s="4">
        <v>0</v>
      </c>
      <c r="AC27" s="4">
        <v>0</v>
      </c>
      <c r="AD27" s="4">
        <v>0</v>
      </c>
      <c r="AE27" s="4">
        <v>0</v>
      </c>
      <c r="AF27" s="4">
        <v>0</v>
      </c>
      <c r="AG27" s="4">
        <v>0</v>
      </c>
      <c r="AH27" s="4">
        <v>0</v>
      </c>
      <c r="AI27" s="4">
        <v>0</v>
      </c>
      <c r="AJ27" s="4">
        <v>0</v>
      </c>
      <c r="AK27" s="4">
        <v>0</v>
      </c>
      <c r="AL27" s="90">
        <v>0</v>
      </c>
      <c r="AM27" s="90">
        <v>0</v>
      </c>
      <c r="AN27" s="4">
        <v>0</v>
      </c>
      <c r="AO27" s="4">
        <v>0</v>
      </c>
      <c r="AP27" s="4">
        <v>0</v>
      </c>
      <c r="AQ27" s="4">
        <v>0</v>
      </c>
      <c r="AR27" s="4">
        <v>0</v>
      </c>
      <c r="AS27" s="4">
        <v>0</v>
      </c>
      <c r="AT27" s="4">
        <v>0</v>
      </c>
      <c r="AU27" s="4">
        <v>0</v>
      </c>
      <c r="AV27" s="4">
        <v>0</v>
      </c>
      <c r="AW27" s="4">
        <v>0</v>
      </c>
      <c r="AX27" s="4">
        <v>0</v>
      </c>
      <c r="AY27" s="4">
        <v>0</v>
      </c>
      <c r="AZ27" s="4">
        <v>0</v>
      </c>
      <c r="BA27" s="4">
        <v>1412.3174445626146</v>
      </c>
      <c r="BB27" s="4">
        <v>0</v>
      </c>
      <c r="BC27" s="4">
        <v>2.7755575615628914E-13</v>
      </c>
      <c r="BD27" s="92">
        <v>0</v>
      </c>
    </row>
    <row r="28" spans="1:56">
      <c r="A28" s="64"/>
      <c r="B28" s="10" t="s">
        <v>144</v>
      </c>
      <c r="C28" s="4">
        <v>0</v>
      </c>
      <c r="D28" s="4">
        <v>0</v>
      </c>
      <c r="E28" s="4">
        <v>0</v>
      </c>
      <c r="F28" s="4">
        <v>1103.057576696596</v>
      </c>
      <c r="G28" s="4">
        <v>72.718490867011369</v>
      </c>
      <c r="H28" s="4">
        <v>918.28318765196593</v>
      </c>
      <c r="I28" s="4">
        <v>0.54466847032561916</v>
      </c>
      <c r="J28" s="4">
        <v>0</v>
      </c>
      <c r="K28" s="4">
        <v>1.5710219932411746</v>
      </c>
      <c r="L28" s="4">
        <v>30.80013579692503</v>
      </c>
      <c r="M28" s="4">
        <v>0</v>
      </c>
      <c r="N28" s="4">
        <v>86.422025519742377</v>
      </c>
      <c r="O28" s="4">
        <v>187.48922208973437</v>
      </c>
      <c r="P28" s="4">
        <v>0</v>
      </c>
      <c r="Q28" s="4">
        <v>0.13441305723526159</v>
      </c>
      <c r="R28" s="4">
        <v>0</v>
      </c>
      <c r="S28" s="4">
        <v>0</v>
      </c>
      <c r="T28" s="4">
        <v>0</v>
      </c>
      <c r="U28" s="4">
        <v>0</v>
      </c>
      <c r="V28" s="4">
        <v>0</v>
      </c>
      <c r="W28" s="4">
        <v>0</v>
      </c>
      <c r="X28" s="4">
        <v>0</v>
      </c>
      <c r="Y28" s="4">
        <v>0</v>
      </c>
      <c r="Z28" s="4">
        <v>0</v>
      </c>
      <c r="AA28" s="4">
        <v>9691.0319135526097</v>
      </c>
      <c r="AB28" s="4">
        <v>0</v>
      </c>
      <c r="AC28" s="4">
        <v>29.271894606103064</v>
      </c>
      <c r="AD28" s="4">
        <v>0</v>
      </c>
      <c r="AE28" s="4">
        <v>279.00901732945954</v>
      </c>
      <c r="AF28" s="4">
        <v>174.37799556053358</v>
      </c>
      <c r="AG28" s="4">
        <v>327.74404298243007</v>
      </c>
      <c r="AH28" s="4">
        <v>266.5946129387566</v>
      </c>
      <c r="AI28" s="4">
        <v>63.717953503897306</v>
      </c>
      <c r="AJ28" s="4">
        <v>921.66956792497774</v>
      </c>
      <c r="AK28" s="4">
        <v>10.091039893860586</v>
      </c>
      <c r="AL28" s="90">
        <v>129.95417308829337</v>
      </c>
      <c r="AM28" s="90">
        <v>129.95417308829337</v>
      </c>
      <c r="AN28" s="4">
        <v>231.65933229941152</v>
      </c>
      <c r="AO28" s="4">
        <v>522.69765985631636</v>
      </c>
      <c r="AP28" s="4">
        <v>794.62792487392437</v>
      </c>
      <c r="AQ28" s="4">
        <v>72.771943460567641</v>
      </c>
      <c r="AR28" s="4">
        <v>213.83743948649931</v>
      </c>
      <c r="AS28" s="4">
        <v>0.12249946695179857</v>
      </c>
      <c r="AT28" s="4">
        <v>0</v>
      </c>
      <c r="AU28" s="4">
        <v>0</v>
      </c>
      <c r="AV28" s="4">
        <v>0</v>
      </c>
      <c r="AW28" s="4">
        <v>0</v>
      </c>
      <c r="AX28" s="4">
        <v>0</v>
      </c>
      <c r="AY28" s="4">
        <v>0</v>
      </c>
      <c r="AZ28" s="4">
        <v>0</v>
      </c>
      <c r="BA28" s="4">
        <v>16130.199752939487</v>
      </c>
      <c r="BB28" s="4">
        <v>0</v>
      </c>
      <c r="BC28" s="4">
        <v>-2.7884361486485432E-8</v>
      </c>
      <c r="BD28" s="92">
        <v>0</v>
      </c>
    </row>
    <row r="29" spans="1:56">
      <c r="A29" s="64"/>
      <c r="B29" s="10" t="s">
        <v>147</v>
      </c>
      <c r="C29" s="4">
        <v>4645.5315345326317</v>
      </c>
      <c r="D29" s="4">
        <v>0</v>
      </c>
      <c r="E29" s="4">
        <v>0</v>
      </c>
      <c r="F29" s="4">
        <v>5532.9245476211872</v>
      </c>
      <c r="G29" s="4">
        <v>15.131771161115791</v>
      </c>
      <c r="H29" s="4">
        <v>6252.8719261081751</v>
      </c>
      <c r="I29" s="4">
        <v>73.672755760711439</v>
      </c>
      <c r="J29" s="4">
        <v>29.473358285339526</v>
      </c>
      <c r="K29" s="4">
        <v>147.00309366330475</v>
      </c>
      <c r="L29" s="4">
        <v>1810.0253608692565</v>
      </c>
      <c r="M29" s="4">
        <v>0</v>
      </c>
      <c r="N29" s="4">
        <v>829.7670027641725</v>
      </c>
      <c r="O29" s="4">
        <v>6271.5209841476662</v>
      </c>
      <c r="P29" s="4">
        <v>4.2486132752911665</v>
      </c>
      <c r="Q29" s="4">
        <v>18.159695017137807</v>
      </c>
      <c r="R29" s="4">
        <v>0</v>
      </c>
      <c r="S29" s="4">
        <v>0</v>
      </c>
      <c r="T29" s="4">
        <v>0</v>
      </c>
      <c r="U29" s="4">
        <v>2.5532846019165039</v>
      </c>
      <c r="V29" s="4">
        <v>0</v>
      </c>
      <c r="W29" s="4">
        <v>0</v>
      </c>
      <c r="X29" s="4">
        <v>0</v>
      </c>
      <c r="Y29" s="4">
        <v>0</v>
      </c>
      <c r="Z29" s="4">
        <v>0</v>
      </c>
      <c r="AA29" s="4">
        <v>20828.013276903206</v>
      </c>
      <c r="AB29" s="4">
        <v>0</v>
      </c>
      <c r="AC29" s="4">
        <v>1222.3976060974712</v>
      </c>
      <c r="AD29" s="4">
        <v>10433.267460985855</v>
      </c>
      <c r="AE29" s="4">
        <v>2253.448384887764</v>
      </c>
      <c r="AF29" s="4">
        <v>8637.3993683451026</v>
      </c>
      <c r="AG29" s="4">
        <v>4707.9704418328947</v>
      </c>
      <c r="AH29" s="4">
        <v>8395.8698981242505</v>
      </c>
      <c r="AI29" s="4">
        <v>5335.5133762728537</v>
      </c>
      <c r="AJ29" s="4">
        <v>3129.1568445939579</v>
      </c>
      <c r="AK29" s="4">
        <v>457.5778694007368</v>
      </c>
      <c r="AL29" s="90">
        <v>693.94336954356015</v>
      </c>
      <c r="AM29" s="90">
        <v>693.94336954356015</v>
      </c>
      <c r="AN29" s="4">
        <v>862.3288710692002</v>
      </c>
      <c r="AO29" s="4">
        <v>3684.8948212016239</v>
      </c>
      <c r="AP29" s="4">
        <v>2808.1901751226223</v>
      </c>
      <c r="AQ29" s="4">
        <v>589.12239643203679</v>
      </c>
      <c r="AR29" s="4">
        <v>2726.5521870459961</v>
      </c>
      <c r="AS29" s="4">
        <v>5083.9416091442872</v>
      </c>
      <c r="AT29" s="4">
        <v>4546.0263122077067</v>
      </c>
      <c r="AU29" s="4">
        <v>5834.9544473792248</v>
      </c>
      <c r="AV29" s="4">
        <v>0</v>
      </c>
      <c r="AW29" s="4">
        <v>0</v>
      </c>
      <c r="AX29" s="4">
        <v>0</v>
      </c>
      <c r="AY29" s="4">
        <v>0</v>
      </c>
      <c r="AZ29" s="4">
        <v>0</v>
      </c>
      <c r="BA29" s="4">
        <v>24160.014031031813</v>
      </c>
      <c r="BB29" s="4">
        <v>0</v>
      </c>
      <c r="BC29" s="4">
        <v>-4311.8093879303387</v>
      </c>
      <c r="BD29" s="92">
        <v>89391.629225436162</v>
      </c>
    </row>
    <row r="30" spans="1:56">
      <c r="A30" s="64"/>
      <c r="B30" s="10" t="s">
        <v>148</v>
      </c>
      <c r="C30" s="61">
        <v>7.0539244156793997</v>
      </c>
      <c r="D30" s="61">
        <v>0</v>
      </c>
      <c r="E30" s="61">
        <v>0</v>
      </c>
      <c r="F30" s="61">
        <v>0</v>
      </c>
      <c r="G30" s="61">
        <v>0</v>
      </c>
      <c r="H30" s="61">
        <v>4.0975651643599882</v>
      </c>
      <c r="I30" s="61">
        <v>2.1819070262730147</v>
      </c>
      <c r="J30" s="61">
        <v>2.3570099539946603</v>
      </c>
      <c r="K30" s="61">
        <v>4.1301998697599407</v>
      </c>
      <c r="L30" s="61">
        <v>1.8249035476384747</v>
      </c>
      <c r="M30" s="61">
        <v>0</v>
      </c>
      <c r="N30" s="61">
        <v>0.31412236703045521</v>
      </c>
      <c r="O30" s="61">
        <v>4.801897112754248</v>
      </c>
      <c r="P30" s="61">
        <v>5.9308196606320328E-2</v>
      </c>
      <c r="Q30" s="61">
        <v>0</v>
      </c>
      <c r="R30" s="61">
        <v>0</v>
      </c>
      <c r="S30" s="61">
        <v>0</v>
      </c>
      <c r="T30" s="61">
        <v>0</v>
      </c>
      <c r="U30" s="61">
        <v>0.18387433059560396</v>
      </c>
      <c r="V30" s="61">
        <v>0</v>
      </c>
      <c r="W30" s="61">
        <v>0</v>
      </c>
      <c r="X30" s="61">
        <v>0</v>
      </c>
      <c r="Y30" s="61">
        <v>0</v>
      </c>
      <c r="Z30" s="61">
        <v>0</v>
      </c>
      <c r="AA30" s="61">
        <v>1.0748343304462551</v>
      </c>
      <c r="AB30" s="61">
        <v>0</v>
      </c>
      <c r="AC30" s="61">
        <v>0</v>
      </c>
      <c r="AD30" s="61">
        <v>0</v>
      </c>
      <c r="AE30" s="61">
        <v>10.591124910156838</v>
      </c>
      <c r="AF30" s="61">
        <v>37.781331719522171</v>
      </c>
      <c r="AG30" s="61">
        <v>7591.528675286404</v>
      </c>
      <c r="AH30" s="61">
        <v>0</v>
      </c>
      <c r="AI30" s="61">
        <v>0</v>
      </c>
      <c r="AJ30" s="61">
        <v>0</v>
      </c>
      <c r="AK30" s="61">
        <v>0</v>
      </c>
      <c r="AL30" s="90">
        <v>0</v>
      </c>
      <c r="AM30" s="90">
        <v>0</v>
      </c>
      <c r="AN30" s="61">
        <v>0.98936306508300487</v>
      </c>
      <c r="AO30" s="61">
        <v>484.06834150581199</v>
      </c>
      <c r="AP30" s="61">
        <v>0</v>
      </c>
      <c r="AQ30" s="61">
        <v>0</v>
      </c>
      <c r="AR30" s="61">
        <v>0</v>
      </c>
      <c r="AS30" s="61">
        <v>0</v>
      </c>
      <c r="AT30" s="61">
        <v>4520.0998521910133</v>
      </c>
      <c r="AU30" s="61">
        <v>18802.109959136487</v>
      </c>
      <c r="AV30" s="61">
        <v>0</v>
      </c>
      <c r="AW30" s="61">
        <v>0</v>
      </c>
      <c r="AX30" s="61">
        <v>0</v>
      </c>
      <c r="AY30" s="61">
        <v>0</v>
      </c>
      <c r="AZ30" s="61">
        <v>0</v>
      </c>
      <c r="BA30" s="61">
        <v>31475.248194129603</v>
      </c>
      <c r="BB30" s="61">
        <v>0</v>
      </c>
      <c r="BC30" s="61">
        <v>-1.3322676295501878E-11</v>
      </c>
      <c r="BD30" s="72">
        <v>0</v>
      </c>
    </row>
    <row r="31" spans="1:56">
      <c r="A31" s="64"/>
      <c r="B31" s="10" t="s">
        <v>149</v>
      </c>
      <c r="C31" s="61">
        <v>891.10733770358195</v>
      </c>
      <c r="D31" s="61">
        <v>0</v>
      </c>
      <c r="E31" s="61">
        <v>0</v>
      </c>
      <c r="F31" s="61">
        <v>74.682279047483888</v>
      </c>
      <c r="G31" s="61">
        <v>3.8468236292173734</v>
      </c>
      <c r="H31" s="61">
        <v>62.341529447431569</v>
      </c>
      <c r="I31" s="61">
        <v>5.4128468431498646</v>
      </c>
      <c r="J31" s="61">
        <v>3.2921787916127827</v>
      </c>
      <c r="K31" s="61">
        <v>11.474138906877998</v>
      </c>
      <c r="L31" s="61">
        <v>362.70706180040679</v>
      </c>
      <c r="M31" s="61">
        <v>0</v>
      </c>
      <c r="N31" s="61">
        <v>62.893642638623959</v>
      </c>
      <c r="O31" s="61">
        <v>37.591741669757774</v>
      </c>
      <c r="P31" s="61">
        <v>4.0418213400497692E-2</v>
      </c>
      <c r="Q31" s="61">
        <v>4.8531857579896549</v>
      </c>
      <c r="R31" s="61">
        <v>0</v>
      </c>
      <c r="S31" s="61">
        <v>0</v>
      </c>
      <c r="T31" s="61">
        <v>0</v>
      </c>
      <c r="U31" s="61">
        <v>0.13670182647167323</v>
      </c>
      <c r="V31" s="61">
        <v>0</v>
      </c>
      <c r="W31" s="61">
        <v>0</v>
      </c>
      <c r="X31" s="61">
        <v>0</v>
      </c>
      <c r="Y31" s="61">
        <v>0</v>
      </c>
      <c r="Z31" s="61">
        <v>0</v>
      </c>
      <c r="AA31" s="61">
        <v>93.61920459004638</v>
      </c>
      <c r="AB31" s="61">
        <v>0</v>
      </c>
      <c r="AC31" s="61">
        <v>1880.141066405291</v>
      </c>
      <c r="AD31" s="61">
        <v>1022.6717640337545</v>
      </c>
      <c r="AE31" s="61">
        <v>996.19820246644451</v>
      </c>
      <c r="AF31" s="61">
        <v>1086.5844312303363</v>
      </c>
      <c r="AG31" s="61">
        <v>690.59602909523653</v>
      </c>
      <c r="AH31" s="61">
        <v>258.02779903039846</v>
      </c>
      <c r="AI31" s="61">
        <v>280.56294087368519</v>
      </c>
      <c r="AJ31" s="61">
        <v>536.16952658114963</v>
      </c>
      <c r="AK31" s="61">
        <v>35.661506262853202</v>
      </c>
      <c r="AL31" s="90">
        <v>343.82908996758533</v>
      </c>
      <c r="AM31" s="90">
        <v>343.82908996758533</v>
      </c>
      <c r="AN31" s="61">
        <v>325.14357643084782</v>
      </c>
      <c r="AO31" s="61">
        <v>312.77504676757684</v>
      </c>
      <c r="AP31" s="61">
        <v>115.28020728578207</v>
      </c>
      <c r="AQ31" s="61">
        <v>163.21413846239912</v>
      </c>
      <c r="AR31" s="61">
        <v>811.93262492736812</v>
      </c>
      <c r="AS31" s="61">
        <v>397.26822716130476</v>
      </c>
      <c r="AT31" s="61">
        <v>28.981345237514923</v>
      </c>
      <c r="AU31" s="61">
        <v>841.3524803934788</v>
      </c>
      <c r="AV31" s="61">
        <v>0</v>
      </c>
      <c r="AW31" s="61">
        <v>0</v>
      </c>
      <c r="AX31" s="61">
        <v>0</v>
      </c>
      <c r="AY31" s="61">
        <v>0</v>
      </c>
      <c r="AZ31" s="61">
        <v>0</v>
      </c>
      <c r="BA31" s="61">
        <v>0</v>
      </c>
      <c r="BB31" s="61">
        <v>0</v>
      </c>
      <c r="BC31" s="61">
        <v>-207.78453637421589</v>
      </c>
      <c r="BD31" s="72">
        <v>11532.604557104842</v>
      </c>
    </row>
    <row r="32" spans="1:56">
      <c r="A32" s="64"/>
      <c r="B32" s="10" t="s">
        <v>105</v>
      </c>
      <c r="C32" s="61">
        <v>67.007174355737888</v>
      </c>
      <c r="D32" s="61">
        <v>0</v>
      </c>
      <c r="E32" s="61">
        <v>0</v>
      </c>
      <c r="F32" s="61">
        <v>465.00137704336078</v>
      </c>
      <c r="G32" s="61">
        <v>1.483921540549044</v>
      </c>
      <c r="H32" s="61">
        <v>114.11200186780555</v>
      </c>
      <c r="I32" s="61">
        <v>1.0594535872372912</v>
      </c>
      <c r="J32" s="61">
        <v>1.3427841371743194</v>
      </c>
      <c r="K32" s="61">
        <v>5.9636900620806177</v>
      </c>
      <c r="L32" s="61">
        <v>20.878813266019908</v>
      </c>
      <c r="M32" s="61">
        <v>0</v>
      </c>
      <c r="N32" s="61">
        <v>102.33592014931979</v>
      </c>
      <c r="O32" s="61">
        <v>26.866763556694611</v>
      </c>
      <c r="P32" s="61">
        <v>6.8610858798006987E-3</v>
      </c>
      <c r="Q32" s="61">
        <v>5.3413947558050765</v>
      </c>
      <c r="R32" s="61">
        <v>0</v>
      </c>
      <c r="S32" s="61">
        <v>0</v>
      </c>
      <c r="T32" s="61">
        <v>0</v>
      </c>
      <c r="U32" s="61">
        <v>2.6596449377412193E-2</v>
      </c>
      <c r="V32" s="61">
        <v>0</v>
      </c>
      <c r="W32" s="61">
        <v>0</v>
      </c>
      <c r="X32" s="61">
        <v>0</v>
      </c>
      <c r="Y32" s="61">
        <v>0</v>
      </c>
      <c r="Z32" s="61">
        <v>0</v>
      </c>
      <c r="AA32" s="61">
        <v>1299.4329080391271</v>
      </c>
      <c r="AB32" s="61">
        <v>0</v>
      </c>
      <c r="AC32" s="61">
        <v>417.90204720801074</v>
      </c>
      <c r="AD32" s="61">
        <v>1048257.1558224774</v>
      </c>
      <c r="AE32" s="61">
        <v>46973.769534138468</v>
      </c>
      <c r="AF32" s="61">
        <v>1579.9109897614014</v>
      </c>
      <c r="AG32" s="61">
        <v>4277.0012980267575</v>
      </c>
      <c r="AH32" s="61">
        <v>6125.7094984684691</v>
      </c>
      <c r="AI32" s="61">
        <v>5072.3307685005002</v>
      </c>
      <c r="AJ32" s="61">
        <v>1823.0098047880006</v>
      </c>
      <c r="AK32" s="61">
        <v>59.157161043137506</v>
      </c>
      <c r="AL32" s="90">
        <v>165.85853715463554</v>
      </c>
      <c r="AM32" s="90">
        <v>165.85853715463554</v>
      </c>
      <c r="AN32" s="61">
        <v>124.17233529412269</v>
      </c>
      <c r="AO32" s="61">
        <v>2576.9391211091665</v>
      </c>
      <c r="AP32" s="61">
        <v>13689.167533690765</v>
      </c>
      <c r="AQ32" s="61">
        <v>432.54269334031983</v>
      </c>
      <c r="AR32" s="61">
        <v>1005.3161650403289</v>
      </c>
      <c r="AS32" s="61">
        <v>38259.59666406631</v>
      </c>
      <c r="AT32" s="61">
        <v>0</v>
      </c>
      <c r="AU32" s="61">
        <v>0</v>
      </c>
      <c r="AV32" s="61">
        <v>0</v>
      </c>
      <c r="AW32" s="61">
        <v>3092700.022379884</v>
      </c>
      <c r="AX32" s="61">
        <v>13041.488678040285</v>
      </c>
      <c r="AY32" s="61">
        <v>2439226.2126729763</v>
      </c>
      <c r="AZ32" s="61">
        <v>304393.3848314879</v>
      </c>
      <c r="BA32" s="61">
        <v>344436.33225873113</v>
      </c>
      <c r="BB32" s="61">
        <v>0</v>
      </c>
      <c r="BC32" s="61">
        <v>-304006.61984384101</v>
      </c>
      <c r="BD32" s="72">
        <v>6373868.5560938213</v>
      </c>
    </row>
    <row r="33" spans="1:56">
      <c r="A33" s="64"/>
      <c r="B33" s="10" t="s">
        <v>178</v>
      </c>
      <c r="C33" s="61">
        <v>2191.7049030860971</v>
      </c>
      <c r="D33" s="61">
        <v>0</v>
      </c>
      <c r="E33" s="61">
        <v>0</v>
      </c>
      <c r="F33" s="61">
        <v>0</v>
      </c>
      <c r="G33" s="61">
        <v>0</v>
      </c>
      <c r="H33" s="61">
        <v>584.91654268517232</v>
      </c>
      <c r="I33" s="61">
        <v>46.324274752717869</v>
      </c>
      <c r="J33" s="61">
        <v>83.228189394268682</v>
      </c>
      <c r="K33" s="61">
        <v>458.9089173337257</v>
      </c>
      <c r="L33" s="61">
        <v>294.72769810589267</v>
      </c>
      <c r="M33" s="61">
        <v>0</v>
      </c>
      <c r="N33" s="61">
        <v>21.453444155837218</v>
      </c>
      <c r="O33" s="61">
        <v>456.56886512096452</v>
      </c>
      <c r="P33" s="61">
        <v>1.4206566566413359</v>
      </c>
      <c r="Q33" s="61">
        <v>0</v>
      </c>
      <c r="R33" s="61">
        <v>0</v>
      </c>
      <c r="S33" s="61">
        <v>0</v>
      </c>
      <c r="T33" s="61">
        <v>0</v>
      </c>
      <c r="U33" s="61">
        <v>2.7247423509484499</v>
      </c>
      <c r="V33" s="61">
        <v>0</v>
      </c>
      <c r="W33" s="61">
        <v>0</v>
      </c>
      <c r="X33" s="61">
        <v>0</v>
      </c>
      <c r="Y33" s="61">
        <v>0</v>
      </c>
      <c r="Z33" s="61">
        <v>0</v>
      </c>
      <c r="AA33" s="61">
        <v>0</v>
      </c>
      <c r="AB33" s="61">
        <v>0</v>
      </c>
      <c r="AC33" s="61">
        <v>0</v>
      </c>
      <c r="AD33" s="61">
        <v>287496.68768801721</v>
      </c>
      <c r="AE33" s="61">
        <v>40119.885125720997</v>
      </c>
      <c r="AF33" s="61">
        <v>24818.36377261965</v>
      </c>
      <c r="AG33" s="61">
        <v>0</v>
      </c>
      <c r="AH33" s="61">
        <v>1128.6610574504482</v>
      </c>
      <c r="AI33" s="61">
        <v>0</v>
      </c>
      <c r="AJ33" s="61">
        <v>0</v>
      </c>
      <c r="AK33" s="61">
        <v>0</v>
      </c>
      <c r="AL33" s="90">
        <v>0</v>
      </c>
      <c r="AM33" s="90">
        <v>0</v>
      </c>
      <c r="AN33" s="61">
        <v>0</v>
      </c>
      <c r="AO33" s="61">
        <v>0</v>
      </c>
      <c r="AP33" s="61">
        <v>0</v>
      </c>
      <c r="AQ33" s="61">
        <v>0</v>
      </c>
      <c r="AR33" s="61">
        <v>0</v>
      </c>
      <c r="AS33" s="61">
        <v>0</v>
      </c>
      <c r="AT33" s="61">
        <v>29552.59683747364</v>
      </c>
      <c r="AU33" s="61">
        <v>81380.45651103725</v>
      </c>
      <c r="AV33" s="61">
        <v>0</v>
      </c>
      <c r="AW33" s="61">
        <v>311936.91474177159</v>
      </c>
      <c r="AX33" s="61">
        <v>4323.4108066199869</v>
      </c>
      <c r="AY33" s="61">
        <v>52432.019548763325</v>
      </c>
      <c r="AZ33" s="61">
        <v>71654.234443475463</v>
      </c>
      <c r="BA33" s="61">
        <v>112339.90865620653</v>
      </c>
      <c r="BB33" s="61">
        <v>0</v>
      </c>
      <c r="BC33" s="61">
        <v>10628.702784144223</v>
      </c>
      <c r="BD33" s="72">
        <v>807274.00289452949</v>
      </c>
    </row>
    <row r="34" spans="1:56">
      <c r="A34" s="64"/>
      <c r="B34" s="10" t="s">
        <v>150</v>
      </c>
      <c r="C34" s="4">
        <v>7915.7356889083039</v>
      </c>
      <c r="D34" s="4">
        <v>0</v>
      </c>
      <c r="E34" s="4">
        <v>0</v>
      </c>
      <c r="F34" s="4">
        <v>6401.1665273357066</v>
      </c>
      <c r="G34" s="4">
        <v>765.14270216313696</v>
      </c>
      <c r="H34" s="4">
        <v>18464.713986733368</v>
      </c>
      <c r="I34" s="4">
        <v>109.8586968315925</v>
      </c>
      <c r="J34" s="4">
        <v>109.15068898495655</v>
      </c>
      <c r="K34" s="4">
        <v>297.98925283108082</v>
      </c>
      <c r="L34" s="4">
        <v>3021.3420393922843</v>
      </c>
      <c r="M34" s="4">
        <v>0</v>
      </c>
      <c r="N34" s="4">
        <v>1467.2618333958992</v>
      </c>
      <c r="O34" s="4">
        <v>14095.661162125092</v>
      </c>
      <c r="P34" s="4">
        <v>1.1319031869081724</v>
      </c>
      <c r="Q34" s="4">
        <v>101.69825916483452</v>
      </c>
      <c r="R34" s="4">
        <v>0</v>
      </c>
      <c r="S34" s="4">
        <v>0</v>
      </c>
      <c r="T34" s="4">
        <v>0</v>
      </c>
      <c r="U34" s="4">
        <v>2.3851405542381334</v>
      </c>
      <c r="V34" s="4">
        <v>0</v>
      </c>
      <c r="W34" s="4">
        <v>0</v>
      </c>
      <c r="X34" s="4">
        <v>0</v>
      </c>
      <c r="Y34" s="4">
        <v>0</v>
      </c>
      <c r="Z34" s="4">
        <v>0</v>
      </c>
      <c r="AA34" s="4">
        <v>3092.8377545608782</v>
      </c>
      <c r="AB34" s="4">
        <v>0</v>
      </c>
      <c r="AC34" s="4">
        <v>183.74435839928407</v>
      </c>
      <c r="AD34" s="4">
        <v>241249.69464549838</v>
      </c>
      <c r="AE34" s="4">
        <v>48127.187346432831</v>
      </c>
      <c r="AF34" s="4">
        <v>80772.799064722421</v>
      </c>
      <c r="AG34" s="4">
        <v>22311.353162829171</v>
      </c>
      <c r="AH34" s="4">
        <v>4365.6109836656833</v>
      </c>
      <c r="AI34" s="4">
        <v>40200.326661511252</v>
      </c>
      <c r="AJ34" s="4">
        <v>8141.4569757896234</v>
      </c>
      <c r="AK34" s="4">
        <v>7736.3786625180355</v>
      </c>
      <c r="AL34" s="90">
        <v>5248.4081823207025</v>
      </c>
      <c r="AM34" s="90">
        <v>5248.4081823207025</v>
      </c>
      <c r="AN34" s="4">
        <v>234.29139205934678</v>
      </c>
      <c r="AO34" s="4">
        <v>7902.7707388836297</v>
      </c>
      <c r="AP34" s="4">
        <v>4791.2301411006374</v>
      </c>
      <c r="AQ34" s="4">
        <v>264.04492425705155</v>
      </c>
      <c r="AR34" s="4">
        <v>12393.028249233916</v>
      </c>
      <c r="AS34" s="4">
        <v>44303.434602039582</v>
      </c>
      <c r="AT34" s="4">
        <v>8930.499154962361</v>
      </c>
      <c r="AU34" s="4">
        <v>20367.548854747412</v>
      </c>
      <c r="AV34" s="4">
        <v>136180.52039601657</v>
      </c>
      <c r="AW34" s="4">
        <v>184145.31592222469</v>
      </c>
      <c r="AX34" s="4">
        <v>0</v>
      </c>
      <c r="AY34" s="4">
        <v>25961.467325653972</v>
      </c>
      <c r="AZ34" s="4">
        <v>0</v>
      </c>
      <c r="BA34" s="4">
        <v>288406.33888373326</v>
      </c>
      <c r="BB34" s="4">
        <v>0</v>
      </c>
      <c r="BC34" s="4">
        <v>18924.059502924989</v>
      </c>
      <c r="BD34" s="92">
        <v>690174.90800022671</v>
      </c>
    </row>
    <row r="35" spans="1:56">
      <c r="A35" s="64"/>
      <c r="B35" s="10" t="s">
        <v>179</v>
      </c>
      <c r="C35" s="4">
        <v>1294.6060448877079</v>
      </c>
      <c r="D35" s="4">
        <v>0</v>
      </c>
      <c r="E35" s="4">
        <v>0</v>
      </c>
      <c r="F35" s="4">
        <v>2581.0491050067226</v>
      </c>
      <c r="G35" s="4">
        <v>34.932154789836829</v>
      </c>
      <c r="H35" s="4">
        <v>3862.4029333934805</v>
      </c>
      <c r="I35" s="4">
        <v>36.743208613691557</v>
      </c>
      <c r="J35" s="4">
        <v>25.6924646563027</v>
      </c>
      <c r="K35" s="4">
        <v>196.614262225034</v>
      </c>
      <c r="L35" s="4">
        <v>2185.9844297884028</v>
      </c>
      <c r="M35" s="4">
        <v>0</v>
      </c>
      <c r="N35" s="4">
        <v>1461.0632869493957</v>
      </c>
      <c r="O35" s="4">
        <v>836.50120587816821</v>
      </c>
      <c r="P35" s="4">
        <v>0.54696435880837213</v>
      </c>
      <c r="Q35" s="4">
        <v>17.648123133950083</v>
      </c>
      <c r="R35" s="4">
        <v>0</v>
      </c>
      <c r="S35" s="4">
        <v>0</v>
      </c>
      <c r="T35" s="4">
        <v>0</v>
      </c>
      <c r="U35" s="4">
        <v>0.62645689994528497</v>
      </c>
      <c r="V35" s="4">
        <v>0</v>
      </c>
      <c r="W35" s="4">
        <v>0</v>
      </c>
      <c r="X35" s="4">
        <v>0</v>
      </c>
      <c r="Y35" s="4">
        <v>0</v>
      </c>
      <c r="Z35" s="4">
        <v>0</v>
      </c>
      <c r="AA35" s="4">
        <v>2730.0035107854892</v>
      </c>
      <c r="AB35" s="4">
        <v>0</v>
      </c>
      <c r="AC35" s="4">
        <v>203.48301166938779</v>
      </c>
      <c r="AD35" s="4">
        <v>200533.7859380407</v>
      </c>
      <c r="AE35" s="4">
        <v>30536.840506085915</v>
      </c>
      <c r="AF35" s="4">
        <v>28506.408800863363</v>
      </c>
      <c r="AG35" s="4">
        <v>6906.0492027228402</v>
      </c>
      <c r="AH35" s="4">
        <v>5201.2465784115993</v>
      </c>
      <c r="AI35" s="4">
        <v>66904.036136316034</v>
      </c>
      <c r="AJ35" s="4">
        <v>12934.379351885364</v>
      </c>
      <c r="AK35" s="4">
        <v>7741.823399774019</v>
      </c>
      <c r="AL35" s="90">
        <v>3786.660470799121</v>
      </c>
      <c r="AM35" s="90">
        <v>3786.660470799121</v>
      </c>
      <c r="AN35" s="4">
        <v>247.71968343472861</v>
      </c>
      <c r="AO35" s="4">
        <v>3912.1881402075046</v>
      </c>
      <c r="AP35" s="4">
        <v>1157.7605329929897</v>
      </c>
      <c r="AQ35" s="4">
        <v>176.41913255377884</v>
      </c>
      <c r="AR35" s="4">
        <v>3774.5929903665824</v>
      </c>
      <c r="AS35" s="4">
        <v>88747.297448183905</v>
      </c>
      <c r="AT35" s="4">
        <v>11506.058730455257</v>
      </c>
      <c r="AU35" s="4">
        <v>61800.297944517341</v>
      </c>
      <c r="AV35" s="4">
        <v>0</v>
      </c>
      <c r="AW35" s="4">
        <v>0</v>
      </c>
      <c r="AX35" s="4">
        <v>0</v>
      </c>
      <c r="AY35" s="4">
        <v>5602.9164317934456</v>
      </c>
      <c r="AZ35" s="4">
        <v>10557.09734646751</v>
      </c>
      <c r="BA35" s="4">
        <v>75066.871692558561</v>
      </c>
      <c r="BB35" s="4">
        <v>0</v>
      </c>
      <c r="BC35" s="4">
        <v>5869.59691518004</v>
      </c>
      <c r="BD35" s="92">
        <v>496804.20115152985</v>
      </c>
    </row>
    <row r="36" spans="1:56">
      <c r="A36" s="64"/>
      <c r="B36" s="10" t="s">
        <v>151</v>
      </c>
      <c r="C36" s="4">
        <v>1227.6258926855555</v>
      </c>
      <c r="D36" s="4">
        <v>0</v>
      </c>
      <c r="E36" s="4">
        <v>0</v>
      </c>
      <c r="F36" s="4">
        <v>402.51310237835509</v>
      </c>
      <c r="G36" s="4">
        <v>6.5738426158277505</v>
      </c>
      <c r="H36" s="4">
        <v>214.02662337774294</v>
      </c>
      <c r="I36" s="4">
        <v>6.8023931302972018</v>
      </c>
      <c r="J36" s="4">
        <v>19.018837701498178</v>
      </c>
      <c r="K36" s="4">
        <v>45.186779405816139</v>
      </c>
      <c r="L36" s="4">
        <v>72.501692141244121</v>
      </c>
      <c r="M36" s="4">
        <v>0</v>
      </c>
      <c r="N36" s="4">
        <v>245.17443813392211</v>
      </c>
      <c r="O36" s="4">
        <v>75.293682901422159</v>
      </c>
      <c r="P36" s="4">
        <v>0.31347698303168881</v>
      </c>
      <c r="Q36" s="4">
        <v>1.5871341361826463</v>
      </c>
      <c r="R36" s="4">
        <v>0</v>
      </c>
      <c r="S36" s="4">
        <v>0</v>
      </c>
      <c r="T36" s="4">
        <v>0</v>
      </c>
      <c r="U36" s="4">
        <v>0.50133563480958643</v>
      </c>
      <c r="V36" s="4">
        <v>0</v>
      </c>
      <c r="W36" s="4">
        <v>0</v>
      </c>
      <c r="X36" s="4">
        <v>0</v>
      </c>
      <c r="Y36" s="4">
        <v>0</v>
      </c>
      <c r="Z36" s="4">
        <v>0</v>
      </c>
      <c r="AA36" s="4">
        <v>443.72803342592755</v>
      </c>
      <c r="AB36" s="4">
        <v>0</v>
      </c>
      <c r="AC36" s="4">
        <v>97.941130420452637</v>
      </c>
      <c r="AD36" s="4">
        <v>103089.82521807984</v>
      </c>
      <c r="AE36" s="4">
        <v>3388.0707564307672</v>
      </c>
      <c r="AF36" s="4">
        <v>91908.805448773273</v>
      </c>
      <c r="AG36" s="4">
        <v>3914.1813088040258</v>
      </c>
      <c r="AH36" s="4">
        <v>29546.39736754994</v>
      </c>
      <c r="AI36" s="4">
        <v>10068.780479002915</v>
      </c>
      <c r="AJ36" s="4">
        <v>1551.0826847272808</v>
      </c>
      <c r="AK36" s="4">
        <v>1997.954548696805</v>
      </c>
      <c r="AL36" s="90">
        <v>389.64950381047606</v>
      </c>
      <c r="AM36" s="90">
        <v>389.64950381047606</v>
      </c>
      <c r="AN36" s="4">
        <v>120.41304302422074</v>
      </c>
      <c r="AO36" s="4">
        <v>235.68119066378725</v>
      </c>
      <c r="AP36" s="4">
        <v>1174.812732883544</v>
      </c>
      <c r="AQ36" s="4">
        <v>312.58630897371347</v>
      </c>
      <c r="AR36" s="4">
        <v>938.32396304582312</v>
      </c>
      <c r="AS36" s="4">
        <v>49801.703352192111</v>
      </c>
      <c r="AT36" s="4">
        <v>1908.7563296117469</v>
      </c>
      <c r="AU36" s="4">
        <v>52275.1335318356</v>
      </c>
      <c r="AV36" s="4">
        <v>0</v>
      </c>
      <c r="AW36" s="4">
        <v>785.09288737845804</v>
      </c>
      <c r="AX36" s="4">
        <v>0</v>
      </c>
      <c r="AY36" s="4">
        <v>0</v>
      </c>
      <c r="AZ36" s="4">
        <v>14630.673295181676</v>
      </c>
      <c r="BA36" s="4">
        <v>8262.210163601334</v>
      </c>
      <c r="BB36" s="4">
        <v>0</v>
      </c>
      <c r="BC36" s="4">
        <v>9852.3693089374119</v>
      </c>
      <c r="BD36" s="92">
        <v>372486.8714910741</v>
      </c>
    </row>
    <row r="37" spans="1:56">
      <c r="A37" s="64"/>
      <c r="B37" s="10" t="s">
        <v>156</v>
      </c>
      <c r="C37" s="4">
        <v>3764.1285906959183</v>
      </c>
      <c r="D37" s="4">
        <v>0</v>
      </c>
      <c r="E37" s="4">
        <v>0</v>
      </c>
      <c r="F37" s="4">
        <v>10198.793838933148</v>
      </c>
      <c r="G37" s="4">
        <v>81.133040289598313</v>
      </c>
      <c r="H37" s="4">
        <v>5193.6954157133887</v>
      </c>
      <c r="I37" s="4">
        <v>167.2971367012122</v>
      </c>
      <c r="J37" s="4">
        <v>48.606902873456271</v>
      </c>
      <c r="K37" s="4">
        <v>121.73345361992712</v>
      </c>
      <c r="L37" s="4">
        <v>798.66692293649817</v>
      </c>
      <c r="M37" s="4">
        <v>0</v>
      </c>
      <c r="N37" s="4">
        <v>2102.0741539044611</v>
      </c>
      <c r="O37" s="4">
        <v>2998.6227606170896</v>
      </c>
      <c r="P37" s="4">
        <v>0.80667472061241163</v>
      </c>
      <c r="Q37" s="4">
        <v>120.66872009258631</v>
      </c>
      <c r="R37" s="4">
        <v>0</v>
      </c>
      <c r="S37" s="4">
        <v>0</v>
      </c>
      <c r="T37" s="4">
        <v>0</v>
      </c>
      <c r="U37" s="4">
        <v>1.5227396598748972</v>
      </c>
      <c r="V37" s="4">
        <v>0</v>
      </c>
      <c r="W37" s="4">
        <v>0</v>
      </c>
      <c r="X37" s="4">
        <v>0</v>
      </c>
      <c r="Y37" s="4">
        <v>0</v>
      </c>
      <c r="Z37" s="4">
        <v>0</v>
      </c>
      <c r="AA37" s="4">
        <v>33430.568165634941</v>
      </c>
      <c r="AB37" s="4">
        <v>0</v>
      </c>
      <c r="AC37" s="4">
        <v>37.799793375128516</v>
      </c>
      <c r="AD37" s="4">
        <v>272215.99380574981</v>
      </c>
      <c r="AE37" s="4">
        <v>13688.953579934054</v>
      </c>
      <c r="AF37" s="4">
        <v>49509.448262843325</v>
      </c>
      <c r="AG37" s="4">
        <v>6167.2542866417671</v>
      </c>
      <c r="AH37" s="4">
        <v>10053.339861358661</v>
      </c>
      <c r="AI37" s="4">
        <v>16951.201014414743</v>
      </c>
      <c r="AJ37" s="4">
        <v>5792.760622862018</v>
      </c>
      <c r="AK37" s="4">
        <v>1034.6377828015954</v>
      </c>
      <c r="AL37" s="90">
        <v>16.680945419843152</v>
      </c>
      <c r="AM37" s="90">
        <v>16.680945419843152</v>
      </c>
      <c r="AN37" s="4">
        <v>148.71586014050933</v>
      </c>
      <c r="AO37" s="4">
        <v>1236.9856543000778</v>
      </c>
      <c r="AP37" s="4">
        <v>569.38445809641883</v>
      </c>
      <c r="AQ37" s="4">
        <v>182.32116450796701</v>
      </c>
      <c r="AR37" s="4">
        <v>15539.536671447257</v>
      </c>
      <c r="AS37" s="4">
        <v>60591.091585847527</v>
      </c>
      <c r="AT37" s="4">
        <v>11096.191162597061</v>
      </c>
      <c r="AU37" s="4">
        <v>14452.116051764788</v>
      </c>
      <c r="AV37" s="4">
        <v>22744.136567662441</v>
      </c>
      <c r="AW37" s="4">
        <v>0</v>
      </c>
      <c r="AX37" s="4">
        <v>0</v>
      </c>
      <c r="AY37" s="4">
        <v>10260.232527490025</v>
      </c>
      <c r="AZ37" s="4">
        <v>104698.17795518103</v>
      </c>
      <c r="BA37" s="4">
        <v>34662.958596523</v>
      </c>
      <c r="BB37" s="4">
        <v>0</v>
      </c>
      <c r="BC37" s="4">
        <v>1648.893099290234</v>
      </c>
      <c r="BD37" s="92">
        <v>643001.21263359603</v>
      </c>
    </row>
    <row r="38" spans="1:56">
      <c r="A38" s="64"/>
      <c r="B38" s="10" t="s">
        <v>157</v>
      </c>
      <c r="C38" s="4">
        <v>8.267270929158439</v>
      </c>
      <c r="D38" s="4">
        <v>0</v>
      </c>
      <c r="E38" s="4">
        <v>0</v>
      </c>
      <c r="F38" s="4">
        <v>3.1139302129447652</v>
      </c>
      <c r="G38" s="4">
        <v>0</v>
      </c>
      <c r="H38" s="4">
        <v>159.57369733026044</v>
      </c>
      <c r="I38" s="4">
        <v>20.151627498378645</v>
      </c>
      <c r="J38" s="4">
        <v>43.153584271281872</v>
      </c>
      <c r="K38" s="4">
        <v>68.826741497341288</v>
      </c>
      <c r="L38" s="4">
        <v>32.122252334205776</v>
      </c>
      <c r="M38" s="4">
        <v>0</v>
      </c>
      <c r="N38" s="4">
        <v>5.8796345987473089</v>
      </c>
      <c r="O38" s="4">
        <v>63.67241928467611</v>
      </c>
      <c r="P38" s="4">
        <v>3.1112478088385933E-2</v>
      </c>
      <c r="Q38" s="4">
        <v>0</v>
      </c>
      <c r="R38" s="4">
        <v>0</v>
      </c>
      <c r="S38" s="4">
        <v>0</v>
      </c>
      <c r="T38" s="4">
        <v>0</v>
      </c>
      <c r="U38" s="4">
        <v>0.40710103814857246</v>
      </c>
      <c r="V38" s="4">
        <v>0</v>
      </c>
      <c r="W38" s="4">
        <v>0</v>
      </c>
      <c r="X38" s="4">
        <v>0</v>
      </c>
      <c r="Y38" s="4">
        <v>0</v>
      </c>
      <c r="Z38" s="4">
        <v>0</v>
      </c>
      <c r="AA38" s="4">
        <v>0.56261258501680644</v>
      </c>
      <c r="AB38" s="4">
        <v>0</v>
      </c>
      <c r="AC38" s="4">
        <v>0</v>
      </c>
      <c r="AD38" s="4">
        <v>85440.174110957319</v>
      </c>
      <c r="AE38" s="4">
        <v>61486.699806806355</v>
      </c>
      <c r="AF38" s="4">
        <v>797.15861662603379</v>
      </c>
      <c r="AG38" s="4">
        <v>8587.8242245660258</v>
      </c>
      <c r="AH38" s="4">
        <v>2166.4643931276219</v>
      </c>
      <c r="AI38" s="4">
        <v>18696.085805584407</v>
      </c>
      <c r="AJ38" s="4">
        <v>2069.3112836237328</v>
      </c>
      <c r="AK38" s="4">
        <v>0</v>
      </c>
      <c r="AL38" s="90">
        <v>400.47189945287892</v>
      </c>
      <c r="AM38" s="90">
        <v>400.47189945287892</v>
      </c>
      <c r="AN38" s="4">
        <v>128.45870894674621</v>
      </c>
      <c r="AO38" s="4">
        <v>6717.1358504887339</v>
      </c>
      <c r="AP38" s="4">
        <v>0</v>
      </c>
      <c r="AQ38" s="4">
        <v>1.1305892429804059</v>
      </c>
      <c r="AR38" s="4">
        <v>14996.282044597296</v>
      </c>
      <c r="AS38" s="4">
        <v>2642.3229103526114</v>
      </c>
      <c r="AT38" s="4">
        <v>183.89189793930245</v>
      </c>
      <c r="AU38" s="4">
        <v>13401.405719628177</v>
      </c>
      <c r="AV38" s="4">
        <v>0</v>
      </c>
      <c r="AW38" s="4">
        <v>153026.76312885451</v>
      </c>
      <c r="AX38" s="4">
        <v>0</v>
      </c>
      <c r="AY38" s="4">
        <v>0</v>
      </c>
      <c r="AZ38" s="4">
        <v>0</v>
      </c>
      <c r="BA38" s="4">
        <v>58212.367948883795</v>
      </c>
      <c r="BB38" s="4">
        <v>0</v>
      </c>
      <c r="BC38" s="4">
        <v>-13085.167720015497</v>
      </c>
      <c r="BD38" s="92">
        <v>299849.8073059537</v>
      </c>
    </row>
    <row r="39" spans="1:56">
      <c r="A39" s="64"/>
      <c r="B39" s="10" t="s">
        <v>155</v>
      </c>
      <c r="C39" s="4">
        <v>1156.2746086065772</v>
      </c>
      <c r="D39" s="4">
        <v>0</v>
      </c>
      <c r="E39" s="4">
        <v>0</v>
      </c>
      <c r="F39" s="4">
        <v>14706.69040093506</v>
      </c>
      <c r="G39" s="4">
        <v>267.34420540490333</v>
      </c>
      <c r="H39" s="4">
        <v>4799.3645733020167</v>
      </c>
      <c r="I39" s="4">
        <v>34.883090267265246</v>
      </c>
      <c r="J39" s="4">
        <v>70.743167582826956</v>
      </c>
      <c r="K39" s="4">
        <v>684.42609288109622</v>
      </c>
      <c r="L39" s="4">
        <v>2961.2455025543577</v>
      </c>
      <c r="M39" s="4">
        <v>0</v>
      </c>
      <c r="N39" s="4">
        <v>4134.3623552849349</v>
      </c>
      <c r="O39" s="4">
        <v>9180.9597737149543</v>
      </c>
      <c r="P39" s="4">
        <v>0.15997967428035265</v>
      </c>
      <c r="Q39" s="4">
        <v>94.537838567876847</v>
      </c>
      <c r="R39" s="4">
        <v>0</v>
      </c>
      <c r="S39" s="4">
        <v>0</v>
      </c>
      <c r="T39" s="4">
        <v>0</v>
      </c>
      <c r="U39" s="4">
        <v>2.0015931429985039</v>
      </c>
      <c r="V39" s="4">
        <v>0</v>
      </c>
      <c r="W39" s="4">
        <v>0</v>
      </c>
      <c r="X39" s="4">
        <v>0</v>
      </c>
      <c r="Y39" s="4">
        <v>0</v>
      </c>
      <c r="Z39" s="4">
        <v>0</v>
      </c>
      <c r="AA39" s="4">
        <v>4339.6179242941325</v>
      </c>
      <c r="AB39" s="4">
        <v>0</v>
      </c>
      <c r="AC39" s="4">
        <v>501.45342320825392</v>
      </c>
      <c r="AD39" s="4">
        <v>83616.564135614273</v>
      </c>
      <c r="AE39" s="4">
        <v>10257.294136516677</v>
      </c>
      <c r="AF39" s="4">
        <v>4125.3323228571753</v>
      </c>
      <c r="AG39" s="4">
        <v>18794.565202111989</v>
      </c>
      <c r="AH39" s="4">
        <v>33295.227074403425</v>
      </c>
      <c r="AI39" s="4">
        <v>68632.774813291529</v>
      </c>
      <c r="AJ39" s="4">
        <v>9324.6701136189677</v>
      </c>
      <c r="AK39" s="4">
        <v>14805.262709286464</v>
      </c>
      <c r="AL39" s="90">
        <v>494.45221874790542</v>
      </c>
      <c r="AM39" s="90">
        <v>494.45221874790542</v>
      </c>
      <c r="AN39" s="4">
        <v>335.0130116984692</v>
      </c>
      <c r="AO39" s="4">
        <v>2683.8404944035383</v>
      </c>
      <c r="AP39" s="4">
        <v>155.5987841388438</v>
      </c>
      <c r="AQ39" s="4">
        <v>1106.1515139377157</v>
      </c>
      <c r="AR39" s="4">
        <v>4135.2367288934374</v>
      </c>
      <c r="AS39" s="4">
        <v>19496.473392341999</v>
      </c>
      <c r="AT39" s="4">
        <v>0</v>
      </c>
      <c r="AU39" s="4">
        <v>0</v>
      </c>
      <c r="AV39" s="4">
        <v>96604.160029945109</v>
      </c>
      <c r="AW39" s="4">
        <v>0</v>
      </c>
      <c r="AX39" s="4">
        <v>0</v>
      </c>
      <c r="AY39" s="4">
        <v>0</v>
      </c>
      <c r="AZ39" s="4">
        <v>0</v>
      </c>
      <c r="BA39" s="4">
        <v>185724.64679088831</v>
      </c>
      <c r="BB39" s="4">
        <v>0</v>
      </c>
      <c r="BC39" s="4">
        <v>-9172.037753674118</v>
      </c>
      <c r="BD39" s="92">
        <v>215899.99666666664</v>
      </c>
    </row>
    <row r="40" spans="1:56" s="28" customFormat="1">
      <c r="A40" s="64"/>
      <c r="B40" s="28" t="s">
        <v>161</v>
      </c>
      <c r="C40" s="90">
        <v>3954.64146486549</v>
      </c>
      <c r="D40" s="90">
        <v>0</v>
      </c>
      <c r="E40" s="90">
        <v>0</v>
      </c>
      <c r="F40" s="90">
        <v>0.52238613040206039</v>
      </c>
      <c r="G40" s="90">
        <v>4.5699253512806364E-3</v>
      </c>
      <c r="H40" s="90">
        <v>52.315447648567833</v>
      </c>
      <c r="I40" s="90">
        <v>10.333642569788429</v>
      </c>
      <c r="J40" s="90">
        <v>14.861198542682997</v>
      </c>
      <c r="K40" s="90">
        <v>23.292328553887874</v>
      </c>
      <c r="L40" s="90">
        <v>70.127359914179578</v>
      </c>
      <c r="M40" s="90">
        <v>0</v>
      </c>
      <c r="N40" s="90">
        <v>12.737326797604188</v>
      </c>
      <c r="O40" s="90">
        <v>42.988560161340011</v>
      </c>
      <c r="P40" s="90">
        <v>0.20058921895496262</v>
      </c>
      <c r="Q40" s="90">
        <v>9.5979961704759156E-3</v>
      </c>
      <c r="R40" s="90">
        <v>0</v>
      </c>
      <c r="S40" s="90">
        <v>0</v>
      </c>
      <c r="T40" s="90">
        <v>0</v>
      </c>
      <c r="U40" s="90">
        <v>0.87498835009167886</v>
      </c>
      <c r="V40" s="90">
        <v>0</v>
      </c>
      <c r="W40" s="90">
        <v>0</v>
      </c>
      <c r="X40" s="90">
        <v>0</v>
      </c>
      <c r="Y40" s="90">
        <v>0</v>
      </c>
      <c r="Z40" s="90">
        <v>0</v>
      </c>
      <c r="AA40" s="90">
        <v>0.12129795044499386</v>
      </c>
      <c r="AB40" s="90">
        <v>0</v>
      </c>
      <c r="AC40" s="90">
        <v>4.4045988887424052E-2</v>
      </c>
      <c r="AD40" s="90">
        <v>25436.21929199134</v>
      </c>
      <c r="AE40" s="90">
        <v>40.538391819610858</v>
      </c>
      <c r="AF40" s="90">
        <v>1672.8293608349936</v>
      </c>
      <c r="AG40" s="90">
        <v>105.46699456403512</v>
      </c>
      <c r="AH40" s="90">
        <v>14.594382467331057</v>
      </c>
      <c r="AI40" s="90">
        <v>1.7939441721412717</v>
      </c>
      <c r="AJ40" s="90">
        <v>3.2350963991714292</v>
      </c>
      <c r="AK40" s="90">
        <v>25.428176796536906</v>
      </c>
      <c r="AL40" s="90">
        <v>1.3043621080946366</v>
      </c>
      <c r="AM40" s="90">
        <v>1.3043621080946366</v>
      </c>
      <c r="AN40" s="90">
        <v>1.1908388733384052</v>
      </c>
      <c r="AO40" s="90">
        <v>0.73488990662612985</v>
      </c>
      <c r="AP40" s="90">
        <v>3.0551993739458054</v>
      </c>
      <c r="AQ40" s="90">
        <v>0.47701483038734793</v>
      </c>
      <c r="AR40" s="90">
        <v>3.5352700369301342</v>
      </c>
      <c r="AS40" s="90">
        <v>147.83066589009817</v>
      </c>
      <c r="AT40" s="90">
        <v>0</v>
      </c>
      <c r="AU40" s="90">
        <v>0</v>
      </c>
      <c r="AV40" s="90">
        <v>127893.91068117695</v>
      </c>
      <c r="AW40" s="90">
        <v>31200.027210625438</v>
      </c>
      <c r="AX40" s="90">
        <v>0</v>
      </c>
      <c r="AY40" s="90">
        <v>0</v>
      </c>
      <c r="AZ40" s="90">
        <v>0</v>
      </c>
      <c r="BA40" s="90">
        <v>97607.517291930912</v>
      </c>
      <c r="BB40" s="90">
        <v>0</v>
      </c>
      <c r="BC40" s="90">
        <v>3262.2707154500577</v>
      </c>
      <c r="BD40" s="93">
        <v>96389.999999999971</v>
      </c>
    </row>
    <row r="41" spans="1:56" s="28" customFormat="1">
      <c r="A41" s="64"/>
      <c r="B41" s="28" t="s">
        <v>161</v>
      </c>
      <c r="C41" s="90">
        <v>3954.64146486549</v>
      </c>
      <c r="D41" s="90">
        <v>0</v>
      </c>
      <c r="E41" s="90">
        <v>0</v>
      </c>
      <c r="F41" s="90">
        <v>0.52238613040206039</v>
      </c>
      <c r="G41" s="90">
        <v>4.5699253512806364E-3</v>
      </c>
      <c r="H41" s="90">
        <v>52.315447648567833</v>
      </c>
      <c r="I41" s="90">
        <v>10.333642569788429</v>
      </c>
      <c r="J41" s="90">
        <v>14.861198542682997</v>
      </c>
      <c r="K41" s="90">
        <v>23.292328553887874</v>
      </c>
      <c r="L41" s="90">
        <v>70.127359914179578</v>
      </c>
      <c r="M41" s="90">
        <v>0</v>
      </c>
      <c r="N41" s="90">
        <v>12.737326797604188</v>
      </c>
      <c r="O41" s="90">
        <v>42.988560161340011</v>
      </c>
      <c r="P41" s="90">
        <v>0.20058921895496262</v>
      </c>
      <c r="Q41" s="90">
        <v>9.5979961704759156E-3</v>
      </c>
      <c r="R41" s="90">
        <v>0</v>
      </c>
      <c r="S41" s="90">
        <v>0</v>
      </c>
      <c r="T41" s="90">
        <v>0</v>
      </c>
      <c r="U41" s="90">
        <v>0.87498835009167886</v>
      </c>
      <c r="V41" s="90">
        <v>0</v>
      </c>
      <c r="W41" s="90">
        <v>0</v>
      </c>
      <c r="X41" s="90">
        <v>0</v>
      </c>
      <c r="Y41" s="90">
        <v>0</v>
      </c>
      <c r="Z41" s="90">
        <v>0</v>
      </c>
      <c r="AA41" s="90">
        <v>0.12129795044499386</v>
      </c>
      <c r="AB41" s="90">
        <v>0</v>
      </c>
      <c r="AC41" s="90">
        <v>4.4045988887424052E-2</v>
      </c>
      <c r="AD41" s="90">
        <v>25436.21929199134</v>
      </c>
      <c r="AE41" s="90">
        <v>40.538391819610858</v>
      </c>
      <c r="AF41" s="90">
        <v>1672.8293608349936</v>
      </c>
      <c r="AG41" s="90">
        <v>105.46699456403512</v>
      </c>
      <c r="AH41" s="90">
        <v>14.594382467331057</v>
      </c>
      <c r="AI41" s="90">
        <v>1.7939441721412717</v>
      </c>
      <c r="AJ41" s="90">
        <v>3.2350963991714292</v>
      </c>
      <c r="AK41" s="90">
        <v>25.428176796536906</v>
      </c>
      <c r="AL41" s="90">
        <v>1.3043621080946366</v>
      </c>
      <c r="AM41" s="90">
        <v>1.3043621080946366</v>
      </c>
      <c r="AN41" s="90">
        <v>1.1908388733384052</v>
      </c>
      <c r="AO41" s="90">
        <v>0.73488990662612985</v>
      </c>
      <c r="AP41" s="90">
        <v>3.0551993739458054</v>
      </c>
      <c r="AQ41" s="90">
        <v>0.47701483038734793</v>
      </c>
      <c r="AR41" s="90">
        <v>3.5352700369301342</v>
      </c>
      <c r="AS41" s="90">
        <v>147.83066589009817</v>
      </c>
      <c r="AT41" s="90">
        <v>0</v>
      </c>
      <c r="AU41" s="90">
        <v>0</v>
      </c>
      <c r="AV41" s="90">
        <v>127893.91068117695</v>
      </c>
      <c r="AW41" s="90">
        <v>31200.027210625438</v>
      </c>
      <c r="AX41" s="90">
        <v>0</v>
      </c>
      <c r="AY41" s="90">
        <v>0</v>
      </c>
      <c r="AZ41" s="90">
        <v>0</v>
      </c>
      <c r="BA41" s="90">
        <v>97607.517291930912</v>
      </c>
      <c r="BB41" s="90">
        <v>0</v>
      </c>
      <c r="BC41" s="90">
        <v>3262.2707154500577</v>
      </c>
      <c r="BD41" s="93">
        <v>96389.999999999971</v>
      </c>
    </row>
    <row r="42" spans="1:56">
      <c r="A42" s="64"/>
      <c r="B42" s="10" t="s">
        <v>180</v>
      </c>
      <c r="C42" s="61">
        <v>557.70014201592858</v>
      </c>
      <c r="D42" s="61">
        <v>0</v>
      </c>
      <c r="E42" s="61">
        <v>0</v>
      </c>
      <c r="F42" s="61">
        <v>44.793969878192897</v>
      </c>
      <c r="G42" s="61">
        <v>0.56041256653026572</v>
      </c>
      <c r="H42" s="61">
        <v>78.910627485028172</v>
      </c>
      <c r="I42" s="61">
        <v>1.2045956948614209</v>
      </c>
      <c r="J42" s="61">
        <v>0.59584329293511151</v>
      </c>
      <c r="K42" s="61">
        <v>4.258249502535671</v>
      </c>
      <c r="L42" s="61">
        <v>45.255139282053918</v>
      </c>
      <c r="M42" s="61">
        <v>0</v>
      </c>
      <c r="N42" s="61">
        <v>25.951529028151263</v>
      </c>
      <c r="O42" s="61">
        <v>22.007073637752697</v>
      </c>
      <c r="P42" s="61">
        <v>9.9631591954721533E-3</v>
      </c>
      <c r="Q42" s="61">
        <v>0.11573977207717885</v>
      </c>
      <c r="R42" s="61">
        <v>0</v>
      </c>
      <c r="S42" s="61">
        <v>0</v>
      </c>
      <c r="T42" s="61">
        <v>0</v>
      </c>
      <c r="U42" s="61">
        <v>2.3164566358305258E-2</v>
      </c>
      <c r="V42" s="61">
        <v>0</v>
      </c>
      <c r="W42" s="61">
        <v>0</v>
      </c>
      <c r="X42" s="61">
        <v>0</v>
      </c>
      <c r="Y42" s="61">
        <v>0</v>
      </c>
      <c r="Z42" s="61">
        <v>0</v>
      </c>
      <c r="AA42" s="61">
        <v>1.4646611685193822</v>
      </c>
      <c r="AB42" s="61">
        <v>0</v>
      </c>
      <c r="AC42" s="61">
        <v>712.36734305943799</v>
      </c>
      <c r="AD42" s="61">
        <v>2005.8554386181042</v>
      </c>
      <c r="AE42" s="61">
        <v>254.49587624319378</v>
      </c>
      <c r="AF42" s="61">
        <v>175.67199445558813</v>
      </c>
      <c r="AG42" s="61">
        <v>50.22045434001415</v>
      </c>
      <c r="AH42" s="61">
        <v>275.54714965867225</v>
      </c>
      <c r="AI42" s="61">
        <v>1201.8972723001314</v>
      </c>
      <c r="AJ42" s="61">
        <v>41.406919051927403</v>
      </c>
      <c r="AK42" s="61">
        <v>131.64944659451001</v>
      </c>
      <c r="AL42" s="90">
        <v>23.535479269090597</v>
      </c>
      <c r="AM42" s="90">
        <v>23.535479269090597</v>
      </c>
      <c r="AN42" s="61">
        <v>4.7561585972157951</v>
      </c>
      <c r="AO42" s="61">
        <v>67.607483996487844</v>
      </c>
      <c r="AP42" s="61">
        <v>18.218895154936487</v>
      </c>
      <c r="AQ42" s="61">
        <v>3.319540773177986</v>
      </c>
      <c r="AR42" s="61">
        <v>38.318399070794683</v>
      </c>
      <c r="AS42" s="61">
        <v>777.45595450624012</v>
      </c>
      <c r="AT42" s="61">
        <v>0</v>
      </c>
      <c r="AU42" s="61">
        <v>0</v>
      </c>
      <c r="AV42" s="61">
        <v>22396.550830930872</v>
      </c>
      <c r="AW42" s="61">
        <v>0</v>
      </c>
      <c r="AX42" s="61">
        <v>0</v>
      </c>
      <c r="AY42" s="61">
        <v>0</v>
      </c>
      <c r="AZ42" s="61">
        <v>0</v>
      </c>
      <c r="BA42" s="61">
        <v>0</v>
      </c>
      <c r="BB42" s="61">
        <v>0</v>
      </c>
      <c r="BC42" s="61">
        <v>-1161.7256703011058</v>
      </c>
      <c r="BD42" s="72">
        <v>27800.000077369408</v>
      </c>
    </row>
    <row r="43" spans="1:56">
      <c r="A43" s="64"/>
      <c r="B43" s="10" t="s">
        <v>154</v>
      </c>
      <c r="C43" s="61">
        <v>1749.3145497374715</v>
      </c>
      <c r="D43" s="61">
        <v>0</v>
      </c>
      <c r="E43" s="61">
        <v>0</v>
      </c>
      <c r="F43" s="61">
        <v>774.61913471539981</v>
      </c>
      <c r="G43" s="61">
        <v>24.242280815534127</v>
      </c>
      <c r="H43" s="61">
        <v>208.52143442899492</v>
      </c>
      <c r="I43" s="61">
        <v>5.9124564763681526</v>
      </c>
      <c r="J43" s="61">
        <v>11.118400077919762</v>
      </c>
      <c r="K43" s="61">
        <v>20.771355289055691</v>
      </c>
      <c r="L43" s="61">
        <v>565.80753322480837</v>
      </c>
      <c r="M43" s="61">
        <v>0</v>
      </c>
      <c r="N43" s="61">
        <v>175.60540368237383</v>
      </c>
      <c r="O43" s="61">
        <v>202.17365920383324</v>
      </c>
      <c r="P43" s="61">
        <v>6.9369848191098774E-2</v>
      </c>
      <c r="Q43" s="61">
        <v>28.318472526202427</v>
      </c>
      <c r="R43" s="61">
        <v>0</v>
      </c>
      <c r="S43" s="61">
        <v>0</v>
      </c>
      <c r="T43" s="61">
        <v>0</v>
      </c>
      <c r="U43" s="61">
        <v>0.16673339283135907</v>
      </c>
      <c r="V43" s="61">
        <v>0</v>
      </c>
      <c r="W43" s="61">
        <v>0</v>
      </c>
      <c r="X43" s="61">
        <v>0</v>
      </c>
      <c r="Y43" s="61">
        <v>0</v>
      </c>
      <c r="Z43" s="61">
        <v>0</v>
      </c>
      <c r="AA43" s="61">
        <v>729.21123094040274</v>
      </c>
      <c r="AB43" s="61">
        <v>0</v>
      </c>
      <c r="AC43" s="61">
        <v>382.27527420087699</v>
      </c>
      <c r="AD43" s="61">
        <v>12275.490311529371</v>
      </c>
      <c r="AE43" s="61">
        <v>29081.236785032263</v>
      </c>
      <c r="AF43" s="61">
        <v>5765.0950718962295</v>
      </c>
      <c r="AG43" s="61">
        <v>4106.3883129510959</v>
      </c>
      <c r="AH43" s="61">
        <v>1117.0985741242425</v>
      </c>
      <c r="AI43" s="61">
        <v>7842.1938307647843</v>
      </c>
      <c r="AJ43" s="61">
        <v>1275.1941361207964</v>
      </c>
      <c r="AK43" s="61">
        <v>4678.1967332824051</v>
      </c>
      <c r="AL43" s="90">
        <v>1527.9641265546495</v>
      </c>
      <c r="AM43" s="90">
        <v>1527.9641265546495</v>
      </c>
      <c r="AN43" s="61">
        <v>3041.6828886688313</v>
      </c>
      <c r="AO43" s="61">
        <v>4189.8260500999086</v>
      </c>
      <c r="AP43" s="61">
        <v>18126.551236533822</v>
      </c>
      <c r="AQ43" s="61">
        <v>791.42658923700344</v>
      </c>
      <c r="AR43" s="61">
        <v>6112.5012418038141</v>
      </c>
      <c r="AS43" s="61">
        <v>30904.331272514235</v>
      </c>
      <c r="AT43" s="61">
        <v>9005.5357816027336</v>
      </c>
      <c r="AU43" s="61">
        <v>45045.294216850001</v>
      </c>
      <c r="AV43" s="61">
        <v>0</v>
      </c>
      <c r="AW43" s="61">
        <v>0</v>
      </c>
      <c r="AX43" s="61">
        <v>0</v>
      </c>
      <c r="AY43" s="61">
        <v>0</v>
      </c>
      <c r="AZ43" s="61">
        <v>0</v>
      </c>
      <c r="BA43" s="61">
        <v>59513.948051335072</v>
      </c>
      <c r="BB43" s="61">
        <v>0</v>
      </c>
      <c r="BC43" s="61">
        <v>3350.8319355587978</v>
      </c>
      <c r="BD43" s="72">
        <v>133601.01833235018</v>
      </c>
    </row>
    <row r="44" spans="1:56">
      <c r="A44" s="64"/>
      <c r="B44" s="10" t="s">
        <v>181</v>
      </c>
      <c r="C44" s="61">
        <v>379.68683269698266</v>
      </c>
      <c r="D44" s="61">
        <v>0</v>
      </c>
      <c r="E44" s="61">
        <v>0</v>
      </c>
      <c r="F44" s="61">
        <v>297.09462874887282</v>
      </c>
      <c r="G44" s="61">
        <v>30.041139355634506</v>
      </c>
      <c r="H44" s="61">
        <v>202.07477427103834</v>
      </c>
      <c r="I44" s="61">
        <v>0.98929778027702076</v>
      </c>
      <c r="J44" s="61">
        <v>1.3784112439744154</v>
      </c>
      <c r="K44" s="61">
        <v>44.38669602890694</v>
      </c>
      <c r="L44" s="61">
        <v>65.300093200128231</v>
      </c>
      <c r="M44" s="61">
        <v>0</v>
      </c>
      <c r="N44" s="61">
        <v>74.263211536870216</v>
      </c>
      <c r="O44" s="61">
        <v>29.903224469040357</v>
      </c>
      <c r="P44" s="61">
        <v>1.005695322898064E-2</v>
      </c>
      <c r="Q44" s="61">
        <v>2.5512532534452754</v>
      </c>
      <c r="R44" s="61">
        <v>0</v>
      </c>
      <c r="S44" s="61">
        <v>0</v>
      </c>
      <c r="T44" s="61">
        <v>0</v>
      </c>
      <c r="U44" s="61">
        <v>4.6328343371497056E-2</v>
      </c>
      <c r="V44" s="61">
        <v>0</v>
      </c>
      <c r="W44" s="61">
        <v>0</v>
      </c>
      <c r="X44" s="61">
        <v>0</v>
      </c>
      <c r="Y44" s="61">
        <v>0</v>
      </c>
      <c r="Z44" s="61">
        <v>0</v>
      </c>
      <c r="AA44" s="61">
        <v>18.540569235322792</v>
      </c>
      <c r="AB44" s="61">
        <v>0</v>
      </c>
      <c r="AC44" s="61">
        <v>1.5481802731842824</v>
      </c>
      <c r="AD44" s="61">
        <v>1666.4261483102314</v>
      </c>
      <c r="AE44" s="61">
        <v>1332.5606977910479</v>
      </c>
      <c r="AF44" s="61">
        <v>1240.2603655891342</v>
      </c>
      <c r="AG44" s="61">
        <v>372.02028350744155</v>
      </c>
      <c r="AH44" s="61">
        <v>350.37656529431104</v>
      </c>
      <c r="AI44" s="61">
        <v>6716.0635264348175</v>
      </c>
      <c r="AJ44" s="61">
        <v>798.73917924053512</v>
      </c>
      <c r="AK44" s="61">
        <v>3943.3373029330182</v>
      </c>
      <c r="AL44" s="90">
        <v>1338.6428583862817</v>
      </c>
      <c r="AM44" s="90">
        <v>1338.6428583862817</v>
      </c>
      <c r="AN44" s="61">
        <v>76.726911900214375</v>
      </c>
      <c r="AO44" s="61">
        <v>147.73570121872851</v>
      </c>
      <c r="AP44" s="61">
        <v>10390.079370844498</v>
      </c>
      <c r="AQ44" s="61">
        <v>49.215962081162161</v>
      </c>
      <c r="AR44" s="61">
        <v>902.69634519174554</v>
      </c>
      <c r="AS44" s="61">
        <v>38154.173030569524</v>
      </c>
      <c r="AT44" s="61">
        <v>3346.6074825689525</v>
      </c>
      <c r="AU44" s="61">
        <v>12637.610802687212</v>
      </c>
      <c r="AV44" s="61">
        <v>347240.98806772206</v>
      </c>
      <c r="AW44" s="61">
        <v>0</v>
      </c>
      <c r="AX44" s="61">
        <v>0</v>
      </c>
      <c r="AY44" s="61">
        <v>15257.442859818759</v>
      </c>
      <c r="AZ44" s="61">
        <v>0</v>
      </c>
      <c r="BA44" s="61">
        <v>0</v>
      </c>
      <c r="BB44" s="61">
        <v>0</v>
      </c>
      <c r="BC44" s="61">
        <v>-18609.51815948006</v>
      </c>
      <c r="BD44" s="72">
        <v>428499.99999999988</v>
      </c>
    </row>
    <row r="45" spans="1:56">
      <c r="A45" s="64"/>
      <c r="B45" s="10" t="s">
        <v>158</v>
      </c>
      <c r="C45" s="61">
        <v>907.98548923868225</v>
      </c>
      <c r="D45" s="61">
        <v>0</v>
      </c>
      <c r="E45" s="61">
        <v>0</v>
      </c>
      <c r="F45" s="61">
        <v>0</v>
      </c>
      <c r="G45" s="61">
        <v>0</v>
      </c>
      <c r="H45" s="61">
        <v>23.513118964439066</v>
      </c>
      <c r="I45" s="61">
        <v>0.72253754592863362</v>
      </c>
      <c r="J45" s="61">
        <v>5.9617297931645741</v>
      </c>
      <c r="K45" s="61">
        <v>3.4652349096792237</v>
      </c>
      <c r="L45" s="61">
        <v>27.64464332088459</v>
      </c>
      <c r="M45" s="61">
        <v>0</v>
      </c>
      <c r="N45" s="61">
        <v>0.28511905106754898</v>
      </c>
      <c r="O45" s="61">
        <v>44.756627355018182</v>
      </c>
      <c r="P45" s="61">
        <v>9.2019456610484857E-2</v>
      </c>
      <c r="Q45" s="61">
        <v>0</v>
      </c>
      <c r="R45" s="61">
        <v>0</v>
      </c>
      <c r="S45" s="61">
        <v>0</v>
      </c>
      <c r="T45" s="61">
        <v>0</v>
      </c>
      <c r="U45" s="61">
        <v>0.29927237446956539</v>
      </c>
      <c r="V45" s="61">
        <v>0</v>
      </c>
      <c r="W45" s="61">
        <v>0</v>
      </c>
      <c r="X45" s="61">
        <v>0</v>
      </c>
      <c r="Y45" s="61">
        <v>0</v>
      </c>
      <c r="Z45" s="61">
        <v>0</v>
      </c>
      <c r="AA45" s="61">
        <v>0</v>
      </c>
      <c r="AB45" s="61">
        <v>0</v>
      </c>
      <c r="AC45" s="61">
        <v>0</v>
      </c>
      <c r="AD45" s="61">
        <v>0</v>
      </c>
      <c r="AE45" s="61">
        <v>249.92453933619768</v>
      </c>
      <c r="AF45" s="61">
        <v>1.2337925710899564</v>
      </c>
      <c r="AG45" s="61">
        <v>17.599367478090997</v>
      </c>
      <c r="AH45" s="61">
        <v>0</v>
      </c>
      <c r="AI45" s="61">
        <v>0</v>
      </c>
      <c r="AJ45" s="61">
        <v>0</v>
      </c>
      <c r="AK45" s="61">
        <v>0</v>
      </c>
      <c r="AL45" s="90">
        <v>0</v>
      </c>
      <c r="AM45" s="90">
        <v>0</v>
      </c>
      <c r="AN45" s="61">
        <v>0</v>
      </c>
      <c r="AO45" s="61">
        <v>0</v>
      </c>
      <c r="AP45" s="61">
        <v>0</v>
      </c>
      <c r="AQ45" s="61">
        <v>0</v>
      </c>
      <c r="AR45" s="61">
        <v>0</v>
      </c>
      <c r="AS45" s="61">
        <v>0</v>
      </c>
      <c r="AT45" s="61">
        <v>16535.943930380698</v>
      </c>
      <c r="AU45" s="61">
        <v>18498.972361659209</v>
      </c>
      <c r="AV45" s="61">
        <v>144094.23283813838</v>
      </c>
      <c r="AW45" s="61">
        <v>0</v>
      </c>
      <c r="AX45" s="61">
        <v>0</v>
      </c>
      <c r="AY45" s="61">
        <v>178.89852466859605</v>
      </c>
      <c r="AZ45" s="61">
        <v>0</v>
      </c>
      <c r="BA45" s="61">
        <v>15860.445848532001</v>
      </c>
      <c r="BB45" s="61">
        <v>0</v>
      </c>
      <c r="BC45" s="61">
        <v>-6528.9985157407846</v>
      </c>
      <c r="BD45" s="72">
        <v>158202.08678196938</v>
      </c>
    </row>
    <row r="46" spans="1:56">
      <c r="A46" s="64"/>
      <c r="B46" s="10" t="s">
        <v>160</v>
      </c>
      <c r="C46" s="61">
        <v>157.22092896495059</v>
      </c>
      <c r="D46" s="61">
        <v>0</v>
      </c>
      <c r="E46" s="61">
        <v>0</v>
      </c>
      <c r="F46" s="61">
        <v>231.8185604877356</v>
      </c>
      <c r="G46" s="61">
        <v>3.7620311191572893</v>
      </c>
      <c r="H46" s="61">
        <v>422.27898622861954</v>
      </c>
      <c r="I46" s="61">
        <v>6.3720324358986558</v>
      </c>
      <c r="J46" s="61">
        <v>8.2478152022155307</v>
      </c>
      <c r="K46" s="61">
        <v>24.994833709869063</v>
      </c>
      <c r="L46" s="61">
        <v>34.725241114002252</v>
      </c>
      <c r="M46" s="61">
        <v>0</v>
      </c>
      <c r="N46" s="61">
        <v>167.74795769147022</v>
      </c>
      <c r="O46" s="61">
        <v>126.09603091153417</v>
      </c>
      <c r="P46" s="61">
        <v>5.2261752780932931E-2</v>
      </c>
      <c r="Q46" s="61">
        <v>0.79455118489748444</v>
      </c>
      <c r="R46" s="61">
        <v>0</v>
      </c>
      <c r="S46" s="61">
        <v>0</v>
      </c>
      <c r="T46" s="61">
        <v>0</v>
      </c>
      <c r="U46" s="61">
        <v>0.16701651842479193</v>
      </c>
      <c r="V46" s="61">
        <v>0</v>
      </c>
      <c r="W46" s="61">
        <v>0</v>
      </c>
      <c r="X46" s="61">
        <v>0</v>
      </c>
      <c r="Y46" s="61">
        <v>0</v>
      </c>
      <c r="Z46" s="61">
        <v>0</v>
      </c>
      <c r="AA46" s="61">
        <v>229.9194602280279</v>
      </c>
      <c r="AB46" s="61">
        <v>0</v>
      </c>
      <c r="AC46" s="61">
        <v>8.635546284965681</v>
      </c>
      <c r="AD46" s="61">
        <v>18075.935996085136</v>
      </c>
      <c r="AE46" s="61">
        <v>2604.7189626517657</v>
      </c>
      <c r="AF46" s="61">
        <v>1298.0145397161216</v>
      </c>
      <c r="AG46" s="61">
        <v>446.45001952348974</v>
      </c>
      <c r="AH46" s="61">
        <v>961.66178578832455</v>
      </c>
      <c r="AI46" s="61">
        <v>6196.4729926024929</v>
      </c>
      <c r="AJ46" s="61">
        <v>1136.1173889399718</v>
      </c>
      <c r="AK46" s="61">
        <v>920.66769370001305</v>
      </c>
      <c r="AL46" s="90">
        <v>192.52839945212023</v>
      </c>
      <c r="AM46" s="90">
        <v>192.52839945212023</v>
      </c>
      <c r="AN46" s="61">
        <v>33.089982448441525</v>
      </c>
      <c r="AO46" s="61">
        <v>369.27810604191245</v>
      </c>
      <c r="AP46" s="61">
        <v>718.04210669642464</v>
      </c>
      <c r="AQ46" s="61">
        <v>54.694426125154763</v>
      </c>
      <c r="AR46" s="61">
        <v>1179.4319350809767</v>
      </c>
      <c r="AS46" s="61">
        <v>7046.6039445319921</v>
      </c>
      <c r="AT46" s="61">
        <v>2657.8289197361714</v>
      </c>
      <c r="AU46" s="61">
        <v>27220.457462405135</v>
      </c>
      <c r="AV46" s="61">
        <v>139805.56346119879</v>
      </c>
      <c r="AW46" s="61">
        <v>0</v>
      </c>
      <c r="AX46" s="61">
        <v>0</v>
      </c>
      <c r="AY46" s="61">
        <v>3471.7408658146792</v>
      </c>
      <c r="AZ46" s="61">
        <v>1647.5735631678549</v>
      </c>
      <c r="BA46" s="61">
        <v>11861.211271761402</v>
      </c>
      <c r="BB46" s="61">
        <v>30.390372668492908</v>
      </c>
      <c r="BC46" s="61">
        <v>1046.7021867082594</v>
      </c>
      <c r="BD46" s="72">
        <v>206614.80634781989</v>
      </c>
    </row>
    <row r="47" spans="1:56">
      <c r="A47" s="64"/>
      <c r="B47" s="10" t="s">
        <v>182</v>
      </c>
      <c r="C47" s="61">
        <v>342.67572453680373</v>
      </c>
      <c r="D47" s="61">
        <v>0</v>
      </c>
      <c r="E47" s="61">
        <v>0</v>
      </c>
      <c r="F47" s="61">
        <v>82.384993255418607</v>
      </c>
      <c r="G47" s="61">
        <v>1.3428854147741831</v>
      </c>
      <c r="H47" s="61">
        <v>67.273203019824194</v>
      </c>
      <c r="I47" s="61">
        <v>1.4191021491097509</v>
      </c>
      <c r="J47" s="61">
        <v>2.057023565022035</v>
      </c>
      <c r="K47" s="61">
        <v>3.7957379539313449</v>
      </c>
      <c r="L47" s="61">
        <v>23.892357582147049</v>
      </c>
      <c r="M47" s="61">
        <v>0</v>
      </c>
      <c r="N47" s="61">
        <v>54.152985266334191</v>
      </c>
      <c r="O47" s="61">
        <v>18.432635526133097</v>
      </c>
      <c r="P47" s="61">
        <v>1.6919036043686154E-2</v>
      </c>
      <c r="Q47" s="61">
        <v>6.4482874318404919</v>
      </c>
      <c r="R47" s="61">
        <v>0</v>
      </c>
      <c r="S47" s="61">
        <v>0</v>
      </c>
      <c r="T47" s="61">
        <v>0</v>
      </c>
      <c r="U47" s="61">
        <v>5.5624322549450447E-2</v>
      </c>
      <c r="V47" s="61">
        <v>0</v>
      </c>
      <c r="W47" s="61">
        <v>0</v>
      </c>
      <c r="X47" s="61">
        <v>0</v>
      </c>
      <c r="Y47" s="61">
        <v>0</v>
      </c>
      <c r="Z47" s="61">
        <v>0</v>
      </c>
      <c r="AA47" s="61">
        <v>12.95289233063736</v>
      </c>
      <c r="AB47" s="61">
        <v>0</v>
      </c>
      <c r="AC47" s="61">
        <v>100.6314918317176</v>
      </c>
      <c r="AD47" s="61">
        <v>522.86720303764946</v>
      </c>
      <c r="AE47" s="61">
        <v>61.029052728405638</v>
      </c>
      <c r="AF47" s="61">
        <v>138.59817951638377</v>
      </c>
      <c r="AG47" s="61">
        <v>42.449741472037111</v>
      </c>
      <c r="AH47" s="61">
        <v>318.0864492165847</v>
      </c>
      <c r="AI47" s="61">
        <v>723.39683995991095</v>
      </c>
      <c r="AJ47" s="61">
        <v>116.97254570001836</v>
      </c>
      <c r="AK47" s="61">
        <v>2209.8817569346606</v>
      </c>
      <c r="AL47" s="90">
        <v>424.50514030436477</v>
      </c>
      <c r="AM47" s="90">
        <v>424.50514030436477</v>
      </c>
      <c r="AN47" s="61">
        <v>2.467319668736212</v>
      </c>
      <c r="AO47" s="61">
        <v>78.201615561265299</v>
      </c>
      <c r="AP47" s="61">
        <v>81.892858197033689</v>
      </c>
      <c r="AQ47" s="61">
        <v>39.400324421120906</v>
      </c>
      <c r="AR47" s="61">
        <v>37.623883899529652</v>
      </c>
      <c r="AS47" s="61">
        <v>23468.885097655864</v>
      </c>
      <c r="AT47" s="61">
        <v>1502.8096797661105</v>
      </c>
      <c r="AU47" s="61">
        <v>2312.6035779170197</v>
      </c>
      <c r="AV47" s="61">
        <v>1781216.5382737641</v>
      </c>
      <c r="AW47" s="61">
        <v>0</v>
      </c>
      <c r="AX47" s="61">
        <v>0</v>
      </c>
      <c r="AY47" s="61">
        <v>0</v>
      </c>
      <c r="AZ47" s="61">
        <v>0</v>
      </c>
      <c r="BA47" s="61">
        <v>0</v>
      </c>
      <c r="BB47" s="61">
        <v>0</v>
      </c>
      <c r="BC47" s="61">
        <v>-36056.732341414769</v>
      </c>
      <c r="BD47" s="72">
        <v>1777959.0090615284</v>
      </c>
    </row>
    <row r="48" spans="1:56">
      <c r="A48" s="64" t="s">
        <v>187</v>
      </c>
      <c r="B48" s="10" t="s">
        <v>183</v>
      </c>
      <c r="C48" s="94">
        <v>35853.699631772521</v>
      </c>
      <c r="D48" s="94">
        <v>0</v>
      </c>
      <c r="E48" s="94">
        <v>0</v>
      </c>
      <c r="F48" s="94">
        <v>31167.374341580118</v>
      </c>
      <c r="G48" s="94">
        <v>76.259985816012417</v>
      </c>
      <c r="H48" s="94">
        <v>14713.759628070864</v>
      </c>
      <c r="I48" s="94">
        <v>172.37771950518621</v>
      </c>
      <c r="J48" s="94">
        <v>71.913701419162265</v>
      </c>
      <c r="K48" s="94">
        <v>1396.9682843462047</v>
      </c>
      <c r="L48" s="94">
        <v>7287.4742112044314</v>
      </c>
      <c r="M48" s="94">
        <v>0</v>
      </c>
      <c r="N48" s="94">
        <v>10655.908704483723</v>
      </c>
      <c r="O48" s="94">
        <v>23284.18702419797</v>
      </c>
      <c r="P48" s="94">
        <v>2.1274154627182602</v>
      </c>
      <c r="Q48" s="94">
        <v>676.96167523450799</v>
      </c>
      <c r="R48" s="94">
        <v>0</v>
      </c>
      <c r="S48" s="94">
        <v>0</v>
      </c>
      <c r="T48" s="94">
        <v>0</v>
      </c>
      <c r="U48" s="94">
        <v>2.6718391764811784</v>
      </c>
      <c r="V48" s="94">
        <v>0</v>
      </c>
      <c r="W48" s="94">
        <v>0</v>
      </c>
      <c r="X48" s="94">
        <v>0</v>
      </c>
      <c r="Y48" s="94">
        <v>0</v>
      </c>
      <c r="Z48" s="94">
        <v>0</v>
      </c>
      <c r="AA48" s="94">
        <v>89391.629225436162</v>
      </c>
      <c r="AB48" s="94">
        <v>0</v>
      </c>
      <c r="AC48" s="94">
        <v>1739.670813968939</v>
      </c>
      <c r="AD48" s="94">
        <v>53636.989948635572</v>
      </c>
      <c r="AE48" s="94">
        <v>33411.48789242511</v>
      </c>
      <c r="AF48" s="94">
        <v>86732.309880739951</v>
      </c>
      <c r="AG48" s="94">
        <v>36702.296054869897</v>
      </c>
      <c r="AH48" s="94">
        <v>189571.44044604679</v>
      </c>
      <c r="AI48" s="94">
        <v>19520.915191164975</v>
      </c>
      <c r="AJ48" s="94">
        <v>36833.614596636806</v>
      </c>
      <c r="AK48" s="94">
        <v>30879.786218064048</v>
      </c>
      <c r="AL48" s="95">
        <v>4741.8200259685109</v>
      </c>
      <c r="AM48" s="95">
        <v>4741.8200259685109</v>
      </c>
      <c r="AN48" s="94">
        <v>1202.1460154595977</v>
      </c>
      <c r="AO48" s="94">
        <v>4668.6249511139667</v>
      </c>
      <c r="AP48" s="94">
        <v>20371.999733215594</v>
      </c>
      <c r="AQ48" s="94">
        <v>13807.971637064309</v>
      </c>
      <c r="AR48" s="94">
        <v>16085.490673517279</v>
      </c>
      <c r="AS48" s="94">
        <v>384360.19015343609</v>
      </c>
      <c r="AT48" s="67"/>
      <c r="AU48" s="67"/>
      <c r="AV48" s="67"/>
      <c r="AW48" s="67"/>
      <c r="AX48" s="67"/>
      <c r="AY48" s="67"/>
      <c r="AZ48" s="67"/>
      <c r="BA48" s="67"/>
      <c r="BB48" s="67"/>
      <c r="BC48" s="67"/>
      <c r="BD48" s="67"/>
    </row>
    <row r="49" spans="1:56">
      <c r="A49" s="64"/>
      <c r="B49" s="10" t="s">
        <v>184</v>
      </c>
      <c r="C49" s="61">
        <v>760018.11386533338</v>
      </c>
      <c r="D49" s="61">
        <v>0</v>
      </c>
      <c r="E49" s="61">
        <v>0</v>
      </c>
      <c r="F49" s="61">
        <v>52012.454220461776</v>
      </c>
      <c r="G49" s="61">
        <v>337.28965533107959</v>
      </c>
      <c r="H49" s="61">
        <v>27235.25664280033</v>
      </c>
      <c r="I49" s="61">
        <v>538.33982415622836</v>
      </c>
      <c r="J49" s="61">
        <v>531.64704956327</v>
      </c>
      <c r="K49" s="61">
        <v>4485.4873995272665</v>
      </c>
      <c r="L49" s="61">
        <v>6339.2140913757521</v>
      </c>
      <c r="M49" s="61">
        <v>0</v>
      </c>
      <c r="N49" s="61">
        <v>38925.289034702633</v>
      </c>
      <c r="O49" s="61">
        <v>39212.693518059976</v>
      </c>
      <c r="P49" s="61">
        <v>5.5525411709226287</v>
      </c>
      <c r="Q49" s="61">
        <v>2653.4992932363311</v>
      </c>
      <c r="R49" s="61">
        <v>0</v>
      </c>
      <c r="S49" s="61">
        <v>0</v>
      </c>
      <c r="T49" s="61">
        <v>0</v>
      </c>
      <c r="U49" s="61">
        <v>8.5447353231188465</v>
      </c>
      <c r="V49" s="61">
        <v>0</v>
      </c>
      <c r="W49" s="61">
        <v>0</v>
      </c>
      <c r="X49" s="61">
        <v>0</v>
      </c>
      <c r="Y49" s="61">
        <v>0</v>
      </c>
      <c r="Z49" s="61">
        <v>0</v>
      </c>
      <c r="AA49" s="61">
        <v>69027.230569434381</v>
      </c>
      <c r="AB49" s="61">
        <v>0</v>
      </c>
      <c r="AC49" s="61">
        <v>2357.4344104605802</v>
      </c>
      <c r="AD49" s="61">
        <v>965380.96675787913</v>
      </c>
      <c r="AE49" s="61">
        <v>221639.60645201773</v>
      </c>
      <c r="AF49" s="61">
        <v>229407.64773855018</v>
      </c>
      <c r="AG49" s="61">
        <v>149528.23490212229</v>
      </c>
      <c r="AH49" s="61">
        <v>94557.916905880382</v>
      </c>
      <c r="AI49" s="61">
        <v>209255.54324021231</v>
      </c>
      <c r="AJ49" s="61">
        <v>103261.81440441207</v>
      </c>
      <c r="AK49" s="61">
        <v>74657.332064535934</v>
      </c>
      <c r="AL49" s="90">
        <v>72527.558712030208</v>
      </c>
      <c r="AM49" s="90">
        <v>72527.558712030208</v>
      </c>
      <c r="AN49" s="61">
        <v>10679.57695416159</v>
      </c>
      <c r="AO49" s="61">
        <v>44750.573408997552</v>
      </c>
      <c r="AP49" s="61">
        <v>329160.00955479167</v>
      </c>
      <c r="AQ49" s="61">
        <v>94201.039347554062</v>
      </c>
      <c r="AR49" s="61">
        <v>75968.99052768285</v>
      </c>
      <c r="AS49" s="61">
        <v>879215.26673989603</v>
      </c>
      <c r="AT49" s="67"/>
      <c r="AU49" s="67"/>
      <c r="AV49" s="67"/>
      <c r="AW49" s="67"/>
      <c r="AX49" s="67"/>
      <c r="AY49" s="67"/>
      <c r="AZ49" s="67"/>
      <c r="BA49" s="67"/>
      <c r="BB49" s="67"/>
      <c r="BC49" s="67"/>
      <c r="BD49" s="67"/>
    </row>
    <row r="50" spans="1:56">
      <c r="A50" s="64"/>
      <c r="B50" s="10" t="s">
        <v>185</v>
      </c>
      <c r="C50" s="61">
        <v>0</v>
      </c>
      <c r="D50" s="61">
        <v>0</v>
      </c>
      <c r="E50" s="61">
        <v>0</v>
      </c>
      <c r="F50" s="61">
        <v>23349.528722181767</v>
      </c>
      <c r="G50" s="61">
        <v>91.934387474216621</v>
      </c>
      <c r="H50" s="61">
        <v>9514.5709683803616</v>
      </c>
      <c r="I50" s="61">
        <v>166.58102267474237</v>
      </c>
      <c r="J50" s="61">
        <v>238.76828212757198</v>
      </c>
      <c r="K50" s="61">
        <v>1327.17747049591</v>
      </c>
      <c r="L50" s="61">
        <v>1124.4793224510431</v>
      </c>
      <c r="M50" s="61">
        <v>0</v>
      </c>
      <c r="N50" s="61">
        <v>10436.351099983478</v>
      </c>
      <c r="O50" s="61">
        <v>12374.928848713189</v>
      </c>
      <c r="P50" s="61">
        <v>5.6628916577265755</v>
      </c>
      <c r="Q50" s="61">
        <v>667.11912100446227</v>
      </c>
      <c r="R50" s="61">
        <v>0</v>
      </c>
      <c r="S50" s="61">
        <v>0</v>
      </c>
      <c r="T50" s="61">
        <v>0</v>
      </c>
      <c r="U50" s="61">
        <v>4.9728927644947385</v>
      </c>
      <c r="V50" s="61">
        <v>0</v>
      </c>
      <c r="W50" s="61">
        <v>0</v>
      </c>
      <c r="X50" s="61">
        <v>0</v>
      </c>
      <c r="Y50" s="61">
        <v>0</v>
      </c>
      <c r="Z50" s="61">
        <v>0</v>
      </c>
      <c r="AA50" s="61">
        <v>8792.8407600226255</v>
      </c>
      <c r="AB50" s="61">
        <v>0</v>
      </c>
      <c r="AC50" s="61">
        <v>60.402456068086558</v>
      </c>
      <c r="AD50" s="61">
        <v>103590.85022503583</v>
      </c>
      <c r="AE50" s="61">
        <v>59109.043765299655</v>
      </c>
      <c r="AF50" s="61">
        <v>6771.7428838982541</v>
      </c>
      <c r="AG50" s="61">
        <v>32681.492686244339</v>
      </c>
      <c r="AH50" s="61">
        <v>23204.653277168909</v>
      </c>
      <c r="AI50" s="61">
        <v>22772.76267958085</v>
      </c>
      <c r="AJ50" s="61">
        <v>24644.483714023427</v>
      </c>
      <c r="AK50" s="61">
        <v>11620.931516359236</v>
      </c>
      <c r="AL50" s="90">
        <v>1655.9614716414114</v>
      </c>
      <c r="AM50" s="90">
        <v>1655.9614716414114</v>
      </c>
      <c r="AN50" s="61">
        <v>394.09179737635566</v>
      </c>
      <c r="AO50" s="61">
        <v>3399.3393528918764</v>
      </c>
      <c r="AP50" s="61">
        <v>0</v>
      </c>
      <c r="AQ50" s="61">
        <v>5413.7596993071693</v>
      </c>
      <c r="AR50" s="61">
        <v>2068.2020936539543</v>
      </c>
      <c r="AS50" s="61">
        <v>101.72869178057996</v>
      </c>
      <c r="AT50" s="67"/>
      <c r="AU50" s="67"/>
      <c r="AV50" s="67"/>
      <c r="AW50" s="67"/>
      <c r="AX50" s="67"/>
      <c r="AY50" s="67"/>
      <c r="AZ50" s="67"/>
      <c r="BA50" s="67"/>
      <c r="BB50" s="67"/>
      <c r="BC50" s="67"/>
      <c r="BD50" s="67"/>
    </row>
    <row r="51" spans="1:56">
      <c r="A51" s="64"/>
      <c r="B51" s="10" t="s">
        <v>186</v>
      </c>
      <c r="C51" s="61">
        <v>0</v>
      </c>
      <c r="D51" s="61">
        <v>0</v>
      </c>
      <c r="E51" s="61">
        <v>0</v>
      </c>
      <c r="F51" s="61">
        <v>93447.583201515969</v>
      </c>
      <c r="G51" s="61">
        <v>769.70296803968938</v>
      </c>
      <c r="H51" s="61">
        <v>41923.775306719734</v>
      </c>
      <c r="I51" s="61">
        <v>700.1856035461783</v>
      </c>
      <c r="J51" s="61">
        <v>314.29780187030229</v>
      </c>
      <c r="K51" s="61">
        <v>4282.7069561616654</v>
      </c>
      <c r="L51" s="61">
        <v>21062.593838457862</v>
      </c>
      <c r="M51" s="61">
        <v>0</v>
      </c>
      <c r="N51" s="61">
        <v>26082.162076561228</v>
      </c>
      <c r="O51" s="61">
        <v>43888.740223425957</v>
      </c>
      <c r="P51" s="61">
        <v>6.3027230858422936</v>
      </c>
      <c r="Q51" s="61">
        <v>1765.6002777053593</v>
      </c>
      <c r="R51" s="61">
        <v>0</v>
      </c>
      <c r="S51" s="61">
        <v>0</v>
      </c>
      <c r="T51" s="61">
        <v>0</v>
      </c>
      <c r="U51" s="61">
        <v>11.307370904174592</v>
      </c>
      <c r="V51" s="61">
        <v>0</v>
      </c>
      <c r="W51" s="61">
        <v>0</v>
      </c>
      <c r="X51" s="61">
        <v>0</v>
      </c>
      <c r="Y51" s="61">
        <v>0</v>
      </c>
      <c r="Z51" s="61">
        <v>0</v>
      </c>
      <c r="AA51" s="61">
        <v>-165338.78000000003</v>
      </c>
      <c r="AB51" s="61">
        <v>0</v>
      </c>
      <c r="AC51" s="61">
        <v>1001.1566079397606</v>
      </c>
      <c r="AD51" s="61">
        <v>776933.45320250397</v>
      </c>
      <c r="AE51" s="61">
        <v>119073.69541414734</v>
      </c>
      <c r="AF51" s="61">
        <v>-60135.086703515059</v>
      </c>
      <c r="AG51" s="61">
        <v>19552.944929057354</v>
      </c>
      <c r="AH51" s="61">
        <v>-108636.62712066491</v>
      </c>
      <c r="AI51" s="61">
        <v>74444.764511940637</v>
      </c>
      <c r="AJ51" s="61">
        <v>45499.692777412209</v>
      </c>
      <c r="AK51" s="61">
        <v>36516.234126059899</v>
      </c>
      <c r="AL51" s="90">
        <v>-1943.6067235200378</v>
      </c>
      <c r="AM51" s="90">
        <v>-1943.6067235200378</v>
      </c>
      <c r="AN51" s="61">
        <v>4339.3919750588993</v>
      </c>
      <c r="AO51" s="61">
        <v>8518.3480084693638</v>
      </c>
      <c r="AP51" s="61">
        <v>1248.9454090048625</v>
      </c>
      <c r="AQ51" s="61">
        <v>18948.677108369197</v>
      </c>
      <c r="AR51" s="61">
        <v>1344.0140567547264</v>
      </c>
      <c r="AS51" s="61">
        <v>2296.2697910325878</v>
      </c>
      <c r="AT51" s="67"/>
      <c r="AU51" s="67"/>
      <c r="AV51" s="67"/>
      <c r="AW51" s="67"/>
      <c r="AX51" s="67"/>
      <c r="AY51" s="67"/>
      <c r="AZ51" s="67"/>
      <c r="BA51" s="67"/>
      <c r="BB51" s="67"/>
      <c r="BC51" s="67"/>
      <c r="BD51" s="67"/>
    </row>
    <row r="52" spans="1:56">
      <c r="A52" s="55" t="s">
        <v>188</v>
      </c>
      <c r="B52" s="56"/>
      <c r="C52" s="72">
        <v>1159460.9656</v>
      </c>
      <c r="D52" s="91">
        <v>0</v>
      </c>
      <c r="E52" s="72">
        <v>0</v>
      </c>
      <c r="F52" s="72">
        <v>356546.25277306401</v>
      </c>
      <c r="G52" s="72">
        <v>3201.5594735034215</v>
      </c>
      <c r="H52" s="72">
        <v>268870.6874463553</v>
      </c>
      <c r="I52" s="72">
        <v>12777.000696414751</v>
      </c>
      <c r="J52" s="72">
        <v>5318.9985380000007</v>
      </c>
      <c r="K52" s="72">
        <v>23348.386069272845</v>
      </c>
      <c r="L52" s="72">
        <v>71560.006156529431</v>
      </c>
      <c r="M52" s="72">
        <v>0</v>
      </c>
      <c r="N52" s="72">
        <v>117981.36560566457</v>
      </c>
      <c r="O52" s="72">
        <v>223341.92268911135</v>
      </c>
      <c r="P52" s="72">
        <v>94.000093999999976</v>
      </c>
      <c r="Q52" s="72">
        <v>12320.992751863751</v>
      </c>
      <c r="R52" s="72">
        <v>0</v>
      </c>
      <c r="S52" s="72">
        <v>0</v>
      </c>
      <c r="T52" s="72">
        <v>0</v>
      </c>
      <c r="U52" s="72">
        <v>143.00014300000001</v>
      </c>
      <c r="V52" s="72">
        <v>0</v>
      </c>
      <c r="W52" s="72">
        <v>0</v>
      </c>
      <c r="X52" s="72">
        <v>0</v>
      </c>
      <c r="Y52" s="72">
        <v>0</v>
      </c>
      <c r="Z52" s="72">
        <v>0</v>
      </c>
      <c r="AA52" s="72">
        <v>89391.629225436162</v>
      </c>
      <c r="AB52" s="72">
        <v>0</v>
      </c>
      <c r="AC52" s="72">
        <v>11532.604557104842</v>
      </c>
      <c r="AD52" s="72">
        <v>6373868.5560938213</v>
      </c>
      <c r="AE52" s="72">
        <v>807274.00289452949</v>
      </c>
      <c r="AF52" s="72">
        <v>690174.90800022671</v>
      </c>
      <c r="AG52" s="72">
        <v>496804.20115152985</v>
      </c>
      <c r="AH52" s="72">
        <v>372486.8714910741</v>
      </c>
      <c r="AI52" s="72">
        <v>643001.21263359603</v>
      </c>
      <c r="AJ52" s="72">
        <v>299849.8073059537</v>
      </c>
      <c r="AK52" s="72">
        <v>215899.99666666664</v>
      </c>
      <c r="AL52" s="93">
        <v>96389.999999999971</v>
      </c>
      <c r="AM52" s="93">
        <v>96389.999999999971</v>
      </c>
      <c r="AN52" s="72">
        <v>27800.000077369408</v>
      </c>
      <c r="AO52" s="72">
        <v>133601.01833235018</v>
      </c>
      <c r="AP52" s="72">
        <v>428499.99999999988</v>
      </c>
      <c r="AQ52" s="72">
        <v>158202.08678196938</v>
      </c>
      <c r="AR52" s="72">
        <v>206614.80634781989</v>
      </c>
      <c r="AS52" s="72">
        <v>1777959.0090615284</v>
      </c>
      <c r="AT52" s="67"/>
      <c r="AU52" s="67"/>
      <c r="AV52" s="67"/>
      <c r="AW52" s="67"/>
      <c r="AX52" s="67"/>
      <c r="AY52" s="67"/>
      <c r="AZ52" s="67"/>
      <c r="BA52" s="67"/>
      <c r="BB52" s="67"/>
      <c r="BC52" s="67"/>
      <c r="BD52" s="67"/>
    </row>
  </sheetData>
  <mergeCells count="15">
    <mergeCell ref="A5:A47"/>
    <mergeCell ref="A48:A51"/>
    <mergeCell ref="A52:B52"/>
    <mergeCell ref="BC2:BC4"/>
    <mergeCell ref="BD2:BD4"/>
    <mergeCell ref="AT3:AV3"/>
    <mergeCell ref="AW3:AX3"/>
    <mergeCell ref="AY3:AY4"/>
    <mergeCell ref="AZ3:AZ4"/>
    <mergeCell ref="BB2:BB4"/>
    <mergeCell ref="A1:B1"/>
    <mergeCell ref="A2:B4"/>
    <mergeCell ref="C2:AS3"/>
    <mergeCell ref="AT2:AZ2"/>
    <mergeCell ref="BA2:BA4"/>
  </mergeCells>
  <phoneticPr fontId="1" type="noConversion"/>
  <conditionalFormatting sqref="A5 AT5:BD40 AT42:BD52 C42:AL52 AN42:AO52 AN5:AO40 C5:AL40">
    <cfRule type="notContainsBlanks" dxfId="79" priority="19" stopIfTrue="1">
      <formula>LEN(TRIM(A5))&gt;0</formula>
    </cfRule>
  </conditionalFormatting>
  <conditionalFormatting sqref="AP5:AS40 AP42:AS52">
    <cfRule type="notContainsBlanks" dxfId="78" priority="18" stopIfTrue="1">
      <formula>LEN(TRIM(AP5))&gt;0</formula>
    </cfRule>
  </conditionalFormatting>
  <conditionalFormatting sqref="AM41">
    <cfRule type="notContainsBlanks" dxfId="77" priority="12" stopIfTrue="1">
      <formula>LEN(TRIM(AM41))&gt;0</formula>
    </cfRule>
  </conditionalFormatting>
  <conditionalFormatting sqref="C41:AL41 AT41:BD41 AN41:AO41">
    <cfRule type="notContainsBlanks" dxfId="76" priority="16" stopIfTrue="1">
      <formula>LEN(TRIM(C41))&gt;0</formula>
    </cfRule>
  </conditionalFormatting>
  <conditionalFormatting sqref="AP41:AS41">
    <cfRule type="notContainsBlanks" dxfId="75" priority="15" stopIfTrue="1">
      <formula>LEN(TRIM(AP41))&gt;0</formula>
    </cfRule>
  </conditionalFormatting>
  <conditionalFormatting sqref="AM5:AM40 AM42:AM52">
    <cfRule type="notContainsBlanks" dxfId="74" priority="14" stopIfTrue="1">
      <formula>LEN(TRIM(AM5))&gt;0</formula>
    </cfRule>
  </conditionalFormatting>
  <conditionalFormatting sqref="B41">
    <cfRule type="notContainsBlanks" dxfId="73" priority="8" stopIfTrue="1">
      <formula>LEN(TRIM(B41))&gt;0</formula>
    </cfRule>
  </conditionalFormatting>
  <conditionalFormatting sqref="A1 C1">
    <cfRule type="notContainsBlanks" dxfId="72" priority="11" stopIfTrue="1">
      <formula>LEN(TRIM(A1))&gt;0</formula>
    </cfRule>
  </conditionalFormatting>
  <conditionalFormatting sqref="B5:B39">
    <cfRule type="notContainsBlanks" dxfId="71" priority="10" stopIfTrue="1">
      <formula>LEN(TRIM(B5))&gt;0</formula>
    </cfRule>
  </conditionalFormatting>
  <conditionalFormatting sqref="B40">
    <cfRule type="notContainsBlanks" dxfId="70" priority="9" stopIfTrue="1">
      <formula>LEN(TRIM(B40))&gt;0</formula>
    </cfRule>
  </conditionalFormatting>
  <conditionalFormatting sqref="B42:B47">
    <cfRule type="notContainsBlanks" dxfId="69" priority="7" stopIfTrue="1">
      <formula>LEN(TRIM(B42))&gt;0</formula>
    </cfRule>
  </conditionalFormatting>
  <conditionalFormatting sqref="A48 B48:B51 A52">
    <cfRule type="notContainsBlanks" dxfId="68" priority="6" stopIfTrue="1">
      <formula>LEN(TRIM(A48))&gt;0</formula>
    </cfRule>
  </conditionalFormatting>
  <conditionalFormatting sqref="AT4:AW4 AY3:AZ3 BA2:BD2">
    <cfRule type="notContainsBlanks" dxfId="67" priority="1" stopIfTrue="1">
      <formula>LEN(TRIM(AT2))&gt;0</formula>
    </cfRule>
  </conditionalFormatting>
  <conditionalFormatting sqref="C4:AK4">
    <cfRule type="notContainsBlanks" dxfId="66" priority="5" stopIfTrue="1">
      <formula>LEN(TRIM(C4))&gt;0</formula>
    </cfRule>
  </conditionalFormatting>
  <conditionalFormatting sqref="AL4">
    <cfRule type="notContainsBlanks" dxfId="65" priority="4" stopIfTrue="1">
      <formula>LEN(TRIM(AL4))&gt;0</formula>
    </cfRule>
  </conditionalFormatting>
  <conditionalFormatting sqref="AM4">
    <cfRule type="notContainsBlanks" dxfId="64" priority="3" stopIfTrue="1">
      <formula>LEN(TRIM(AM4))&gt;0</formula>
    </cfRule>
  </conditionalFormatting>
  <conditionalFormatting sqref="AN4:AS4">
    <cfRule type="notContainsBlanks" dxfId="63" priority="2" stopIfTrue="1">
      <formula>LEN(TRIM(AN4))&gt;0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695FF-9AC7-4328-AEBE-98EA551F9061}">
  <dimension ref="A1:AX45"/>
  <sheetViews>
    <sheetView workbookViewId="0">
      <pane xSplit="3" ySplit="4" topLeftCell="D5" activePane="bottomRight" state="frozen"/>
      <selection pane="topRight"/>
      <selection pane="bottomLeft"/>
      <selection pane="bottomRight"/>
    </sheetView>
  </sheetViews>
  <sheetFormatPr defaultRowHeight="12"/>
  <cols>
    <col min="1" max="1" width="9" style="10"/>
    <col min="2" max="2" width="33" style="10" customWidth="1"/>
    <col min="3" max="39" width="13.5" style="37" customWidth="1"/>
    <col min="40" max="16384" width="9" style="10"/>
  </cols>
  <sheetData>
    <row r="1" spans="1:50">
      <c r="C1" s="78">
        <v>1</v>
      </c>
      <c r="D1" s="78">
        <v>2</v>
      </c>
      <c r="E1" s="78">
        <v>3</v>
      </c>
      <c r="F1" s="78">
        <v>4</v>
      </c>
      <c r="G1" s="78">
        <v>5</v>
      </c>
      <c r="H1" s="78">
        <v>6</v>
      </c>
      <c r="I1" s="78">
        <v>7</v>
      </c>
      <c r="J1" s="78">
        <v>8</v>
      </c>
      <c r="K1" s="78">
        <v>9</v>
      </c>
      <c r="L1" s="78">
        <v>10</v>
      </c>
      <c r="M1" s="78">
        <v>11</v>
      </c>
      <c r="N1" s="78">
        <v>12</v>
      </c>
      <c r="O1" s="78">
        <v>13</v>
      </c>
      <c r="P1" s="78">
        <v>14</v>
      </c>
      <c r="Q1" s="78">
        <v>15</v>
      </c>
      <c r="R1" s="78">
        <v>16</v>
      </c>
      <c r="S1" s="78">
        <v>17</v>
      </c>
      <c r="T1" s="78">
        <v>18</v>
      </c>
      <c r="U1" s="78">
        <v>19</v>
      </c>
      <c r="V1" s="78">
        <v>20</v>
      </c>
      <c r="W1" s="78">
        <v>21</v>
      </c>
      <c r="X1" s="78">
        <v>22</v>
      </c>
      <c r="Y1" s="78">
        <v>23</v>
      </c>
      <c r="Z1" s="78">
        <v>24</v>
      </c>
      <c r="AA1" s="78">
        <v>25</v>
      </c>
      <c r="AB1" s="78">
        <v>26</v>
      </c>
      <c r="AC1" s="78">
        <v>27</v>
      </c>
      <c r="AD1" s="78">
        <v>28</v>
      </c>
      <c r="AE1" s="78">
        <v>29</v>
      </c>
      <c r="AF1" s="78">
        <v>30</v>
      </c>
      <c r="AG1" s="78">
        <v>31</v>
      </c>
      <c r="AH1" s="78">
        <v>32</v>
      </c>
      <c r="AI1" s="78">
        <v>33</v>
      </c>
      <c r="AJ1" s="78">
        <v>34</v>
      </c>
      <c r="AK1" s="78">
        <v>35</v>
      </c>
      <c r="AL1" s="78">
        <v>36</v>
      </c>
      <c r="AM1" s="78">
        <v>37</v>
      </c>
      <c r="AN1" s="52" t="s">
        <v>194</v>
      </c>
      <c r="AO1" s="52"/>
      <c r="AP1" s="52"/>
      <c r="AQ1" s="52"/>
      <c r="AR1" s="52"/>
      <c r="AS1" s="52"/>
      <c r="AT1" s="52"/>
      <c r="AU1" s="53" t="s">
        <v>206</v>
      </c>
      <c r="AV1" s="53" t="s">
        <v>203</v>
      </c>
      <c r="AW1" s="53" t="s">
        <v>204</v>
      </c>
      <c r="AX1" s="53" t="s">
        <v>57</v>
      </c>
    </row>
    <row r="2" spans="1:50" ht="13.9" customHeight="1">
      <c r="AN2" s="52" t="s">
        <v>195</v>
      </c>
      <c r="AO2" s="52"/>
      <c r="AP2" s="52"/>
      <c r="AQ2" s="55" t="s">
        <v>201</v>
      </c>
      <c r="AR2" s="56"/>
      <c r="AS2" s="57" t="s">
        <v>205</v>
      </c>
      <c r="AT2" s="57" t="s">
        <v>202</v>
      </c>
      <c r="AU2" s="58"/>
      <c r="AV2" s="58"/>
      <c r="AW2" s="58"/>
      <c r="AX2" s="58"/>
    </row>
    <row r="3" spans="1:50" ht="88.9" customHeight="1">
      <c r="C3" s="35" t="s">
        <v>62</v>
      </c>
      <c r="D3" s="35" t="s">
        <v>64</v>
      </c>
      <c r="E3" s="35" t="s">
        <v>66</v>
      </c>
      <c r="F3" s="35" t="s">
        <v>68</v>
      </c>
      <c r="G3" s="35" t="s">
        <v>70</v>
      </c>
      <c r="H3" s="35" t="s">
        <v>72</v>
      </c>
      <c r="I3" s="35" t="s">
        <v>74</v>
      </c>
      <c r="J3" s="35" t="s">
        <v>76</v>
      </c>
      <c r="K3" s="35" t="s">
        <v>78</v>
      </c>
      <c r="L3" s="35" t="s">
        <v>80</v>
      </c>
      <c r="M3" s="35" t="s">
        <v>165</v>
      </c>
      <c r="N3" s="35" t="s">
        <v>166</v>
      </c>
      <c r="O3" s="35" t="s">
        <v>84</v>
      </c>
      <c r="P3" s="35" t="s">
        <v>167</v>
      </c>
      <c r="Q3" s="35" t="s">
        <v>168</v>
      </c>
      <c r="R3" s="49" t="s">
        <v>88</v>
      </c>
      <c r="S3" s="35" t="s">
        <v>90</v>
      </c>
      <c r="T3" s="35" t="s">
        <v>92</v>
      </c>
      <c r="U3" s="35" t="s">
        <v>94</v>
      </c>
      <c r="V3" s="35" t="s">
        <v>169</v>
      </c>
      <c r="W3" s="35" t="s">
        <v>170</v>
      </c>
      <c r="X3" s="35" t="s">
        <v>171</v>
      </c>
      <c r="Y3" s="35" t="s">
        <v>99</v>
      </c>
      <c r="Z3" s="35" t="s">
        <v>172</v>
      </c>
      <c r="AA3" s="35" t="s">
        <v>173</v>
      </c>
      <c r="AB3" s="35" t="s">
        <v>103</v>
      </c>
      <c r="AC3" s="35" t="s">
        <v>105</v>
      </c>
      <c r="AD3" s="79" t="s">
        <v>209</v>
      </c>
      <c r="AE3" s="35" t="s">
        <v>110</v>
      </c>
      <c r="AF3" s="79" t="s">
        <v>212</v>
      </c>
      <c r="AG3" s="35" t="s">
        <v>114</v>
      </c>
      <c r="AH3" s="35" t="s">
        <v>116</v>
      </c>
      <c r="AI3" s="35" t="s">
        <v>118</v>
      </c>
      <c r="AJ3" s="49" t="s">
        <v>120</v>
      </c>
      <c r="AK3" s="50" t="s">
        <v>122</v>
      </c>
      <c r="AL3" s="50" t="s">
        <v>124</v>
      </c>
      <c r="AM3" s="35" t="s">
        <v>126</v>
      </c>
      <c r="AN3" s="36" t="s">
        <v>196</v>
      </c>
      <c r="AO3" s="36" t="s">
        <v>197</v>
      </c>
      <c r="AP3" s="36" t="s">
        <v>198</v>
      </c>
      <c r="AQ3" s="36" t="s">
        <v>199</v>
      </c>
      <c r="AR3" s="36" t="s">
        <v>200</v>
      </c>
      <c r="AS3" s="57"/>
      <c r="AT3" s="57"/>
      <c r="AU3" s="59"/>
      <c r="AV3" s="59"/>
      <c r="AW3" s="59"/>
      <c r="AX3" s="59"/>
    </row>
    <row r="4" spans="1:50">
      <c r="A4" s="51">
        <v>1</v>
      </c>
      <c r="B4" s="10" t="s">
        <v>62</v>
      </c>
      <c r="C4" s="37" cm="1">
        <f t="array" ref="C4:AM40">MMULT(MMULT('(1) Concordance matrix'!C3:AS39,'(2) Duplicated Tibet IOT2012'!C5:AS47),TRANSPOSE('(1) Concordance matrix'!C3:AS39))</f>
        <v>259467.43877036133</v>
      </c>
      <c r="D4" s="37">
        <v>0</v>
      </c>
      <c r="E4" s="37">
        <v>0</v>
      </c>
      <c r="F4" s="37">
        <v>420.73486955438619</v>
      </c>
      <c r="G4" s="37">
        <v>1.7686707891278457E-2</v>
      </c>
      <c r="H4" s="37">
        <v>89720.258231375439</v>
      </c>
      <c r="I4" s="37">
        <v>2322.6030855461868</v>
      </c>
      <c r="J4" s="37">
        <v>313.39910539478689</v>
      </c>
      <c r="K4" s="37">
        <v>3529.7839801676123</v>
      </c>
      <c r="L4" s="37">
        <v>936.24430414495544</v>
      </c>
      <c r="M4" s="37">
        <v>0</v>
      </c>
      <c r="N4" s="37">
        <v>8945.6463416274855</v>
      </c>
      <c r="O4" s="37">
        <v>5.813125962837332</v>
      </c>
      <c r="P4" s="37">
        <v>6.5229545603277296E-4</v>
      </c>
      <c r="Q4" s="37">
        <v>0</v>
      </c>
      <c r="R4" s="37">
        <v>0</v>
      </c>
      <c r="S4" s="37">
        <v>0</v>
      </c>
      <c r="T4" s="37">
        <v>9.9232001839005997E-4</v>
      </c>
      <c r="U4" s="37">
        <v>0</v>
      </c>
      <c r="V4" s="37">
        <v>0</v>
      </c>
      <c r="W4" s="37">
        <v>0</v>
      </c>
      <c r="X4" s="37">
        <v>0</v>
      </c>
      <c r="Y4" s="37">
        <v>0</v>
      </c>
      <c r="Z4" s="37">
        <v>8.3581952421312333E-2</v>
      </c>
      <c r="AA4" s="37">
        <v>0</v>
      </c>
      <c r="AB4" s="37">
        <v>9.3565189507587247E-3</v>
      </c>
      <c r="AC4" s="37">
        <v>9971.9978621604423</v>
      </c>
      <c r="AD4" s="37">
        <v>4080.3280067270889</v>
      </c>
      <c r="AE4" s="37">
        <v>59.975031173618262</v>
      </c>
      <c r="AF4" s="37">
        <v>68915.744895068536</v>
      </c>
      <c r="AG4" s="37">
        <v>9417.0430267341599</v>
      </c>
      <c r="AH4" s="37">
        <v>0.73525978721553531</v>
      </c>
      <c r="AI4" s="37">
        <v>0</v>
      </c>
      <c r="AJ4" s="37">
        <v>0</v>
      </c>
      <c r="AK4" s="37">
        <v>0</v>
      </c>
      <c r="AL4" s="37">
        <v>0</v>
      </c>
      <c r="AM4" s="37">
        <v>0</v>
      </c>
      <c r="AN4" s="10" cm="1">
        <f t="array" ref="AN4:AX40">MMULT('(1) Concordance matrix'!C3:AS39,'(2) Duplicated Tibet IOT2012'!AT5:BD47)</f>
        <v>253008.78180873976</v>
      </c>
      <c r="AO4" s="10">
        <v>207257.58049634233</v>
      </c>
      <c r="AP4" s="10">
        <v>30033.797387108985</v>
      </c>
      <c r="AQ4" s="10">
        <v>296569.47867908858</v>
      </c>
      <c r="AR4" s="10">
        <v>-1909.2848940599188</v>
      </c>
      <c r="AS4" s="10">
        <v>31996.604312532985</v>
      </c>
      <c r="AT4" s="10">
        <v>17848.430773762328</v>
      </c>
      <c r="AU4" s="10">
        <v>135344.8284903868</v>
      </c>
      <c r="AV4" s="10">
        <v>10172.064270762839</v>
      </c>
      <c r="AW4" s="10">
        <v>12064.611632053613</v>
      </c>
      <c r="AX4" s="10">
        <v>1159460.9656</v>
      </c>
    </row>
    <row r="5" spans="1:50">
      <c r="A5" s="51">
        <v>2</v>
      </c>
      <c r="B5" s="10" t="s">
        <v>64</v>
      </c>
      <c r="C5" s="37">
        <v>487.16958746162106</v>
      </c>
      <c r="D5" s="37">
        <v>0</v>
      </c>
      <c r="E5" s="37">
        <v>0</v>
      </c>
      <c r="F5" s="37">
        <v>0</v>
      </c>
      <c r="G5" s="37">
        <v>0</v>
      </c>
      <c r="H5" s="37">
        <v>61.622768909612866</v>
      </c>
      <c r="I5" s="37">
        <v>7.9982930636522278</v>
      </c>
      <c r="J5" s="37">
        <v>10.296691602369382</v>
      </c>
      <c r="K5" s="37">
        <v>13.32083711096308</v>
      </c>
      <c r="L5" s="37">
        <v>125.54518114620156</v>
      </c>
      <c r="M5" s="37">
        <v>0</v>
      </c>
      <c r="N5" s="37">
        <v>52.424399449417876</v>
      </c>
      <c r="O5" s="37">
        <v>4012.1938969425628</v>
      </c>
      <c r="P5" s="37">
        <v>0.62413593026344261</v>
      </c>
      <c r="Q5" s="37">
        <v>0</v>
      </c>
      <c r="R5" s="37">
        <v>0</v>
      </c>
      <c r="S5" s="37">
        <v>0</v>
      </c>
      <c r="T5" s="37">
        <v>8.3365533198846209E-2</v>
      </c>
      <c r="U5" s="37">
        <v>0</v>
      </c>
      <c r="V5" s="37">
        <v>0</v>
      </c>
      <c r="W5" s="37">
        <v>0</v>
      </c>
      <c r="X5" s="37">
        <v>0</v>
      </c>
      <c r="Y5" s="37">
        <v>0</v>
      </c>
      <c r="Z5" s="37">
        <v>0</v>
      </c>
      <c r="AA5" s="37">
        <v>0</v>
      </c>
      <c r="AB5" s="37">
        <v>1.2743728924202134E-2</v>
      </c>
      <c r="AC5" s="37">
        <v>1302.3274566092912</v>
      </c>
      <c r="AD5" s="37">
        <v>12.290920640924423</v>
      </c>
      <c r="AE5" s="37">
        <v>535.62869802324553</v>
      </c>
      <c r="AF5" s="37">
        <v>10.398406318475605</v>
      </c>
      <c r="AG5" s="37">
        <v>0</v>
      </c>
      <c r="AH5" s="37">
        <v>0</v>
      </c>
      <c r="AI5" s="37">
        <v>0</v>
      </c>
      <c r="AJ5" s="37">
        <v>332.92718932535166</v>
      </c>
      <c r="AK5" s="37">
        <v>0</v>
      </c>
      <c r="AL5" s="37">
        <v>0</v>
      </c>
      <c r="AM5" s="37">
        <v>2348.4106232528211</v>
      </c>
      <c r="AN5" s="10">
        <v>0</v>
      </c>
      <c r="AO5" s="10">
        <v>716.26714717970322</v>
      </c>
      <c r="AP5" s="10">
        <v>0</v>
      </c>
      <c r="AQ5" s="10">
        <v>0</v>
      </c>
      <c r="AR5" s="10">
        <v>0</v>
      </c>
      <c r="AS5" s="10">
        <v>0</v>
      </c>
      <c r="AT5" s="10">
        <v>0</v>
      </c>
      <c r="AU5" s="10">
        <v>10029.542342228589</v>
      </c>
      <c r="AV5" s="10">
        <v>0</v>
      </c>
      <c r="AW5" s="10">
        <v>-8.8817841970012523E-12</v>
      </c>
      <c r="AX5" s="10">
        <v>0</v>
      </c>
    </row>
    <row r="6" spans="1:50">
      <c r="A6" s="51">
        <v>3</v>
      </c>
      <c r="B6" s="10" t="s">
        <v>66</v>
      </c>
      <c r="C6" s="37">
        <v>55.847102882570127</v>
      </c>
      <c r="D6" s="37">
        <v>0</v>
      </c>
      <c r="E6" s="37">
        <v>0</v>
      </c>
      <c r="F6" s="37">
        <v>0</v>
      </c>
      <c r="G6" s="37">
        <v>0</v>
      </c>
      <c r="H6" s="37">
        <v>7.6028980594924107</v>
      </c>
      <c r="I6" s="37">
        <v>1.1101731243441237</v>
      </c>
      <c r="J6" s="37">
        <v>6.3820731923255671</v>
      </c>
      <c r="K6" s="37">
        <v>5.0915678562998545</v>
      </c>
      <c r="L6" s="37">
        <v>13.691318799658815</v>
      </c>
      <c r="M6" s="37">
        <v>0</v>
      </c>
      <c r="N6" s="37">
        <v>1206.7563392829018</v>
      </c>
      <c r="O6" s="37">
        <v>275.21781792249396</v>
      </c>
      <c r="P6" s="37">
        <v>0.14071494315938654</v>
      </c>
      <c r="Q6" s="37">
        <v>0</v>
      </c>
      <c r="R6" s="37">
        <v>0</v>
      </c>
      <c r="S6" s="37">
        <v>0</v>
      </c>
      <c r="T6" s="37">
        <v>0.35663691504496609</v>
      </c>
      <c r="U6" s="37">
        <v>0</v>
      </c>
      <c r="V6" s="37">
        <v>0</v>
      </c>
      <c r="W6" s="37">
        <v>0</v>
      </c>
      <c r="X6" s="37">
        <v>0</v>
      </c>
      <c r="Y6" s="37">
        <v>0</v>
      </c>
      <c r="Z6" s="37">
        <v>0</v>
      </c>
      <c r="AA6" s="37">
        <v>0</v>
      </c>
      <c r="AB6" s="37">
        <v>0</v>
      </c>
      <c r="AC6" s="37">
        <v>43.173694890276408</v>
      </c>
      <c r="AD6" s="37">
        <v>16374.815649249385</v>
      </c>
      <c r="AE6" s="37">
        <v>69.754806277637499</v>
      </c>
      <c r="AF6" s="37">
        <v>1.643194375488896</v>
      </c>
      <c r="AG6" s="37">
        <v>0</v>
      </c>
      <c r="AH6" s="37">
        <v>0</v>
      </c>
      <c r="AI6" s="37">
        <v>0</v>
      </c>
      <c r="AJ6" s="37">
        <v>38.597866992283663</v>
      </c>
      <c r="AK6" s="37">
        <v>0</v>
      </c>
      <c r="AL6" s="37">
        <v>0</v>
      </c>
      <c r="AM6" s="37">
        <v>362.56209840395121</v>
      </c>
      <c r="AN6" s="10">
        <v>0</v>
      </c>
      <c r="AO6" s="10">
        <v>0</v>
      </c>
      <c r="AP6" s="10">
        <v>0</v>
      </c>
      <c r="AQ6" s="10">
        <v>0</v>
      </c>
      <c r="AR6" s="10">
        <v>0</v>
      </c>
      <c r="AS6" s="10">
        <v>0</v>
      </c>
      <c r="AT6" s="10">
        <v>0</v>
      </c>
      <c r="AU6" s="10">
        <v>18462.743953167315</v>
      </c>
      <c r="AV6" s="10">
        <v>0</v>
      </c>
      <c r="AW6" s="10">
        <v>2.2204460492503131E-12</v>
      </c>
      <c r="AX6" s="10">
        <v>0</v>
      </c>
    </row>
    <row r="7" spans="1:50">
      <c r="A7" s="51">
        <v>4</v>
      </c>
      <c r="B7" s="10" t="s">
        <v>68</v>
      </c>
      <c r="C7" s="37">
        <v>0</v>
      </c>
      <c r="D7" s="37">
        <v>0</v>
      </c>
      <c r="E7" s="37">
        <v>0</v>
      </c>
      <c r="F7" s="37">
        <v>64254.690119677645</v>
      </c>
      <c r="G7" s="37">
        <v>0</v>
      </c>
      <c r="H7" s="37">
        <v>0.8442101127535302</v>
      </c>
      <c r="I7" s="37">
        <v>0</v>
      </c>
      <c r="J7" s="37">
        <v>0</v>
      </c>
      <c r="K7" s="37">
        <v>0</v>
      </c>
      <c r="L7" s="37">
        <v>0</v>
      </c>
      <c r="M7" s="37">
        <v>0</v>
      </c>
      <c r="N7" s="37">
        <v>269.19061059192126</v>
      </c>
      <c r="O7" s="37">
        <v>1393.1394045593279</v>
      </c>
      <c r="P7" s="37">
        <v>0.99267035971838569</v>
      </c>
      <c r="Q7" s="37">
        <v>0</v>
      </c>
      <c r="R7" s="37">
        <v>0</v>
      </c>
      <c r="S7" s="37">
        <v>0</v>
      </c>
      <c r="T7" s="37">
        <v>0.25494882128958962</v>
      </c>
      <c r="U7" s="37">
        <v>0</v>
      </c>
      <c r="V7" s="37">
        <v>0</v>
      </c>
      <c r="W7" s="37">
        <v>0</v>
      </c>
      <c r="X7" s="37">
        <v>0</v>
      </c>
      <c r="Y7" s="37">
        <v>0</v>
      </c>
      <c r="Z7" s="37">
        <v>0</v>
      </c>
      <c r="AA7" s="37">
        <v>0</v>
      </c>
      <c r="AB7" s="37">
        <v>0</v>
      </c>
      <c r="AC7" s="37">
        <v>0</v>
      </c>
      <c r="AD7" s="37">
        <v>0.40592984720464742</v>
      </c>
      <c r="AE7" s="37">
        <v>0</v>
      </c>
      <c r="AF7" s="37">
        <v>6.5646388967859259</v>
      </c>
      <c r="AG7" s="37">
        <v>0</v>
      </c>
      <c r="AH7" s="37">
        <v>0</v>
      </c>
      <c r="AI7" s="37">
        <v>0</v>
      </c>
      <c r="AJ7" s="37">
        <v>0</v>
      </c>
      <c r="AK7" s="37">
        <v>0</v>
      </c>
      <c r="AL7" s="37">
        <v>0</v>
      </c>
      <c r="AM7" s="37">
        <v>0</v>
      </c>
      <c r="AN7" s="10">
        <v>0</v>
      </c>
      <c r="AO7" s="10">
        <v>0</v>
      </c>
      <c r="AP7" s="10">
        <v>0</v>
      </c>
      <c r="AQ7" s="10">
        <v>0</v>
      </c>
      <c r="AR7" s="10">
        <v>-220.83277332861843</v>
      </c>
      <c r="AS7" s="10">
        <v>305211.98035180004</v>
      </c>
      <c r="AT7" s="10">
        <v>0</v>
      </c>
      <c r="AU7" s="10">
        <v>0</v>
      </c>
      <c r="AV7" s="10">
        <v>0</v>
      </c>
      <c r="AW7" s="10">
        <v>-14370.977338274073</v>
      </c>
      <c r="AX7" s="10">
        <v>356546.25277306401</v>
      </c>
    </row>
    <row r="8" spans="1:50">
      <c r="A8" s="51">
        <v>5</v>
      </c>
      <c r="B8" s="10" t="s">
        <v>70</v>
      </c>
      <c r="C8" s="37">
        <v>37.086657180485261</v>
      </c>
      <c r="D8" s="37">
        <v>0</v>
      </c>
      <c r="E8" s="37">
        <v>0</v>
      </c>
      <c r="F8" s="37">
        <v>5.3891635806657172</v>
      </c>
      <c r="G8" s="37">
        <v>154.09025247978482</v>
      </c>
      <c r="H8" s="37">
        <v>21.953033534127879</v>
      </c>
      <c r="I8" s="37">
        <v>0</v>
      </c>
      <c r="J8" s="37">
        <v>0</v>
      </c>
      <c r="K8" s="37">
        <v>0</v>
      </c>
      <c r="L8" s="37">
        <v>0.25576312570152449</v>
      </c>
      <c r="M8" s="37">
        <v>0</v>
      </c>
      <c r="N8" s="37">
        <v>169.71444865206135</v>
      </c>
      <c r="O8" s="37">
        <v>28505.267215900418</v>
      </c>
      <c r="P8" s="37">
        <v>9.0230569663476839E-3</v>
      </c>
      <c r="Q8" s="37">
        <v>0</v>
      </c>
      <c r="R8" s="37">
        <v>0</v>
      </c>
      <c r="S8" s="37">
        <v>0</v>
      </c>
      <c r="T8" s="37">
        <v>0</v>
      </c>
      <c r="U8" s="37">
        <v>0</v>
      </c>
      <c r="V8" s="37">
        <v>0</v>
      </c>
      <c r="W8" s="37">
        <v>0</v>
      </c>
      <c r="X8" s="37">
        <v>0</v>
      </c>
      <c r="Y8" s="37">
        <v>0</v>
      </c>
      <c r="Z8" s="37">
        <v>0.44025766224933582</v>
      </c>
      <c r="AA8" s="37">
        <v>0</v>
      </c>
      <c r="AB8" s="37">
        <v>100.02944840760523</v>
      </c>
      <c r="AC8" s="37">
        <v>56307.983445123587</v>
      </c>
      <c r="AD8" s="37">
        <v>0.87054279491005682</v>
      </c>
      <c r="AE8" s="37">
        <v>0.79668274204573952</v>
      </c>
      <c r="AF8" s="37">
        <v>22.828162866015958</v>
      </c>
      <c r="AG8" s="37">
        <v>3.6962458407086998</v>
      </c>
      <c r="AH8" s="37">
        <v>1.9963814236171753</v>
      </c>
      <c r="AI8" s="37">
        <v>0.12411735636239958</v>
      </c>
      <c r="AJ8" s="37">
        <v>4.7952989130667536</v>
      </c>
      <c r="AK8" s="37">
        <v>1.0496497552277891E-2</v>
      </c>
      <c r="AL8" s="37">
        <v>0.16414889581271333</v>
      </c>
      <c r="AM8" s="37">
        <v>0</v>
      </c>
      <c r="AN8" s="10">
        <v>0</v>
      </c>
      <c r="AO8" s="10">
        <v>0</v>
      </c>
      <c r="AP8" s="10">
        <v>0</v>
      </c>
      <c r="AQ8" s="10">
        <v>0</v>
      </c>
      <c r="AR8" s="10">
        <v>-321.25332056283622</v>
      </c>
      <c r="AS8" s="10">
        <v>2282.9291397209176</v>
      </c>
      <c r="AT8" s="10">
        <v>918.63033378250429</v>
      </c>
      <c r="AU8" s="10">
        <v>84859.496043140563</v>
      </c>
      <c r="AV8" s="10">
        <v>15.514767377451763</v>
      </c>
      <c r="AW8" s="10">
        <v>-141.23665495290317</v>
      </c>
      <c r="AX8" s="10">
        <v>3201.5594735034215</v>
      </c>
    </row>
    <row r="9" spans="1:50">
      <c r="A9" s="51">
        <v>6</v>
      </c>
      <c r="B9" s="10" t="s">
        <v>72</v>
      </c>
      <c r="C9" s="37">
        <v>31569.51683981582</v>
      </c>
      <c r="D9" s="37">
        <v>0</v>
      </c>
      <c r="E9" s="37">
        <v>0</v>
      </c>
      <c r="F9" s="37">
        <v>126.87792514118073</v>
      </c>
      <c r="G9" s="37">
        <v>2.1665942077305487</v>
      </c>
      <c r="H9" s="37">
        <v>16217.025134674825</v>
      </c>
      <c r="I9" s="37">
        <v>26.593656597171073</v>
      </c>
      <c r="J9" s="37">
        <v>356.75729517065122</v>
      </c>
      <c r="K9" s="37">
        <v>36.33774751210003</v>
      </c>
      <c r="L9" s="37">
        <v>877.41273841982979</v>
      </c>
      <c r="M9" s="37">
        <v>0</v>
      </c>
      <c r="N9" s="37">
        <v>236.07277201318243</v>
      </c>
      <c r="O9" s="37">
        <v>117.14546496283971</v>
      </c>
      <c r="P9" s="37">
        <v>0.33970832786850297</v>
      </c>
      <c r="Q9" s="37">
        <v>0.53298811889598374</v>
      </c>
      <c r="R9" s="37">
        <v>0</v>
      </c>
      <c r="S9" s="37">
        <v>0</v>
      </c>
      <c r="T9" s="37">
        <v>0.48890927011552149</v>
      </c>
      <c r="U9" s="37">
        <v>0</v>
      </c>
      <c r="V9" s="37">
        <v>0</v>
      </c>
      <c r="W9" s="37">
        <v>0</v>
      </c>
      <c r="X9" s="37">
        <v>0</v>
      </c>
      <c r="Y9" s="37">
        <v>0</v>
      </c>
      <c r="Z9" s="37">
        <v>44.036158012349745</v>
      </c>
      <c r="AA9" s="37">
        <v>0</v>
      </c>
      <c r="AB9" s="37">
        <v>104.15490305893229</v>
      </c>
      <c r="AC9" s="37">
        <v>100122.06249342025</v>
      </c>
      <c r="AD9" s="37">
        <v>1829.0243502093506</v>
      </c>
      <c r="AE9" s="37">
        <v>943.30367911047574</v>
      </c>
      <c r="AF9" s="37">
        <v>77519.327720260466</v>
      </c>
      <c r="AG9" s="37">
        <v>3567.4863200022069</v>
      </c>
      <c r="AH9" s="37">
        <v>672.87666870994133</v>
      </c>
      <c r="AI9" s="37">
        <v>11.641521854245983</v>
      </c>
      <c r="AJ9" s="37">
        <v>430.54221830274435</v>
      </c>
      <c r="AK9" s="37">
        <v>7.2930823998349066</v>
      </c>
      <c r="AL9" s="37">
        <v>114.05246531441665</v>
      </c>
      <c r="AM9" s="37">
        <v>7661.0706489803833</v>
      </c>
      <c r="AN9" s="10">
        <v>266362.16783424327</v>
      </c>
      <c r="AO9" s="10">
        <v>377255.43207146972</v>
      </c>
      <c r="AP9" s="10">
        <v>0</v>
      </c>
      <c r="AQ9" s="10">
        <v>0</v>
      </c>
      <c r="AR9" s="10">
        <v>-1372.7959119420191</v>
      </c>
      <c r="AS9" s="10">
        <v>24195.153987512629</v>
      </c>
      <c r="AT9" s="10">
        <v>90.672217601707544</v>
      </c>
      <c r="AU9" s="10">
        <v>647894.48173473484</v>
      </c>
      <c r="AV9" s="10">
        <v>118.82647017352738</v>
      </c>
      <c r="AW9" s="10">
        <v>7759.2254485107405</v>
      </c>
      <c r="AX9" s="10">
        <v>268870.6874463553</v>
      </c>
    </row>
    <row r="10" spans="1:50">
      <c r="A10" s="51">
        <v>7</v>
      </c>
      <c r="B10" s="10" t="s">
        <v>74</v>
      </c>
      <c r="C10" s="37">
        <v>166.28566703706747</v>
      </c>
      <c r="D10" s="37">
        <v>0</v>
      </c>
      <c r="E10" s="37">
        <v>0</v>
      </c>
      <c r="F10" s="37">
        <v>315.38018521361334</v>
      </c>
      <c r="G10" s="37">
        <v>2.6811799073177016E-3</v>
      </c>
      <c r="H10" s="37">
        <v>535.49286171169661</v>
      </c>
      <c r="I10" s="37">
        <v>7835.4790601084887</v>
      </c>
      <c r="J10" s="37">
        <v>1401.4267082427425</v>
      </c>
      <c r="K10" s="37">
        <v>197.40327658188329</v>
      </c>
      <c r="L10" s="37">
        <v>342.26726194898544</v>
      </c>
      <c r="M10" s="37">
        <v>0</v>
      </c>
      <c r="N10" s="37">
        <v>49.728962963174709</v>
      </c>
      <c r="O10" s="37">
        <v>353.81408704019344</v>
      </c>
      <c r="P10" s="37">
        <v>1.5133594383631108E-2</v>
      </c>
      <c r="Q10" s="37">
        <v>1.4688456960701904E-2</v>
      </c>
      <c r="R10" s="37">
        <v>0</v>
      </c>
      <c r="S10" s="37">
        <v>0</v>
      </c>
      <c r="T10" s="37">
        <v>0.21350041544754084</v>
      </c>
      <c r="U10" s="37">
        <v>0</v>
      </c>
      <c r="V10" s="37">
        <v>0</v>
      </c>
      <c r="W10" s="37">
        <v>0</v>
      </c>
      <c r="X10" s="37">
        <v>0</v>
      </c>
      <c r="Y10" s="37">
        <v>0</v>
      </c>
      <c r="Z10" s="37">
        <v>8.4434774566765789</v>
      </c>
      <c r="AA10" s="37">
        <v>0</v>
      </c>
      <c r="AB10" s="37">
        <v>0.13793512467131763</v>
      </c>
      <c r="AC10" s="37">
        <v>3734.6084615541404</v>
      </c>
      <c r="AD10" s="37">
        <v>783.86864913009219</v>
      </c>
      <c r="AE10" s="37">
        <v>123.25983021602103</v>
      </c>
      <c r="AF10" s="37">
        <v>1494.6096750443792</v>
      </c>
      <c r="AG10" s="37">
        <v>38.134540059096665</v>
      </c>
      <c r="AH10" s="37">
        <v>629.19780726744307</v>
      </c>
      <c r="AI10" s="37">
        <v>0.18988464880656153</v>
      </c>
      <c r="AJ10" s="37">
        <v>1979.1970606418106</v>
      </c>
      <c r="AK10" s="37">
        <v>0</v>
      </c>
      <c r="AL10" s="37">
        <v>0</v>
      </c>
      <c r="AM10" s="37">
        <v>0</v>
      </c>
      <c r="AN10" s="10">
        <v>11698.514677099603</v>
      </c>
      <c r="AO10" s="10">
        <v>15561.511836030124</v>
      </c>
      <c r="AP10" s="10">
        <v>0</v>
      </c>
      <c r="AQ10" s="10">
        <v>0</v>
      </c>
      <c r="AR10" s="10">
        <v>-24.47668003211265</v>
      </c>
      <c r="AS10" s="10">
        <v>173.83998884633434</v>
      </c>
      <c r="AT10" s="10">
        <v>12603.16070756841</v>
      </c>
      <c r="AU10" s="10">
        <v>47053.766473621559</v>
      </c>
      <c r="AV10" s="10">
        <v>361.32602036702747</v>
      </c>
      <c r="AW10" s="10">
        <v>190.37126525329739</v>
      </c>
      <c r="AX10" s="10">
        <v>12777.000696414751</v>
      </c>
    </row>
    <row r="11" spans="1:50">
      <c r="A11" s="51">
        <v>8</v>
      </c>
      <c r="B11" s="10" t="s">
        <v>76</v>
      </c>
      <c r="C11" s="37">
        <v>494.16563843098368</v>
      </c>
      <c r="D11" s="37">
        <v>0</v>
      </c>
      <c r="E11" s="37">
        <v>0</v>
      </c>
      <c r="F11" s="37">
        <v>286.4795562786552</v>
      </c>
      <c r="G11" s="37">
        <v>45.045979402849291</v>
      </c>
      <c r="H11" s="37">
        <v>115.78021412498586</v>
      </c>
      <c r="I11" s="37">
        <v>66.321826677855839</v>
      </c>
      <c r="J11" s="37">
        <v>1008.2517439262842</v>
      </c>
      <c r="K11" s="37">
        <v>367.50410921793201</v>
      </c>
      <c r="L11" s="37">
        <v>239.28834275423731</v>
      </c>
      <c r="M11" s="37">
        <v>0</v>
      </c>
      <c r="N11" s="37">
        <v>160.61760013814839</v>
      </c>
      <c r="O11" s="37">
        <v>331.03802465701904</v>
      </c>
      <c r="P11" s="37">
        <v>0.16496661734787502</v>
      </c>
      <c r="Q11" s="37">
        <v>0</v>
      </c>
      <c r="R11" s="37">
        <v>0</v>
      </c>
      <c r="S11" s="37">
        <v>0</v>
      </c>
      <c r="T11" s="37">
        <v>0.34576967731599995</v>
      </c>
      <c r="U11" s="37">
        <v>0</v>
      </c>
      <c r="V11" s="37">
        <v>0</v>
      </c>
      <c r="W11" s="37">
        <v>0</v>
      </c>
      <c r="X11" s="37">
        <v>0</v>
      </c>
      <c r="Y11" s="37">
        <v>0</v>
      </c>
      <c r="Z11" s="37">
        <v>763.62623597271102</v>
      </c>
      <c r="AA11" s="37">
        <v>0</v>
      </c>
      <c r="AB11" s="37">
        <v>9.3471412721193494E-3</v>
      </c>
      <c r="AC11" s="37">
        <v>2091.2319328544381</v>
      </c>
      <c r="AD11" s="37">
        <v>1172.7155146735915</v>
      </c>
      <c r="AE11" s="37">
        <v>2780.606455801596</v>
      </c>
      <c r="AF11" s="37">
        <v>1342.4171724687853</v>
      </c>
      <c r="AG11" s="37">
        <v>772.99850564182202</v>
      </c>
      <c r="AH11" s="37">
        <v>603.6183923341099</v>
      </c>
      <c r="AI11" s="37">
        <v>0</v>
      </c>
      <c r="AJ11" s="37">
        <v>0.59348255563035424</v>
      </c>
      <c r="AK11" s="37">
        <v>0</v>
      </c>
      <c r="AL11" s="37">
        <v>0</v>
      </c>
      <c r="AM11" s="37">
        <v>0</v>
      </c>
      <c r="AN11" s="10">
        <v>83777.153949903237</v>
      </c>
      <c r="AO11" s="10">
        <v>145467.07497335289</v>
      </c>
      <c r="AP11" s="10">
        <v>0</v>
      </c>
      <c r="AQ11" s="10">
        <v>0</v>
      </c>
      <c r="AR11" s="10">
        <v>0</v>
      </c>
      <c r="AS11" s="10">
        <v>0</v>
      </c>
      <c r="AT11" s="10">
        <v>5318.9985379999989</v>
      </c>
      <c r="AU11" s="10">
        <v>241211.13116389365</v>
      </c>
      <c r="AV11" s="10">
        <v>418.9882024146292</v>
      </c>
      <c r="AW11" s="10">
        <v>-256.93036829539494</v>
      </c>
      <c r="AX11" s="10">
        <v>5318.9985380000007</v>
      </c>
    </row>
    <row r="12" spans="1:50">
      <c r="A12" s="51">
        <v>9</v>
      </c>
      <c r="B12" s="10" t="s">
        <v>78</v>
      </c>
      <c r="C12" s="37">
        <v>460.41174832641946</v>
      </c>
      <c r="D12" s="37">
        <v>0</v>
      </c>
      <c r="E12" s="37">
        <v>0</v>
      </c>
      <c r="F12" s="37">
        <v>375.23818857125133</v>
      </c>
      <c r="G12" s="37">
        <v>0</v>
      </c>
      <c r="H12" s="37">
        <v>227.01901910922399</v>
      </c>
      <c r="I12" s="37">
        <v>3.8560962007388988</v>
      </c>
      <c r="J12" s="37">
        <v>8.6541791388857181</v>
      </c>
      <c r="K12" s="37">
        <v>2632.1944764340778</v>
      </c>
      <c r="L12" s="37">
        <v>345.79760579756993</v>
      </c>
      <c r="M12" s="37">
        <v>0</v>
      </c>
      <c r="N12" s="37">
        <v>11.82550837239485</v>
      </c>
      <c r="O12" s="37">
        <v>690.77039019842925</v>
      </c>
      <c r="P12" s="37">
        <v>0.14155852927735577</v>
      </c>
      <c r="Q12" s="37">
        <v>0</v>
      </c>
      <c r="R12" s="37">
        <v>0</v>
      </c>
      <c r="S12" s="37">
        <v>0</v>
      </c>
      <c r="T12" s="37">
        <v>0.34118434798945352</v>
      </c>
      <c r="U12" s="37">
        <v>0</v>
      </c>
      <c r="V12" s="37">
        <v>0</v>
      </c>
      <c r="W12" s="37">
        <v>0</v>
      </c>
      <c r="X12" s="37">
        <v>0</v>
      </c>
      <c r="Y12" s="37">
        <v>0</v>
      </c>
      <c r="Z12" s="37">
        <v>2.5079657130887218</v>
      </c>
      <c r="AA12" s="37">
        <v>0</v>
      </c>
      <c r="AB12" s="37">
        <v>5.1622276773932746E-2</v>
      </c>
      <c r="AC12" s="37">
        <v>82818.558340261472</v>
      </c>
      <c r="AD12" s="37">
        <v>887.15945619296463</v>
      </c>
      <c r="AE12" s="37">
        <v>584.89046010231209</v>
      </c>
      <c r="AF12" s="37">
        <v>1200.4892481141983</v>
      </c>
      <c r="AG12" s="37">
        <v>203.52360093398735</v>
      </c>
      <c r="AH12" s="37">
        <v>3145.5528239759301</v>
      </c>
      <c r="AI12" s="37">
        <v>0.32093932024427196</v>
      </c>
      <c r="AJ12" s="37">
        <v>7.4707197950002824</v>
      </c>
      <c r="AK12" s="37">
        <v>0.15262696319976241</v>
      </c>
      <c r="AL12" s="37">
        <v>2.3868483135168885</v>
      </c>
      <c r="AM12" s="37">
        <v>0</v>
      </c>
      <c r="AN12" s="10">
        <v>14935.121522272355</v>
      </c>
      <c r="AO12" s="10">
        <v>2957.170960353073</v>
      </c>
      <c r="AP12" s="10">
        <v>0</v>
      </c>
      <c r="AQ12" s="10">
        <v>49327.333488429569</v>
      </c>
      <c r="AR12" s="10">
        <v>0</v>
      </c>
      <c r="AS12" s="10">
        <v>5087.6423612211365</v>
      </c>
      <c r="AT12" s="10">
        <v>15109.404005785285</v>
      </c>
      <c r="AU12" s="10">
        <v>156637.35947857919</v>
      </c>
      <c r="AV12" s="10">
        <v>89.139251939608059</v>
      </c>
      <c r="AW12" s="10">
        <v>-951.10214525876643</v>
      </c>
      <c r="AX12" s="10">
        <v>23348.386069272845</v>
      </c>
    </row>
    <row r="13" spans="1:50">
      <c r="A13" s="51">
        <v>10</v>
      </c>
      <c r="B13" s="10" t="s">
        <v>80</v>
      </c>
      <c r="C13" s="37">
        <v>266.03267462827046</v>
      </c>
      <c r="D13" s="37">
        <v>0</v>
      </c>
      <c r="E13" s="37">
        <v>0</v>
      </c>
      <c r="F13" s="37">
        <v>336.07824374456442</v>
      </c>
      <c r="G13" s="37">
        <v>17.241040355765005</v>
      </c>
      <c r="H13" s="37">
        <v>7545.6542261541026</v>
      </c>
      <c r="I13" s="37">
        <v>77.438642828269394</v>
      </c>
      <c r="J13" s="37">
        <v>71.538431230822724</v>
      </c>
      <c r="K13" s="37">
        <v>132.177926376405</v>
      </c>
      <c r="L13" s="37">
        <v>12673.097751013209</v>
      </c>
      <c r="M13" s="37">
        <v>0</v>
      </c>
      <c r="N13" s="37">
        <v>1809.3918522506244</v>
      </c>
      <c r="O13" s="37">
        <v>1640.3316533449383</v>
      </c>
      <c r="P13" s="37">
        <v>0.20058346934305296</v>
      </c>
      <c r="Q13" s="37">
        <v>2.6573781800355025</v>
      </c>
      <c r="R13" s="37">
        <v>0</v>
      </c>
      <c r="S13" s="37">
        <v>0</v>
      </c>
      <c r="T13" s="37">
        <v>2.8316128360572428</v>
      </c>
      <c r="U13" s="37">
        <v>0</v>
      </c>
      <c r="V13" s="37">
        <v>0</v>
      </c>
      <c r="W13" s="37">
        <v>0</v>
      </c>
      <c r="X13" s="37">
        <v>0</v>
      </c>
      <c r="Y13" s="37">
        <v>0</v>
      </c>
      <c r="Z13" s="37">
        <v>1464.1976492030117</v>
      </c>
      <c r="AA13" s="37">
        <v>0</v>
      </c>
      <c r="AB13" s="37">
        <v>45.489023852496096</v>
      </c>
      <c r="AC13" s="37">
        <v>4620.2992121908346</v>
      </c>
      <c r="AD13" s="37">
        <v>9806.6586864121564</v>
      </c>
      <c r="AE13" s="37">
        <v>7086.8303171763027</v>
      </c>
      <c r="AF13" s="37">
        <v>15430.726292189789</v>
      </c>
      <c r="AG13" s="37">
        <v>30775.481350315247</v>
      </c>
      <c r="AH13" s="37">
        <v>5952.9136611986014</v>
      </c>
      <c r="AI13" s="37">
        <v>414.45707071762541</v>
      </c>
      <c r="AJ13" s="37">
        <v>40648.417244298762</v>
      </c>
      <c r="AK13" s="37">
        <v>96.329223181055525</v>
      </c>
      <c r="AL13" s="37">
        <v>1506.4392232659729</v>
      </c>
      <c r="AM13" s="37">
        <v>41870.469800640174</v>
      </c>
      <c r="AN13" s="10">
        <v>5877.8783472930736</v>
      </c>
      <c r="AO13" s="10">
        <v>6920.5563813173667</v>
      </c>
      <c r="AP13" s="10">
        <v>0</v>
      </c>
      <c r="AQ13" s="10">
        <v>0</v>
      </c>
      <c r="AR13" s="10">
        <v>0</v>
      </c>
      <c r="AS13" s="10">
        <v>17644.525331066132</v>
      </c>
      <c r="AT13" s="10">
        <v>28752.551897880508</v>
      </c>
      <c r="AU13" s="10">
        <v>165397.69547395018</v>
      </c>
      <c r="AV13" s="10">
        <v>3024.2559082113662</v>
      </c>
      <c r="AW13" s="10">
        <v>-3506.9351899205171</v>
      </c>
      <c r="AX13" s="10">
        <v>71560.006156529431</v>
      </c>
    </row>
    <row r="14" spans="1:50">
      <c r="A14" s="51">
        <v>11</v>
      </c>
      <c r="B14" s="10" t="s">
        <v>165</v>
      </c>
      <c r="C14" s="37">
        <v>2912.459722373289</v>
      </c>
      <c r="D14" s="37">
        <v>0</v>
      </c>
      <c r="E14" s="37">
        <v>0</v>
      </c>
      <c r="F14" s="37">
        <v>18676.990797856262</v>
      </c>
      <c r="G14" s="37">
        <v>139.55175343325197</v>
      </c>
      <c r="H14" s="37">
        <v>1600.4845930676979</v>
      </c>
      <c r="I14" s="37">
        <v>14.15529501652443</v>
      </c>
      <c r="J14" s="37">
        <v>31.922013462636858</v>
      </c>
      <c r="K14" s="37">
        <v>192.38299340186299</v>
      </c>
      <c r="L14" s="37">
        <v>353.85713592859162</v>
      </c>
      <c r="M14" s="37">
        <v>0</v>
      </c>
      <c r="N14" s="37">
        <v>928.26394829439687</v>
      </c>
      <c r="O14" s="37">
        <v>3909.0555638736128</v>
      </c>
      <c r="P14" s="37">
        <v>0.33904401988091232</v>
      </c>
      <c r="Q14" s="37">
        <v>70.831295763614037</v>
      </c>
      <c r="R14" s="37">
        <v>0</v>
      </c>
      <c r="S14" s="37">
        <v>0</v>
      </c>
      <c r="T14" s="37">
        <v>0.43241289035652963</v>
      </c>
      <c r="U14" s="37">
        <v>0</v>
      </c>
      <c r="V14" s="37">
        <v>0</v>
      </c>
      <c r="W14" s="37">
        <v>0</v>
      </c>
      <c r="X14" s="37">
        <v>0</v>
      </c>
      <c r="Y14" s="37">
        <v>0</v>
      </c>
      <c r="Z14" s="37">
        <v>0</v>
      </c>
      <c r="AA14" s="37">
        <v>0</v>
      </c>
      <c r="AB14" s="37">
        <v>6.3830008416085979</v>
      </c>
      <c r="AC14" s="37">
        <v>38590.074701661535</v>
      </c>
      <c r="AD14" s="37">
        <v>80137.729982635981</v>
      </c>
      <c r="AE14" s="37">
        <v>8221.8213495693835</v>
      </c>
      <c r="AF14" s="37">
        <v>31080.32495403499</v>
      </c>
      <c r="AG14" s="37">
        <v>9579.5793169367735</v>
      </c>
      <c r="AH14" s="37">
        <v>3965.1001719600154</v>
      </c>
      <c r="AI14" s="37">
        <v>340.01880176368167</v>
      </c>
      <c r="AJ14" s="37">
        <v>11528.929863866413</v>
      </c>
      <c r="AK14" s="37">
        <v>136.07774377853934</v>
      </c>
      <c r="AL14" s="37">
        <v>2128.0442618771535</v>
      </c>
      <c r="AM14" s="37">
        <v>12004.615487546605</v>
      </c>
      <c r="AN14" s="10">
        <v>7548.4870895992808</v>
      </c>
      <c r="AO14" s="10">
        <v>15270.747531226858</v>
      </c>
      <c r="AP14" s="10">
        <v>0</v>
      </c>
      <c r="AQ14" s="10">
        <v>0</v>
      </c>
      <c r="AR14" s="10">
        <v>0</v>
      </c>
      <c r="AS14" s="10">
        <v>0</v>
      </c>
      <c r="AT14" s="10">
        <v>0</v>
      </c>
      <c r="AU14" s="10">
        <v>249368.66082668005</v>
      </c>
      <c r="AV14" s="10">
        <v>0</v>
      </c>
      <c r="AW14" s="10">
        <v>-7.460698725481052E-10</v>
      </c>
      <c r="AX14" s="10">
        <v>0</v>
      </c>
    </row>
    <row r="15" spans="1:50">
      <c r="A15" s="51">
        <v>12</v>
      </c>
      <c r="B15" s="10" t="s">
        <v>166</v>
      </c>
      <c r="C15" s="37">
        <v>23067.609829455414</v>
      </c>
      <c r="D15" s="37">
        <v>0</v>
      </c>
      <c r="E15" s="37">
        <v>0</v>
      </c>
      <c r="F15" s="37">
        <v>19869.062424458851</v>
      </c>
      <c r="G15" s="37">
        <v>127.96719810569407</v>
      </c>
      <c r="H15" s="37">
        <v>8128.3576755301283</v>
      </c>
      <c r="I15" s="37">
        <v>237.33667173394997</v>
      </c>
      <c r="J15" s="37">
        <v>346.47478683482916</v>
      </c>
      <c r="K15" s="37">
        <v>612.57041955225554</v>
      </c>
      <c r="L15" s="37">
        <v>3945.9491410628252</v>
      </c>
      <c r="M15" s="37">
        <v>0</v>
      </c>
      <c r="N15" s="37">
        <v>6208.368101437386</v>
      </c>
      <c r="O15" s="37">
        <v>4628.9638311774261</v>
      </c>
      <c r="P15" s="37">
        <v>0.75404096194780246</v>
      </c>
      <c r="Q15" s="37">
        <v>2.6498382782350522</v>
      </c>
      <c r="R15" s="37">
        <v>0</v>
      </c>
      <c r="S15" s="37">
        <v>0</v>
      </c>
      <c r="T15" s="37">
        <v>14.854591143848756</v>
      </c>
      <c r="U15" s="37">
        <v>0</v>
      </c>
      <c r="V15" s="37">
        <v>0</v>
      </c>
      <c r="W15" s="37">
        <v>0</v>
      </c>
      <c r="X15" s="37">
        <v>0</v>
      </c>
      <c r="Y15" s="37">
        <v>0</v>
      </c>
      <c r="Z15" s="37">
        <v>14.858758676493578</v>
      </c>
      <c r="AA15" s="37">
        <v>0</v>
      </c>
      <c r="AB15" s="37">
        <v>324.34552909808059</v>
      </c>
      <c r="AC15" s="37">
        <v>221783.40804487217</v>
      </c>
      <c r="AD15" s="37">
        <v>25686.307058815288</v>
      </c>
      <c r="AE15" s="37">
        <v>53892.467538764198</v>
      </c>
      <c r="AF15" s="37">
        <v>3845.5577135342091</v>
      </c>
      <c r="AG15" s="37">
        <v>273.45237310838741</v>
      </c>
      <c r="AH15" s="37">
        <v>2349.7785261423505</v>
      </c>
      <c r="AI15" s="37">
        <v>19662.618148290196</v>
      </c>
      <c r="AJ15" s="37">
        <v>13414.727052009253</v>
      </c>
      <c r="AK15" s="37">
        <v>0.43638914721528499</v>
      </c>
      <c r="AL15" s="37">
        <v>6.8244475172097081</v>
      </c>
      <c r="AM15" s="37">
        <v>14149.078449860446</v>
      </c>
      <c r="AN15" s="10">
        <v>78795.455882599577</v>
      </c>
      <c r="AO15" s="10">
        <v>41349.989696014753</v>
      </c>
      <c r="AP15" s="10">
        <v>0</v>
      </c>
      <c r="AQ15" s="10">
        <v>0</v>
      </c>
      <c r="AR15" s="10">
        <v>0</v>
      </c>
      <c r="AS15" s="10">
        <v>24558.437158900542</v>
      </c>
      <c r="AT15" s="10">
        <v>58867.984756504258</v>
      </c>
      <c r="AU15" s="10">
        <v>504590.11337047681</v>
      </c>
      <c r="AV15" s="10">
        <v>715.21127515269336</v>
      </c>
      <c r="AW15" s="10">
        <v>-2879.9558222932651</v>
      </c>
      <c r="AX15" s="10">
        <v>117981.36560566457</v>
      </c>
    </row>
    <row r="16" spans="1:50">
      <c r="A16" s="51">
        <v>13</v>
      </c>
      <c r="B16" s="10" t="s">
        <v>84</v>
      </c>
      <c r="C16" s="37">
        <v>507.14118388618749</v>
      </c>
      <c r="D16" s="37">
        <v>0</v>
      </c>
      <c r="E16" s="37">
        <v>0</v>
      </c>
      <c r="F16" s="37">
        <v>891.77691047296048</v>
      </c>
      <c r="G16" s="37">
        <v>0</v>
      </c>
      <c r="H16" s="37">
        <v>4543.3464557569905</v>
      </c>
      <c r="I16" s="37">
        <v>7.8600761486104256</v>
      </c>
      <c r="J16" s="37">
        <v>6.9857395223311514</v>
      </c>
      <c r="K16" s="37">
        <v>160.28879450065702</v>
      </c>
      <c r="L16" s="37">
        <v>20.752948282640691</v>
      </c>
      <c r="M16" s="37">
        <v>0</v>
      </c>
      <c r="N16" s="37">
        <v>241.10598779060987</v>
      </c>
      <c r="O16" s="37">
        <v>17474.608405233219</v>
      </c>
      <c r="P16" s="37">
        <v>0.15612762015917223</v>
      </c>
      <c r="Q16" s="37">
        <v>0</v>
      </c>
      <c r="R16" s="37">
        <v>0</v>
      </c>
      <c r="S16" s="37">
        <v>0</v>
      </c>
      <c r="T16" s="37">
        <v>5.0912942506638528</v>
      </c>
      <c r="U16" s="37">
        <v>0</v>
      </c>
      <c r="V16" s="37">
        <v>0</v>
      </c>
      <c r="W16" s="37">
        <v>0</v>
      </c>
      <c r="X16" s="37">
        <v>0</v>
      </c>
      <c r="Y16" s="37">
        <v>0</v>
      </c>
      <c r="Z16" s="37">
        <v>1027.861627535128</v>
      </c>
      <c r="AA16" s="37">
        <v>0</v>
      </c>
      <c r="AB16" s="37">
        <v>0.51526360570172136</v>
      </c>
      <c r="AC16" s="37">
        <v>864380.99060767423</v>
      </c>
      <c r="AD16" s="37">
        <v>1534.6391283192713</v>
      </c>
      <c r="AE16" s="37">
        <v>1011.8819535487761</v>
      </c>
      <c r="AF16" s="37">
        <v>761.05733493936714</v>
      </c>
      <c r="AG16" s="37">
        <v>0.7083533417953467</v>
      </c>
      <c r="AH16" s="37">
        <v>10196.099919940916</v>
      </c>
      <c r="AI16" s="37">
        <v>5.1606456614939615</v>
      </c>
      <c r="AJ16" s="37">
        <v>8.5574374865370402</v>
      </c>
      <c r="AK16" s="37">
        <v>0.11046314444967412</v>
      </c>
      <c r="AL16" s="37">
        <v>1.7274717684737864</v>
      </c>
      <c r="AM16" s="37">
        <v>1.4040171019120244</v>
      </c>
      <c r="AN16" s="10">
        <v>16276.133950986705</v>
      </c>
      <c r="AO16" s="10">
        <v>935.94454656453638</v>
      </c>
      <c r="AP16" s="10">
        <v>0</v>
      </c>
      <c r="AQ16" s="10">
        <v>0</v>
      </c>
      <c r="AR16" s="10">
        <v>-5.4438645757814346</v>
      </c>
      <c r="AS16" s="10">
        <v>3072.1242396607699</v>
      </c>
      <c r="AT16" s="10">
        <v>19432.223220783555</v>
      </c>
      <c r="AU16" s="10">
        <v>712250.42011464725</v>
      </c>
      <c r="AV16" s="10">
        <v>9.8844546911723121</v>
      </c>
      <c r="AW16" s="10">
        <v>-6898.5829825034625</v>
      </c>
      <c r="AX16" s="10">
        <v>223341.92268911135</v>
      </c>
    </row>
    <row r="17" spans="1:50">
      <c r="A17" s="51">
        <v>14</v>
      </c>
      <c r="B17" s="10" t="s">
        <v>167</v>
      </c>
      <c r="C17" s="37">
        <v>156.96450461272985</v>
      </c>
      <c r="D17" s="37">
        <v>0</v>
      </c>
      <c r="E17" s="37">
        <v>0</v>
      </c>
      <c r="F17" s="37">
        <v>1897.1706945937713</v>
      </c>
      <c r="G17" s="37">
        <v>0.65691800737977446</v>
      </c>
      <c r="H17" s="37">
        <v>496.576702284318</v>
      </c>
      <c r="I17" s="37">
        <v>11.079600481619424</v>
      </c>
      <c r="J17" s="37">
        <v>8.7056800123863223</v>
      </c>
      <c r="K17" s="37">
        <v>465.95498607856848</v>
      </c>
      <c r="L17" s="37">
        <v>1292.2441035660502</v>
      </c>
      <c r="M17" s="37">
        <v>0</v>
      </c>
      <c r="N17" s="37">
        <v>13.150152640010425</v>
      </c>
      <c r="O17" s="37">
        <v>815.53339028589039</v>
      </c>
      <c r="P17" s="37">
        <v>57.494477854100118</v>
      </c>
      <c r="Q17" s="37">
        <v>6055.263123800657</v>
      </c>
      <c r="R17" s="37">
        <v>0</v>
      </c>
      <c r="S17" s="37">
        <v>0</v>
      </c>
      <c r="T17" s="37">
        <v>37.792955261003939</v>
      </c>
      <c r="U17" s="37">
        <v>0</v>
      </c>
      <c r="V17" s="37">
        <v>0</v>
      </c>
      <c r="W17" s="37">
        <v>0</v>
      </c>
      <c r="X17" s="37">
        <v>0</v>
      </c>
      <c r="Y17" s="37">
        <v>0</v>
      </c>
      <c r="Z17" s="37">
        <v>40.624607645634384</v>
      </c>
      <c r="AA17" s="37">
        <v>0</v>
      </c>
      <c r="AB17" s="37">
        <v>2.3759668064107156</v>
      </c>
      <c r="AC17" s="37">
        <v>351264.99005858053</v>
      </c>
      <c r="AD17" s="37">
        <v>167.26389371658564</v>
      </c>
      <c r="AE17" s="37">
        <v>278.17245704673172</v>
      </c>
      <c r="AF17" s="37">
        <v>64.805502123506358</v>
      </c>
      <c r="AG17" s="37">
        <v>0.57373316681766762</v>
      </c>
      <c r="AH17" s="37">
        <v>5.9075027224469503</v>
      </c>
      <c r="AI17" s="37">
        <v>0.24859617222346933</v>
      </c>
      <c r="AJ17" s="37">
        <v>6.5070744737602206</v>
      </c>
      <c r="AK17" s="37">
        <v>5.8681343471643846E-3</v>
      </c>
      <c r="AL17" s="37">
        <v>9.1768494087692373E-2</v>
      </c>
      <c r="AM17" s="37">
        <v>1.2957032817509984</v>
      </c>
      <c r="AN17" s="10">
        <v>10989.860568888565</v>
      </c>
      <c r="AO17" s="10">
        <v>6396.6121287475116</v>
      </c>
      <c r="AP17" s="10">
        <v>0</v>
      </c>
      <c r="AQ17" s="10">
        <v>0</v>
      </c>
      <c r="AR17" s="10">
        <v>0</v>
      </c>
      <c r="AS17" s="10">
        <v>0</v>
      </c>
      <c r="AT17" s="10">
        <v>94.000093999999976</v>
      </c>
      <c r="AU17" s="10">
        <v>380431.99103731505</v>
      </c>
      <c r="AV17" s="10">
        <v>91.770804954676066</v>
      </c>
      <c r="AW17" s="10">
        <v>-4.1608772096798399</v>
      </c>
      <c r="AX17" s="10">
        <v>94.000093999999976</v>
      </c>
    </row>
    <row r="18" spans="1:50">
      <c r="A18" s="51">
        <v>15</v>
      </c>
      <c r="B18" s="10" t="s">
        <v>168</v>
      </c>
      <c r="C18" s="37">
        <v>1092.4256123763887</v>
      </c>
      <c r="D18" s="37">
        <v>0</v>
      </c>
      <c r="E18" s="37">
        <v>0</v>
      </c>
      <c r="F18" s="37">
        <v>2316.9762262855552</v>
      </c>
      <c r="G18" s="37">
        <v>117.56082850672531</v>
      </c>
      <c r="H18" s="37">
        <v>2967.462685983111</v>
      </c>
      <c r="I18" s="37">
        <v>4.1518279438128181</v>
      </c>
      <c r="J18" s="37">
        <v>25.461212116636116</v>
      </c>
      <c r="K18" s="37">
        <v>273.27344367024347</v>
      </c>
      <c r="L18" s="37">
        <v>165.30385171668775</v>
      </c>
      <c r="M18" s="37">
        <v>0</v>
      </c>
      <c r="N18" s="37">
        <v>221.59819752309309</v>
      </c>
      <c r="O18" s="37">
        <v>1208.1820412666893</v>
      </c>
      <c r="P18" s="37">
        <v>0.66473904733289557</v>
      </c>
      <c r="Q18" s="37">
        <v>2.531030465529593</v>
      </c>
      <c r="R18" s="37">
        <v>0</v>
      </c>
      <c r="S18" s="37">
        <v>0</v>
      </c>
      <c r="T18" s="37">
        <v>4.4207770708121785</v>
      </c>
      <c r="U18" s="37">
        <v>0</v>
      </c>
      <c r="V18" s="37">
        <v>0</v>
      </c>
      <c r="W18" s="37">
        <v>0</v>
      </c>
      <c r="X18" s="37">
        <v>0</v>
      </c>
      <c r="Y18" s="37">
        <v>0</v>
      </c>
      <c r="Z18" s="37">
        <v>197.97809937002066</v>
      </c>
      <c r="AA18" s="37">
        <v>0</v>
      </c>
      <c r="AB18" s="37">
        <v>1.9394932507488112</v>
      </c>
      <c r="AC18" s="37">
        <v>174210.36810042916</v>
      </c>
      <c r="AD18" s="37">
        <v>750.67876323186863</v>
      </c>
      <c r="AE18" s="37">
        <v>330.51401936586865</v>
      </c>
      <c r="AF18" s="37">
        <v>2910.7855298322065</v>
      </c>
      <c r="AG18" s="37">
        <v>40.483199441133351</v>
      </c>
      <c r="AH18" s="37">
        <v>861.95892816791343</v>
      </c>
      <c r="AI18" s="37">
        <v>3.2546247583754684</v>
      </c>
      <c r="AJ18" s="37">
        <v>38.467332176020697</v>
      </c>
      <c r="AK18" s="37">
        <v>1.80679751289991E-2</v>
      </c>
      <c r="AL18" s="37">
        <v>0.28255502868698706</v>
      </c>
      <c r="AM18" s="37">
        <v>5694.2175473240077</v>
      </c>
      <c r="AN18" s="10">
        <v>2030.7546046890343</v>
      </c>
      <c r="AO18" s="10">
        <v>95.432096778417673</v>
      </c>
      <c r="AP18" s="10">
        <v>0</v>
      </c>
      <c r="AQ18" s="10">
        <v>28178.290462069239</v>
      </c>
      <c r="AR18" s="10">
        <v>0</v>
      </c>
      <c r="AS18" s="10">
        <v>0</v>
      </c>
      <c r="AT18" s="10">
        <v>12320.992751863751</v>
      </c>
      <c r="AU18" s="10">
        <v>222889.71513197766</v>
      </c>
      <c r="AV18" s="10">
        <v>329.12198624645987</v>
      </c>
      <c r="AW18" s="10">
        <v>-526.59877963634244</v>
      </c>
      <c r="AX18" s="10">
        <v>12320.992751863751</v>
      </c>
    </row>
    <row r="19" spans="1:50">
      <c r="A19" s="79">
        <v>16</v>
      </c>
      <c r="B19" s="23" t="s">
        <v>88</v>
      </c>
      <c r="C19" s="37">
        <v>9414.9664410834739</v>
      </c>
      <c r="D19" s="37">
        <v>0</v>
      </c>
      <c r="E19" s="37">
        <v>0</v>
      </c>
      <c r="F19" s="37">
        <v>3266.7078381047136</v>
      </c>
      <c r="G19" s="37">
        <v>8.2167061106844983</v>
      </c>
      <c r="H19" s="37">
        <v>1226.0159329888891</v>
      </c>
      <c r="I19" s="37">
        <v>25.205154182548604</v>
      </c>
      <c r="J19" s="37">
        <v>37.553082739524939</v>
      </c>
      <c r="K19" s="37">
        <v>938.72481061083022</v>
      </c>
      <c r="L19" s="37">
        <v>490.82978798467155</v>
      </c>
      <c r="M19" s="37">
        <v>0</v>
      </c>
      <c r="N19" s="37">
        <v>112.35777653757694</v>
      </c>
      <c r="O19" s="37">
        <v>3006.924613890531</v>
      </c>
      <c r="P19" s="37">
        <v>1.3658415988212691</v>
      </c>
      <c r="Q19" s="37">
        <v>1.3582262839183654</v>
      </c>
      <c r="R19" s="37">
        <v>0</v>
      </c>
      <c r="S19" s="37">
        <v>0</v>
      </c>
      <c r="T19" s="37">
        <v>1.6393938149755485</v>
      </c>
      <c r="U19" s="37">
        <v>0</v>
      </c>
      <c r="V19" s="37">
        <v>0</v>
      </c>
      <c r="W19" s="37">
        <v>0</v>
      </c>
      <c r="X19" s="37">
        <v>0</v>
      </c>
      <c r="Y19" s="37">
        <v>0</v>
      </c>
      <c r="Z19" s="37">
        <v>1666.3971841430962</v>
      </c>
      <c r="AA19" s="37">
        <v>0</v>
      </c>
      <c r="AB19" s="37">
        <v>3.3694139196221804</v>
      </c>
      <c r="AC19" s="37">
        <v>8397.9700762260563</v>
      </c>
      <c r="AD19" s="37">
        <v>1596.849865790372</v>
      </c>
      <c r="AE19" s="37">
        <v>2793.2918953283847</v>
      </c>
      <c r="AF19" s="37">
        <v>5688.3384661844866</v>
      </c>
      <c r="AG19" s="37">
        <v>4858.6158308111508</v>
      </c>
      <c r="AH19" s="37">
        <v>8342.8594245500335</v>
      </c>
      <c r="AI19" s="37">
        <v>1018.37101623437</v>
      </c>
      <c r="AJ19" s="37">
        <v>120.0069268109813</v>
      </c>
      <c r="AK19" s="37">
        <v>1.9244093109636722</v>
      </c>
      <c r="AL19" s="37">
        <v>30.094768460917582</v>
      </c>
      <c r="AM19" s="37">
        <v>247.51930680917508</v>
      </c>
      <c r="AN19" s="10">
        <v>461.51301497893189</v>
      </c>
      <c r="AO19" s="10">
        <v>1687.6650346022266</v>
      </c>
      <c r="AP19" s="10">
        <v>0</v>
      </c>
      <c r="AQ19" s="10">
        <v>503717.49945933319</v>
      </c>
      <c r="AR19" s="10">
        <v>0</v>
      </c>
      <c r="AS19" s="10">
        <v>0</v>
      </c>
      <c r="AT19" s="10">
        <v>0</v>
      </c>
      <c r="AU19" s="10">
        <v>549896.86215861375</v>
      </c>
      <c r="AV19" s="10">
        <v>9267.2895408112763</v>
      </c>
      <c r="AW19" s="10">
        <v>-7.1054273576010019E-11</v>
      </c>
      <c r="AX19" s="10">
        <v>0</v>
      </c>
    </row>
    <row r="20" spans="1:50">
      <c r="A20" s="51">
        <v>17</v>
      </c>
      <c r="B20" s="10" t="s">
        <v>90</v>
      </c>
      <c r="C20" s="37">
        <v>1327.8884470095359</v>
      </c>
      <c r="D20" s="37">
        <v>0</v>
      </c>
      <c r="E20" s="37">
        <v>0</v>
      </c>
      <c r="F20" s="37">
        <v>120.90200965573017</v>
      </c>
      <c r="G20" s="37">
        <v>3.5465445393257653</v>
      </c>
      <c r="H20" s="37">
        <v>79.249131030886304</v>
      </c>
      <c r="I20" s="37">
        <v>4.666547737659319</v>
      </c>
      <c r="J20" s="37">
        <v>8.3389145493130954</v>
      </c>
      <c r="K20" s="37">
        <v>36.721145054703669</v>
      </c>
      <c r="L20" s="37">
        <v>173.43963538707476</v>
      </c>
      <c r="M20" s="37">
        <v>0</v>
      </c>
      <c r="N20" s="37">
        <v>86.610704549739452</v>
      </c>
      <c r="O20" s="37">
        <v>215.87735609926045</v>
      </c>
      <c r="P20" s="37">
        <v>0.29421384976403681</v>
      </c>
      <c r="Q20" s="37">
        <v>12.536602548450366</v>
      </c>
      <c r="R20" s="37">
        <v>0</v>
      </c>
      <c r="S20" s="37">
        <v>0</v>
      </c>
      <c r="T20" s="37">
        <v>0.86027663933114207</v>
      </c>
      <c r="U20" s="37">
        <v>0</v>
      </c>
      <c r="V20" s="37">
        <v>0</v>
      </c>
      <c r="W20" s="37">
        <v>0</v>
      </c>
      <c r="X20" s="37">
        <v>0</v>
      </c>
      <c r="Y20" s="37">
        <v>0</v>
      </c>
      <c r="Z20" s="37">
        <v>0.56140791739605234</v>
      </c>
      <c r="AA20" s="37">
        <v>0</v>
      </c>
      <c r="AB20" s="37">
        <v>3.7199285221315492E-2</v>
      </c>
      <c r="AC20" s="37">
        <v>3308.7967619789924</v>
      </c>
      <c r="AD20" s="37">
        <v>8329.2280932985559</v>
      </c>
      <c r="AE20" s="37">
        <v>301.55666122925453</v>
      </c>
      <c r="AF20" s="37">
        <v>329.36782001842505</v>
      </c>
      <c r="AG20" s="37">
        <v>1429.5604505327219</v>
      </c>
      <c r="AH20" s="37">
        <v>0</v>
      </c>
      <c r="AI20" s="37">
        <v>57.181353300241277</v>
      </c>
      <c r="AJ20" s="37">
        <v>39.306580099242254</v>
      </c>
      <c r="AK20" s="37">
        <v>9.503105640747242E-2</v>
      </c>
      <c r="AL20" s="37">
        <v>1.4861379140527704</v>
      </c>
      <c r="AM20" s="37">
        <v>2.3194273984587128</v>
      </c>
      <c r="AN20" s="10">
        <v>10170.468003820459</v>
      </c>
      <c r="AO20" s="10">
        <v>7954.025090959135</v>
      </c>
      <c r="AP20" s="10">
        <v>0</v>
      </c>
      <c r="AQ20" s="10">
        <v>617947.68574120814</v>
      </c>
      <c r="AR20" s="10">
        <v>0</v>
      </c>
      <c r="AS20" s="10">
        <v>0</v>
      </c>
      <c r="AT20" s="10">
        <v>0</v>
      </c>
      <c r="AU20" s="10">
        <v>614464.395670317</v>
      </c>
      <c r="AV20" s="10">
        <v>37478.211618350302</v>
      </c>
      <c r="AW20" s="10">
        <v>-1.4210854715202004E-10</v>
      </c>
      <c r="AX20" s="10">
        <v>0</v>
      </c>
    </row>
    <row r="21" spans="1:50">
      <c r="A21" s="51">
        <v>18</v>
      </c>
      <c r="B21" s="10" t="s">
        <v>92</v>
      </c>
      <c r="C21" s="37">
        <v>200.55320800283289</v>
      </c>
      <c r="D21" s="37">
        <v>0</v>
      </c>
      <c r="E21" s="37">
        <v>0</v>
      </c>
      <c r="F21" s="37">
        <v>413.92754254803282</v>
      </c>
      <c r="G21" s="37">
        <v>0.28667097200547864</v>
      </c>
      <c r="H21" s="37">
        <v>70.206769254209036</v>
      </c>
      <c r="I21" s="37">
        <v>6.0119570643734592</v>
      </c>
      <c r="J21" s="37">
        <v>10.681033890825123</v>
      </c>
      <c r="K21" s="37">
        <v>30.309028324009201</v>
      </c>
      <c r="L21" s="37">
        <v>60.273859909039402</v>
      </c>
      <c r="M21" s="37">
        <v>0</v>
      </c>
      <c r="N21" s="37">
        <v>19.123517739833876</v>
      </c>
      <c r="O21" s="37">
        <v>713.70427812598143</v>
      </c>
      <c r="P21" s="37">
        <v>0.19955447089716558</v>
      </c>
      <c r="Q21" s="37">
        <v>6.3016350748454357</v>
      </c>
      <c r="R21" s="37">
        <v>0</v>
      </c>
      <c r="S21" s="37">
        <v>0</v>
      </c>
      <c r="T21" s="37">
        <v>16.5929348907998</v>
      </c>
      <c r="U21" s="37">
        <v>0</v>
      </c>
      <c r="V21" s="37">
        <v>0</v>
      </c>
      <c r="W21" s="37">
        <v>0</v>
      </c>
      <c r="X21" s="37">
        <v>0</v>
      </c>
      <c r="Y21" s="37">
        <v>0</v>
      </c>
      <c r="Z21" s="37">
        <v>4249.4817497783351</v>
      </c>
      <c r="AA21" s="37">
        <v>0</v>
      </c>
      <c r="AB21" s="37">
        <v>0.79740012734933763</v>
      </c>
      <c r="AC21" s="37">
        <v>142241.75007372032</v>
      </c>
      <c r="AD21" s="37">
        <v>2683.1224075192849</v>
      </c>
      <c r="AE21" s="37">
        <v>1086.7207852947583</v>
      </c>
      <c r="AF21" s="37">
        <v>948.18772176683694</v>
      </c>
      <c r="AG21" s="37">
        <v>22.13431593206731</v>
      </c>
      <c r="AH21" s="37">
        <v>428.88994726907009</v>
      </c>
      <c r="AI21" s="37">
        <v>44.353339837944759</v>
      </c>
      <c r="AJ21" s="37">
        <v>51.423078557040526</v>
      </c>
      <c r="AK21" s="37">
        <v>0.10330952980578539</v>
      </c>
      <c r="AL21" s="37">
        <v>1.6156003619388362</v>
      </c>
      <c r="AM21" s="37">
        <v>1.5253347888891173</v>
      </c>
      <c r="AN21" s="10">
        <v>6318.1021712688225</v>
      </c>
      <c r="AO21" s="10">
        <v>7543.7902897402528</v>
      </c>
      <c r="AP21" s="10">
        <v>0</v>
      </c>
      <c r="AQ21" s="10">
        <v>301665.01531060535</v>
      </c>
      <c r="AR21" s="10">
        <v>0</v>
      </c>
      <c r="AS21" s="10">
        <v>0</v>
      </c>
      <c r="AT21" s="10">
        <v>143.00014300000001</v>
      </c>
      <c r="AU21" s="10">
        <v>468790.14882875537</v>
      </c>
      <c r="AV21" s="10">
        <v>38.897703256363812</v>
      </c>
      <c r="AW21" s="10">
        <v>-6.1382943539972121</v>
      </c>
      <c r="AX21" s="10">
        <v>143.00014300000001</v>
      </c>
    </row>
    <row r="22" spans="1:50">
      <c r="A22" s="51">
        <v>19</v>
      </c>
      <c r="B22" s="10" t="s">
        <v>94</v>
      </c>
      <c r="C22" s="37">
        <v>110.32024573811745</v>
      </c>
      <c r="D22" s="37">
        <v>0</v>
      </c>
      <c r="E22" s="37">
        <v>0</v>
      </c>
      <c r="F22" s="37">
        <v>44.838009912385161</v>
      </c>
      <c r="G22" s="37">
        <v>1.7613511752496829</v>
      </c>
      <c r="H22" s="37">
        <v>53.870030305922711</v>
      </c>
      <c r="I22" s="37">
        <v>4.7627856108944941</v>
      </c>
      <c r="J22" s="37">
        <v>6.5823697006357458</v>
      </c>
      <c r="K22" s="37">
        <v>7.7137641114154212</v>
      </c>
      <c r="L22" s="37">
        <v>29.559787600763158</v>
      </c>
      <c r="M22" s="37">
        <v>0</v>
      </c>
      <c r="N22" s="37">
        <v>30.747806021582182</v>
      </c>
      <c r="O22" s="37">
        <v>38.606826919568434</v>
      </c>
      <c r="P22" s="37">
        <v>1.4193214316317676E-2</v>
      </c>
      <c r="Q22" s="37">
        <v>0.26891186371901765</v>
      </c>
      <c r="R22" s="37">
        <v>0</v>
      </c>
      <c r="S22" s="37">
        <v>0</v>
      </c>
      <c r="T22" s="37">
        <v>12.228532126527572</v>
      </c>
      <c r="U22" s="37">
        <v>0</v>
      </c>
      <c r="V22" s="37">
        <v>0</v>
      </c>
      <c r="W22" s="37">
        <v>0</v>
      </c>
      <c r="X22" s="37">
        <v>0</v>
      </c>
      <c r="Y22" s="37">
        <v>0</v>
      </c>
      <c r="Z22" s="37">
        <v>787.27638544249896</v>
      </c>
      <c r="AA22" s="37">
        <v>0</v>
      </c>
      <c r="AB22" s="37">
        <v>2.3133429268197654</v>
      </c>
      <c r="AC22" s="37">
        <v>14782.25878035049</v>
      </c>
      <c r="AD22" s="37">
        <v>38670.569053926083</v>
      </c>
      <c r="AE22" s="37">
        <v>1959.4552716297555</v>
      </c>
      <c r="AF22" s="37">
        <v>2621.7567235771589</v>
      </c>
      <c r="AG22" s="37">
        <v>1122.541128600589</v>
      </c>
      <c r="AH22" s="37">
        <v>2601.8764898352333</v>
      </c>
      <c r="AI22" s="37">
        <v>33.484461715606919</v>
      </c>
      <c r="AJ22" s="37">
        <v>810.16885183663248</v>
      </c>
      <c r="AK22" s="37">
        <v>11.661658898598303</v>
      </c>
      <c r="AL22" s="37">
        <v>182.37020701576733</v>
      </c>
      <c r="AM22" s="37">
        <v>7938.7716281105249</v>
      </c>
      <c r="AN22" s="10">
        <v>5533.327637655967</v>
      </c>
      <c r="AO22" s="10">
        <v>10379.572087405042</v>
      </c>
      <c r="AP22" s="10">
        <v>0</v>
      </c>
      <c r="AQ22" s="10">
        <v>164907.8591570984</v>
      </c>
      <c r="AR22" s="10">
        <v>0</v>
      </c>
      <c r="AS22" s="10">
        <v>0</v>
      </c>
      <c r="AT22" s="10">
        <v>0</v>
      </c>
      <c r="AU22" s="10">
        <v>252483.16593321899</v>
      </c>
      <c r="AV22" s="10">
        <v>203.37154710676856</v>
      </c>
      <c r="AW22" s="10">
        <v>-4.9737991503207013E-10</v>
      </c>
      <c r="AX22" s="10">
        <v>0</v>
      </c>
    </row>
    <row r="23" spans="1:50">
      <c r="A23" s="51">
        <v>20</v>
      </c>
      <c r="B23" s="10" t="s">
        <v>169</v>
      </c>
      <c r="C23" s="37">
        <v>269.57178607767884</v>
      </c>
      <c r="D23" s="37">
        <v>0</v>
      </c>
      <c r="E23" s="37">
        <v>0</v>
      </c>
      <c r="F23" s="37">
        <v>46.366388841818072</v>
      </c>
      <c r="G23" s="37">
        <v>0</v>
      </c>
      <c r="H23" s="37">
        <v>92.349914730957948</v>
      </c>
      <c r="I23" s="37">
        <v>1.9150690550640621</v>
      </c>
      <c r="J23" s="37">
        <v>2.2649260461323757</v>
      </c>
      <c r="K23" s="37">
        <v>7.6724224410408439</v>
      </c>
      <c r="L23" s="37">
        <v>20.046087688337707</v>
      </c>
      <c r="M23" s="37">
        <v>0</v>
      </c>
      <c r="N23" s="37">
        <v>17.507444863182755</v>
      </c>
      <c r="O23" s="37">
        <v>108.18206395558067</v>
      </c>
      <c r="P23" s="37">
        <v>0.14550986615695577</v>
      </c>
      <c r="Q23" s="37">
        <v>0</v>
      </c>
      <c r="R23" s="37">
        <v>0</v>
      </c>
      <c r="S23" s="37">
        <v>0</v>
      </c>
      <c r="T23" s="37">
        <v>0.99284555320063417</v>
      </c>
      <c r="U23" s="37">
        <v>0</v>
      </c>
      <c r="V23" s="37">
        <v>0</v>
      </c>
      <c r="W23" s="37">
        <v>0</v>
      </c>
      <c r="X23" s="37">
        <v>0</v>
      </c>
      <c r="Y23" s="37">
        <v>0</v>
      </c>
      <c r="Z23" s="37">
        <v>306.39059725052311</v>
      </c>
      <c r="AA23" s="37">
        <v>0</v>
      </c>
      <c r="AB23" s="37">
        <v>2.3219095078880154</v>
      </c>
      <c r="AC23" s="37">
        <v>1012.5909216230044</v>
      </c>
      <c r="AD23" s="37">
        <v>590.9150684434394</v>
      </c>
      <c r="AE23" s="37">
        <v>193.4924812346336</v>
      </c>
      <c r="AF23" s="37">
        <v>6893.8751240358906</v>
      </c>
      <c r="AG23" s="37">
        <v>0.65098997160824512</v>
      </c>
      <c r="AH23" s="37">
        <v>5.5487657060232465</v>
      </c>
      <c r="AI23" s="37">
        <v>0.20063318610229991</v>
      </c>
      <c r="AJ23" s="37">
        <v>2.8686155904133925</v>
      </c>
      <c r="AK23" s="37">
        <v>4.7770844523912495E-3</v>
      </c>
      <c r="AL23" s="37">
        <v>7.4706170716338741E-2</v>
      </c>
      <c r="AM23" s="37">
        <v>9871.2307093020881</v>
      </c>
      <c r="AN23" s="10">
        <v>306.75327101479536</v>
      </c>
      <c r="AO23" s="10">
        <v>566.22662296054114</v>
      </c>
      <c r="AP23" s="10">
        <v>0</v>
      </c>
      <c r="AQ23" s="10">
        <v>59856.549683713441</v>
      </c>
      <c r="AR23" s="10">
        <v>0</v>
      </c>
      <c r="AS23" s="10">
        <v>0</v>
      </c>
      <c r="AT23" s="10">
        <v>0</v>
      </c>
      <c r="AU23" s="10">
        <v>79894.299946386542</v>
      </c>
      <c r="AV23" s="10">
        <v>282.40938952809501</v>
      </c>
      <c r="AW23" s="10">
        <v>-7.1054273576010019E-11</v>
      </c>
      <c r="AX23" s="10">
        <v>0</v>
      </c>
    </row>
    <row r="24" spans="1:50">
      <c r="A24" s="51">
        <v>21</v>
      </c>
      <c r="B24" s="10" t="s">
        <v>170</v>
      </c>
      <c r="C24" s="37">
        <v>0</v>
      </c>
      <c r="D24" s="37">
        <v>0</v>
      </c>
      <c r="E24" s="37">
        <v>0</v>
      </c>
      <c r="F24" s="37">
        <v>1103.057576696596</v>
      </c>
      <c r="G24" s="3">
        <v>72.718490867011369</v>
      </c>
      <c r="H24" s="37">
        <v>918.28318765196593</v>
      </c>
      <c r="I24" s="37">
        <v>0.54466847032561916</v>
      </c>
      <c r="J24" s="37">
        <v>0</v>
      </c>
      <c r="K24" s="37">
        <v>1.5710219932411746</v>
      </c>
      <c r="L24" s="37">
        <v>30.80013579692503</v>
      </c>
      <c r="M24" s="37">
        <v>0</v>
      </c>
      <c r="N24" s="37">
        <v>86.422025519742377</v>
      </c>
      <c r="O24" s="37">
        <v>187.48922208973437</v>
      </c>
      <c r="P24" s="37">
        <v>0</v>
      </c>
      <c r="Q24" s="37">
        <v>0.13441305723526159</v>
      </c>
      <c r="R24" s="37">
        <v>0</v>
      </c>
      <c r="S24" s="37">
        <v>0</v>
      </c>
      <c r="T24" s="37">
        <v>0</v>
      </c>
      <c r="U24" s="37">
        <v>0</v>
      </c>
      <c r="V24" s="37">
        <v>0</v>
      </c>
      <c r="W24" s="37">
        <v>0</v>
      </c>
      <c r="X24" s="37">
        <v>0</v>
      </c>
      <c r="Y24" s="37">
        <v>0</v>
      </c>
      <c r="Z24" s="37">
        <v>9691.0319135526097</v>
      </c>
      <c r="AA24" s="37">
        <v>0</v>
      </c>
      <c r="AB24" s="37">
        <v>29.271894606103064</v>
      </c>
      <c r="AC24" s="37">
        <v>0</v>
      </c>
      <c r="AD24" s="37">
        <v>440.97260849929017</v>
      </c>
      <c r="AE24" s="37">
        <v>279.00901732945954</v>
      </c>
      <c r="AF24" s="37">
        <v>1092.1920750320187</v>
      </c>
      <c r="AG24" s="37">
        <v>63.717953503897306</v>
      </c>
      <c r="AH24" s="37">
        <v>921.66956792497774</v>
      </c>
      <c r="AI24" s="37">
        <v>72.771943460567641</v>
      </c>
      <c r="AJ24" s="37">
        <v>1008.4653643604237</v>
      </c>
      <c r="AK24" s="37">
        <v>7.8104760363121262</v>
      </c>
      <c r="AL24" s="37">
        <v>122.14369705198125</v>
      </c>
      <c r="AM24" s="37">
        <v>0.12249946695179857</v>
      </c>
      <c r="AN24" s="10">
        <v>0</v>
      </c>
      <c r="AO24" s="10">
        <v>0</v>
      </c>
      <c r="AP24" s="10">
        <v>0</v>
      </c>
      <c r="AQ24" s="10">
        <v>0</v>
      </c>
      <c r="AR24" s="10">
        <v>0</v>
      </c>
      <c r="AS24" s="10">
        <v>0</v>
      </c>
      <c r="AT24" s="10">
        <v>0</v>
      </c>
      <c r="AU24" s="10">
        <v>16130.199752939487</v>
      </c>
      <c r="AV24" s="10">
        <v>0</v>
      </c>
      <c r="AW24" s="10">
        <v>-2.7884361486485432E-8</v>
      </c>
      <c r="AX24" s="10">
        <v>0</v>
      </c>
    </row>
    <row r="25" spans="1:50">
      <c r="A25" s="51">
        <v>22</v>
      </c>
      <c r="B25" s="10" t="s">
        <v>171</v>
      </c>
      <c r="C25" s="37">
        <v>304.82048047789175</v>
      </c>
      <c r="D25" s="37">
        <v>0</v>
      </c>
      <c r="E25" s="37">
        <v>0</v>
      </c>
      <c r="F25" s="37">
        <v>3.4988344056997032</v>
      </c>
      <c r="G25" s="37">
        <v>0</v>
      </c>
      <c r="H25" s="37">
        <v>81.821349850198459</v>
      </c>
      <c r="I25" s="37">
        <v>8.7506246265450915</v>
      </c>
      <c r="J25" s="37">
        <v>17.30465943225509</v>
      </c>
      <c r="K25" s="37">
        <v>46.156367938188062</v>
      </c>
      <c r="L25" s="37">
        <v>42.593287237620309</v>
      </c>
      <c r="M25" s="37">
        <v>0</v>
      </c>
      <c r="N25" s="37">
        <v>52.133164393281902</v>
      </c>
      <c r="O25" s="37">
        <v>198.38741374037318</v>
      </c>
      <c r="P25" s="37">
        <v>0.19174098532816808</v>
      </c>
      <c r="Q25" s="37">
        <v>0</v>
      </c>
      <c r="R25" s="37">
        <v>0</v>
      </c>
      <c r="S25" s="37">
        <v>0</v>
      </c>
      <c r="T25" s="37">
        <v>0.84802092135807128</v>
      </c>
      <c r="U25" s="37">
        <v>0</v>
      </c>
      <c r="V25" s="37">
        <v>0</v>
      </c>
      <c r="W25" s="37">
        <v>0</v>
      </c>
      <c r="X25" s="37">
        <v>0</v>
      </c>
      <c r="Y25" s="37">
        <v>0</v>
      </c>
      <c r="Z25" s="37">
        <v>0.80977813643130581</v>
      </c>
      <c r="AA25" s="37">
        <v>0</v>
      </c>
      <c r="AB25" s="37">
        <v>1.1156159943339912E-2</v>
      </c>
      <c r="AC25" s="37">
        <v>2.2399545574923039</v>
      </c>
      <c r="AD25" s="37">
        <v>5.7534200417031558</v>
      </c>
      <c r="AE25" s="37">
        <v>43.297169742320207</v>
      </c>
      <c r="AF25" s="37">
        <v>6678.51594893725</v>
      </c>
      <c r="AG25" s="37">
        <v>13.41537382093926</v>
      </c>
      <c r="AH25" s="37">
        <v>249.95910063091762</v>
      </c>
      <c r="AI25" s="37">
        <v>0.17517222058380139</v>
      </c>
      <c r="AJ25" s="37">
        <v>1.0121093135110255</v>
      </c>
      <c r="AK25" s="37">
        <v>0</v>
      </c>
      <c r="AL25" s="37">
        <v>0</v>
      </c>
      <c r="AM25" s="37">
        <v>8.5306461174304449</v>
      </c>
      <c r="AN25" s="10">
        <v>1818.1412022888819</v>
      </c>
      <c r="AO25" s="10">
        <v>264.34968115655829</v>
      </c>
      <c r="AP25" s="10">
        <v>0</v>
      </c>
      <c r="AQ25" s="10">
        <v>0</v>
      </c>
      <c r="AR25" s="10">
        <v>-706.05203667235662</v>
      </c>
      <c r="AS25" s="10">
        <v>0</v>
      </c>
      <c r="AT25" s="10">
        <v>0</v>
      </c>
      <c r="AU25" s="10">
        <v>9136.0867136613488</v>
      </c>
      <c r="AV25" s="10">
        <v>0.57790679899631348</v>
      </c>
      <c r="AW25" s="10">
        <v>-1.1102230246251565E-12</v>
      </c>
      <c r="AX25" s="10">
        <v>0</v>
      </c>
    </row>
    <row r="26" spans="1:50">
      <c r="A26" s="51">
        <v>23</v>
      </c>
      <c r="B26" s="10" t="s">
        <v>99</v>
      </c>
      <c r="C26" s="37">
        <v>2.2078528127383654</v>
      </c>
      <c r="D26" s="37">
        <v>0</v>
      </c>
      <c r="E26" s="37">
        <v>0</v>
      </c>
      <c r="F26" s="37">
        <v>0</v>
      </c>
      <c r="G26" s="37">
        <v>0</v>
      </c>
      <c r="H26" s="37">
        <v>5.0434870127780194</v>
      </c>
      <c r="I26" s="37">
        <v>0.33435864902366619</v>
      </c>
      <c r="J26" s="37">
        <v>3.1114684626922275</v>
      </c>
      <c r="K26" s="37">
        <v>1.6717815635999329</v>
      </c>
      <c r="L26" s="37">
        <v>1172.2156193543321</v>
      </c>
      <c r="M26" s="37">
        <v>0</v>
      </c>
      <c r="N26" s="37">
        <v>9.5736598855550081</v>
      </c>
      <c r="O26" s="37">
        <v>216.70791917141153</v>
      </c>
      <c r="P26" s="37">
        <v>0.88874375574727738</v>
      </c>
      <c r="Q26" s="37">
        <v>0</v>
      </c>
      <c r="R26" s="37">
        <v>0</v>
      </c>
      <c r="S26" s="37">
        <v>0</v>
      </c>
      <c r="T26" s="37">
        <v>0.12965577495381433</v>
      </c>
      <c r="U26" s="37">
        <v>0</v>
      </c>
      <c r="V26" s="37">
        <v>0</v>
      </c>
      <c r="W26" s="37">
        <v>0</v>
      </c>
      <c r="X26" s="37">
        <v>0</v>
      </c>
      <c r="Y26" s="37">
        <v>0</v>
      </c>
      <c r="Z26" s="37">
        <v>0.43289811978226977</v>
      </c>
      <c r="AA26" s="37">
        <v>0</v>
      </c>
      <c r="AB26" s="37">
        <v>0</v>
      </c>
      <c r="AC26" s="37">
        <v>0</v>
      </c>
      <c r="AD26" s="37">
        <v>0</v>
      </c>
      <c r="AE26" s="37">
        <v>0</v>
      </c>
      <c r="AF26" s="37">
        <v>0</v>
      </c>
      <c r="AG26" s="37">
        <v>0</v>
      </c>
      <c r="AH26" s="37">
        <v>0</v>
      </c>
      <c r="AI26" s="37">
        <v>0</v>
      </c>
      <c r="AJ26" s="37">
        <v>0</v>
      </c>
      <c r="AK26" s="37">
        <v>0</v>
      </c>
      <c r="AL26" s="37">
        <v>0</v>
      </c>
      <c r="AM26" s="37">
        <v>0</v>
      </c>
      <c r="AN26" s="10">
        <v>0</v>
      </c>
      <c r="AO26" s="10">
        <v>0</v>
      </c>
      <c r="AP26" s="10">
        <v>0</v>
      </c>
      <c r="AQ26" s="10">
        <v>0</v>
      </c>
      <c r="AR26" s="10">
        <v>0</v>
      </c>
      <c r="AS26" s="10">
        <v>0</v>
      </c>
      <c r="AT26" s="10">
        <v>0</v>
      </c>
      <c r="AU26" s="10">
        <v>1412.3174445626146</v>
      </c>
      <c r="AV26" s="10">
        <v>0</v>
      </c>
      <c r="AW26" s="10">
        <v>2.7755575615628914E-13</v>
      </c>
      <c r="AX26" s="10">
        <v>0</v>
      </c>
    </row>
    <row r="27" spans="1:50">
      <c r="A27" s="51">
        <v>24</v>
      </c>
      <c r="B27" s="10" t="s">
        <v>172</v>
      </c>
      <c r="C27" s="37">
        <v>4645.5315345326317</v>
      </c>
      <c r="D27" s="37">
        <v>0</v>
      </c>
      <c r="E27" s="37">
        <v>0</v>
      </c>
      <c r="F27" s="37">
        <v>5532.9245476211872</v>
      </c>
      <c r="G27" s="37">
        <v>15.131771161115791</v>
      </c>
      <c r="H27" s="37">
        <v>6252.8719261081751</v>
      </c>
      <c r="I27" s="37">
        <v>73.672755760711439</v>
      </c>
      <c r="J27" s="37">
        <v>29.473358285339526</v>
      </c>
      <c r="K27" s="37">
        <v>147.00309366330475</v>
      </c>
      <c r="L27" s="37">
        <v>1810.0253608692565</v>
      </c>
      <c r="M27" s="37">
        <v>0</v>
      </c>
      <c r="N27" s="37">
        <v>829.7670027641725</v>
      </c>
      <c r="O27" s="37">
        <v>6271.5209841476662</v>
      </c>
      <c r="P27" s="37">
        <v>4.2486132752911665</v>
      </c>
      <c r="Q27" s="37">
        <v>18.159695017137807</v>
      </c>
      <c r="R27" s="37">
        <v>0</v>
      </c>
      <c r="S27" s="37">
        <v>0</v>
      </c>
      <c r="T27" s="37">
        <v>2.5532846019165039</v>
      </c>
      <c r="U27" s="37">
        <v>0</v>
      </c>
      <c r="V27" s="37">
        <v>0</v>
      </c>
      <c r="W27" s="37">
        <v>0</v>
      </c>
      <c r="X27" s="37">
        <v>0</v>
      </c>
      <c r="Y27" s="37">
        <v>0</v>
      </c>
      <c r="Z27" s="37">
        <v>20828.013276903206</v>
      </c>
      <c r="AA27" s="37">
        <v>0</v>
      </c>
      <c r="AB27" s="37">
        <v>1222.3976060974712</v>
      </c>
      <c r="AC27" s="37">
        <v>10433.267460985855</v>
      </c>
      <c r="AD27" s="37">
        <v>17033.269266469353</v>
      </c>
      <c r="AE27" s="37">
        <v>2253.448384887764</v>
      </c>
      <c r="AF27" s="37">
        <v>9712.7720035044549</v>
      </c>
      <c r="AG27" s="37">
        <v>5335.5133762728537</v>
      </c>
      <c r="AH27" s="37">
        <v>3129.1568445939579</v>
      </c>
      <c r="AI27" s="37">
        <v>589.12239643203679</v>
      </c>
      <c r="AJ27" s="37">
        <v>5534.7423621686185</v>
      </c>
      <c r="AK27" s="37">
        <v>41.707225936447578</v>
      </c>
      <c r="AL27" s="37">
        <v>652.23614360711258</v>
      </c>
      <c r="AM27" s="37">
        <v>5083.9416091442872</v>
      </c>
      <c r="AN27" s="10">
        <v>4546.0263122077067</v>
      </c>
      <c r="AO27" s="10">
        <v>5834.9544473792248</v>
      </c>
      <c r="AP27" s="10">
        <v>0</v>
      </c>
      <c r="AQ27" s="10">
        <v>0</v>
      </c>
      <c r="AR27" s="10">
        <v>0</v>
      </c>
      <c r="AS27" s="10">
        <v>0</v>
      </c>
      <c r="AT27" s="10">
        <v>0</v>
      </c>
      <c r="AU27" s="10">
        <v>24160.014031031813</v>
      </c>
      <c r="AV27" s="10">
        <v>0</v>
      </c>
      <c r="AW27" s="10">
        <v>-4311.8093879303387</v>
      </c>
      <c r="AX27" s="10">
        <v>89391.629225436162</v>
      </c>
    </row>
    <row r="28" spans="1:50">
      <c r="A28" s="51">
        <v>25</v>
      </c>
      <c r="B28" s="10" t="s">
        <v>173</v>
      </c>
      <c r="C28" s="37">
        <v>7.0539244156793997</v>
      </c>
      <c r="D28" s="37">
        <v>0</v>
      </c>
      <c r="E28" s="37">
        <v>0</v>
      </c>
      <c r="F28" s="37">
        <v>0</v>
      </c>
      <c r="G28" s="37">
        <v>0</v>
      </c>
      <c r="H28" s="37">
        <v>4.0975651643599882</v>
      </c>
      <c r="I28" s="37">
        <v>2.1819070262730147</v>
      </c>
      <c r="J28" s="37">
        <v>2.3570099539946603</v>
      </c>
      <c r="K28" s="37">
        <v>4.1301998697599407</v>
      </c>
      <c r="L28" s="37">
        <v>1.8249035476384747</v>
      </c>
      <c r="M28" s="37">
        <v>0</v>
      </c>
      <c r="N28" s="37">
        <v>0.31412236703045521</v>
      </c>
      <c r="O28" s="37">
        <v>4.801897112754248</v>
      </c>
      <c r="P28" s="37">
        <v>5.9308196606320328E-2</v>
      </c>
      <c r="Q28" s="37">
        <v>0</v>
      </c>
      <c r="R28" s="37">
        <v>0</v>
      </c>
      <c r="S28" s="37">
        <v>0</v>
      </c>
      <c r="T28" s="37">
        <v>0.18387433059560396</v>
      </c>
      <c r="U28" s="37">
        <v>0</v>
      </c>
      <c r="V28" s="37">
        <v>0</v>
      </c>
      <c r="W28" s="37">
        <v>0</v>
      </c>
      <c r="X28" s="37">
        <v>0</v>
      </c>
      <c r="Y28" s="37">
        <v>0</v>
      </c>
      <c r="Z28" s="37">
        <v>1.0748343304462551</v>
      </c>
      <c r="AA28" s="37">
        <v>0</v>
      </c>
      <c r="AB28" s="37">
        <v>0</v>
      </c>
      <c r="AC28" s="37">
        <v>0</v>
      </c>
      <c r="AD28" s="37">
        <v>37.781331719522171</v>
      </c>
      <c r="AE28" s="37">
        <v>10.591124910156838</v>
      </c>
      <c r="AF28" s="37">
        <v>8076.5863798572991</v>
      </c>
      <c r="AG28" s="37">
        <v>0</v>
      </c>
      <c r="AH28" s="37">
        <v>0</v>
      </c>
      <c r="AI28" s="37">
        <v>0</v>
      </c>
      <c r="AJ28" s="37">
        <v>0</v>
      </c>
      <c r="AK28" s="37">
        <v>0</v>
      </c>
      <c r="AL28" s="37">
        <v>0</v>
      </c>
      <c r="AM28" s="37">
        <v>0</v>
      </c>
      <c r="AN28" s="10">
        <v>4520.0998521910133</v>
      </c>
      <c r="AO28" s="10">
        <v>18802.109959136487</v>
      </c>
      <c r="AP28" s="10">
        <v>0</v>
      </c>
      <c r="AQ28" s="10">
        <v>0</v>
      </c>
      <c r="AR28" s="10">
        <v>0</v>
      </c>
      <c r="AS28" s="10">
        <v>0</v>
      </c>
      <c r="AT28" s="10">
        <v>0</v>
      </c>
      <c r="AU28" s="10">
        <v>31475.248194129603</v>
      </c>
      <c r="AV28" s="10">
        <v>0</v>
      </c>
      <c r="AW28" s="10">
        <v>-1.3322676295501878E-11</v>
      </c>
      <c r="AX28" s="10">
        <v>0</v>
      </c>
    </row>
    <row r="29" spans="1:50">
      <c r="A29" s="51">
        <v>26</v>
      </c>
      <c r="B29" s="10" t="s">
        <v>103</v>
      </c>
      <c r="C29" s="37">
        <v>891.10733770358195</v>
      </c>
      <c r="D29" s="37">
        <v>0</v>
      </c>
      <c r="E29" s="37">
        <v>0</v>
      </c>
      <c r="F29" s="37">
        <v>74.682279047483888</v>
      </c>
      <c r="G29" s="37">
        <v>3.8468236292173734</v>
      </c>
      <c r="H29" s="37">
        <v>62.341529447431569</v>
      </c>
      <c r="I29" s="37">
        <v>5.4128468431498646</v>
      </c>
      <c r="J29" s="37">
        <v>3.2921787916127827</v>
      </c>
      <c r="K29" s="37">
        <v>11.474138906877998</v>
      </c>
      <c r="L29" s="37">
        <v>362.70706180040679</v>
      </c>
      <c r="M29" s="37">
        <v>0</v>
      </c>
      <c r="N29" s="37">
        <v>62.893642638623959</v>
      </c>
      <c r="O29" s="37">
        <v>37.591741669757774</v>
      </c>
      <c r="P29" s="37">
        <v>4.0418213400497692E-2</v>
      </c>
      <c r="Q29" s="37">
        <v>4.8531857579896549</v>
      </c>
      <c r="R29" s="37">
        <v>0</v>
      </c>
      <c r="S29" s="37">
        <v>0</v>
      </c>
      <c r="T29" s="37">
        <v>0.13670182647167323</v>
      </c>
      <c r="U29" s="37">
        <v>0</v>
      </c>
      <c r="V29" s="37">
        <v>0</v>
      </c>
      <c r="W29" s="37">
        <v>0</v>
      </c>
      <c r="X29" s="37">
        <v>0</v>
      </c>
      <c r="Y29" s="37">
        <v>0</v>
      </c>
      <c r="Z29" s="37">
        <v>93.61920459004638</v>
      </c>
      <c r="AA29" s="37">
        <v>0</v>
      </c>
      <c r="AB29" s="37">
        <v>1880.141066405291</v>
      </c>
      <c r="AC29" s="37">
        <v>1022.6717640337545</v>
      </c>
      <c r="AD29" s="37">
        <v>1344.6122302607348</v>
      </c>
      <c r="AE29" s="37">
        <v>996.19820246644451</v>
      </c>
      <c r="AF29" s="37">
        <v>1364.1761585565146</v>
      </c>
      <c r="AG29" s="37">
        <v>280.56294087368519</v>
      </c>
      <c r="AH29" s="37">
        <v>536.16952658114963</v>
      </c>
      <c r="AI29" s="37">
        <v>163.21413846239912</v>
      </c>
      <c r="AJ29" s="37">
        <v>927.21283221315025</v>
      </c>
      <c r="AK29" s="37">
        <v>20.664737452904049</v>
      </c>
      <c r="AL29" s="37">
        <v>323.1643525146813</v>
      </c>
      <c r="AM29" s="37">
        <v>397.26822716130476</v>
      </c>
      <c r="AN29" s="10">
        <v>28.981345237514923</v>
      </c>
      <c r="AO29" s="10">
        <v>841.3524803934788</v>
      </c>
      <c r="AP29" s="10">
        <v>0</v>
      </c>
      <c r="AQ29" s="10">
        <v>0</v>
      </c>
      <c r="AR29" s="10">
        <v>0</v>
      </c>
      <c r="AS29" s="10">
        <v>0</v>
      </c>
      <c r="AT29" s="10">
        <v>0</v>
      </c>
      <c r="AU29" s="10">
        <v>0</v>
      </c>
      <c r="AV29" s="10">
        <v>0</v>
      </c>
      <c r="AW29" s="10">
        <v>-207.78453637421589</v>
      </c>
      <c r="AX29" s="10">
        <v>11532.604557104842</v>
      </c>
    </row>
    <row r="30" spans="1:50">
      <c r="A30" s="51">
        <v>27</v>
      </c>
      <c r="B30" s="10" t="s">
        <v>105</v>
      </c>
      <c r="C30" s="37">
        <v>67.007174355737888</v>
      </c>
      <c r="D30" s="37">
        <v>0</v>
      </c>
      <c r="E30" s="37">
        <v>0</v>
      </c>
      <c r="F30" s="37">
        <v>465.00137704336078</v>
      </c>
      <c r="G30" s="37">
        <v>1.483921540549044</v>
      </c>
      <c r="H30" s="37">
        <v>114.11200186780555</v>
      </c>
      <c r="I30" s="37">
        <v>1.0594535872372912</v>
      </c>
      <c r="J30" s="37">
        <v>1.3427841371743194</v>
      </c>
      <c r="K30" s="37">
        <v>5.9636900620806177</v>
      </c>
      <c r="L30" s="37">
        <v>20.878813266019908</v>
      </c>
      <c r="M30" s="37">
        <v>0</v>
      </c>
      <c r="N30" s="37">
        <v>102.33592014931979</v>
      </c>
      <c r="O30" s="37">
        <v>26.866763556694611</v>
      </c>
      <c r="P30" s="37">
        <v>6.8610858798006987E-3</v>
      </c>
      <c r="Q30" s="37">
        <v>5.3413947558050765</v>
      </c>
      <c r="R30" s="37">
        <v>0</v>
      </c>
      <c r="S30" s="37">
        <v>0</v>
      </c>
      <c r="T30" s="37">
        <v>2.6596449377412193E-2</v>
      </c>
      <c r="U30" s="37">
        <v>0</v>
      </c>
      <c r="V30" s="37">
        <v>0</v>
      </c>
      <c r="W30" s="37">
        <v>0</v>
      </c>
      <c r="X30" s="37">
        <v>0</v>
      </c>
      <c r="Y30" s="37">
        <v>0</v>
      </c>
      <c r="Z30" s="37">
        <v>1299.4329080391271</v>
      </c>
      <c r="AA30" s="37">
        <v>0</v>
      </c>
      <c r="AB30" s="37">
        <v>417.90204720801074</v>
      </c>
      <c r="AC30" s="37">
        <v>1048257.1558224774</v>
      </c>
      <c r="AD30" s="37">
        <v>7705.6204882298707</v>
      </c>
      <c r="AE30" s="37">
        <v>46973.769534138468</v>
      </c>
      <c r="AF30" s="37">
        <v>7037.2699154731836</v>
      </c>
      <c r="AG30" s="37">
        <v>5072.3307685005002</v>
      </c>
      <c r="AH30" s="37">
        <v>1823.0098047880006</v>
      </c>
      <c r="AI30" s="37">
        <v>432.54269334031983</v>
      </c>
      <c r="AJ30" s="37">
        <v>14694.483698731094</v>
      </c>
      <c r="AK30" s="37">
        <v>9.9683919267750056</v>
      </c>
      <c r="AL30" s="37">
        <v>155.89014522786053</v>
      </c>
      <c r="AM30" s="37">
        <v>38259.59666406631</v>
      </c>
      <c r="AN30" s="10">
        <v>0</v>
      </c>
      <c r="AO30" s="10">
        <v>0</v>
      </c>
      <c r="AP30" s="10">
        <v>0</v>
      </c>
      <c r="AQ30" s="10">
        <v>3092700.022379884</v>
      </c>
      <c r="AR30" s="10">
        <v>13041.488678040285</v>
      </c>
      <c r="AS30" s="10">
        <v>2439226.2126729763</v>
      </c>
      <c r="AT30" s="10">
        <v>304393.3848314879</v>
      </c>
      <c r="AU30" s="10">
        <v>344436.33225873113</v>
      </c>
      <c r="AV30" s="10">
        <v>0</v>
      </c>
      <c r="AW30" s="10">
        <v>-304006.61984384101</v>
      </c>
      <c r="AX30" s="10">
        <v>6373868.5560938213</v>
      </c>
    </row>
    <row r="31" spans="1:50" ht="24">
      <c r="A31" s="79">
        <v>28</v>
      </c>
      <c r="B31" s="79" t="s">
        <v>209</v>
      </c>
      <c r="C31" s="37">
        <v>9143.3615815938592</v>
      </c>
      <c r="D31" s="37">
        <v>0</v>
      </c>
      <c r="E31" s="37">
        <v>0</v>
      </c>
      <c r="F31" s="37">
        <v>6803.6796297140618</v>
      </c>
      <c r="G31" s="37">
        <v>771.7165447789647</v>
      </c>
      <c r="H31" s="37">
        <v>18678.740610111112</v>
      </c>
      <c r="I31" s="37">
        <v>116.6610899618897</v>
      </c>
      <c r="J31" s="37">
        <v>128.16952668645473</v>
      </c>
      <c r="K31" s="37">
        <v>343.17603223689696</v>
      </c>
      <c r="L31" s="37">
        <v>3093.8437315335286</v>
      </c>
      <c r="M31" s="37">
        <v>0</v>
      </c>
      <c r="N31" s="37">
        <v>1712.4362715298214</v>
      </c>
      <c r="O31" s="37">
        <v>14170.954845026514</v>
      </c>
      <c r="P31" s="37">
        <v>1.4453801699398612</v>
      </c>
      <c r="Q31" s="37">
        <v>103.28539330101717</v>
      </c>
      <c r="R31" s="37">
        <v>0</v>
      </c>
      <c r="S31" s="37">
        <v>0</v>
      </c>
      <c r="T31" s="37">
        <v>2.8864761890477197</v>
      </c>
      <c r="U31" s="37">
        <v>0</v>
      </c>
      <c r="V31" s="37">
        <v>0</v>
      </c>
      <c r="W31" s="37">
        <v>0</v>
      </c>
      <c r="X31" s="37">
        <v>0</v>
      </c>
      <c r="Y31" s="37">
        <v>0</v>
      </c>
      <c r="Z31" s="37">
        <v>3536.5657879868058</v>
      </c>
      <c r="AA31" s="37">
        <v>0</v>
      </c>
      <c r="AB31" s="37">
        <v>281.68548881973669</v>
      </c>
      <c r="AC31" s="37">
        <v>344339.51986357826</v>
      </c>
      <c r="AD31" s="37">
        <v>206593.61286471132</v>
      </c>
      <c r="AE31" s="37">
        <v>51515.258102863598</v>
      </c>
      <c r="AF31" s="37">
        <v>44453.024047479019</v>
      </c>
      <c r="AG31" s="37">
        <v>50269.10714051417</v>
      </c>
      <c r="AH31" s="37">
        <v>9692.5396605169044</v>
      </c>
      <c r="AI31" s="37">
        <v>576.63123323076502</v>
      </c>
      <c r="AJ31" s="37">
        <v>19297.395086263918</v>
      </c>
      <c r="AK31" s="37">
        <v>338.85725561851802</v>
      </c>
      <c r="AL31" s="37">
        <v>5299.2004305126602</v>
      </c>
      <c r="AM31" s="37">
        <v>94105.137954231701</v>
      </c>
      <c r="AN31" s="10">
        <v>10839.255484574107</v>
      </c>
      <c r="AO31" s="10">
        <v>72642.682386583008</v>
      </c>
      <c r="AP31" s="10">
        <v>136180.52039601657</v>
      </c>
      <c r="AQ31" s="10">
        <v>184930.40880960316</v>
      </c>
      <c r="AR31" s="10">
        <v>0</v>
      </c>
      <c r="AS31" s="10">
        <v>25961.467325653972</v>
      </c>
      <c r="AT31" s="10">
        <v>14630.673295181676</v>
      </c>
      <c r="AU31" s="10">
        <v>296668.54904733459</v>
      </c>
      <c r="AV31" s="10">
        <v>0</v>
      </c>
      <c r="AW31" s="10">
        <v>28776.428811862403</v>
      </c>
      <c r="AX31" s="10">
        <v>1062661.7794913007</v>
      </c>
    </row>
    <row r="32" spans="1:50">
      <c r="A32" s="51">
        <v>29</v>
      </c>
      <c r="B32" s="10" t="s">
        <v>110</v>
      </c>
      <c r="C32" s="37">
        <v>2191.7049030860971</v>
      </c>
      <c r="D32" s="37">
        <v>0</v>
      </c>
      <c r="E32" s="37">
        <v>0</v>
      </c>
      <c r="F32" s="37">
        <v>0</v>
      </c>
      <c r="G32" s="37">
        <v>0</v>
      </c>
      <c r="H32" s="37">
        <v>584.91654268517232</v>
      </c>
      <c r="I32" s="37">
        <v>46.324274752717869</v>
      </c>
      <c r="J32" s="37">
        <v>83.228189394268682</v>
      </c>
      <c r="K32" s="37">
        <v>458.9089173337257</v>
      </c>
      <c r="L32" s="37">
        <v>294.72769810589267</v>
      </c>
      <c r="M32" s="37">
        <v>0</v>
      </c>
      <c r="N32" s="37">
        <v>21.453444155837218</v>
      </c>
      <c r="O32" s="37">
        <v>456.56886512096452</v>
      </c>
      <c r="P32" s="37">
        <v>1.4206566566413359</v>
      </c>
      <c r="Q32" s="37">
        <v>0</v>
      </c>
      <c r="R32" s="37">
        <v>0</v>
      </c>
      <c r="S32" s="37">
        <v>0</v>
      </c>
      <c r="T32" s="37">
        <v>2.7247423509484499</v>
      </c>
      <c r="U32" s="37">
        <v>0</v>
      </c>
      <c r="V32" s="37">
        <v>0</v>
      </c>
      <c r="W32" s="37">
        <v>0</v>
      </c>
      <c r="X32" s="37">
        <v>0</v>
      </c>
      <c r="Y32" s="37">
        <v>0</v>
      </c>
      <c r="Z32" s="37">
        <v>0</v>
      </c>
      <c r="AA32" s="37">
        <v>0</v>
      </c>
      <c r="AB32" s="37">
        <v>0</v>
      </c>
      <c r="AC32" s="37">
        <v>287496.68768801721</v>
      </c>
      <c r="AD32" s="37">
        <v>25947.024830070099</v>
      </c>
      <c r="AE32" s="37">
        <v>40119.885125720997</v>
      </c>
      <c r="AF32" s="37">
        <v>0</v>
      </c>
      <c r="AG32" s="37">
        <v>0</v>
      </c>
      <c r="AH32" s="37">
        <v>0</v>
      </c>
      <c r="AI32" s="37">
        <v>0</v>
      </c>
      <c r="AJ32" s="37">
        <v>0</v>
      </c>
      <c r="AK32" s="37">
        <v>0</v>
      </c>
      <c r="AL32" s="37">
        <v>0</v>
      </c>
      <c r="AM32" s="37">
        <v>0</v>
      </c>
      <c r="AN32" s="10">
        <v>29552.59683747364</v>
      </c>
      <c r="AO32" s="10">
        <v>81380.45651103725</v>
      </c>
      <c r="AP32" s="10">
        <v>0</v>
      </c>
      <c r="AQ32" s="10">
        <v>311936.91474177159</v>
      </c>
      <c r="AR32" s="10">
        <v>4323.4108066199869</v>
      </c>
      <c r="AS32" s="10">
        <v>52432.019548763325</v>
      </c>
      <c r="AT32" s="10">
        <v>71654.234443475463</v>
      </c>
      <c r="AU32" s="10">
        <v>112339.90865620653</v>
      </c>
      <c r="AV32" s="10">
        <v>0</v>
      </c>
      <c r="AW32" s="10">
        <v>10628.702784144223</v>
      </c>
      <c r="AX32" s="10">
        <v>807274.00289452949</v>
      </c>
    </row>
    <row r="33" spans="1:50">
      <c r="A33" s="79">
        <v>30</v>
      </c>
      <c r="B33" s="79" t="s">
        <v>212</v>
      </c>
      <c r="C33" s="37">
        <v>4757.8953452476853</v>
      </c>
      <c r="D33" s="37">
        <v>0</v>
      </c>
      <c r="E33" s="37">
        <v>0</v>
      </c>
      <c r="F33" s="37">
        <v>18107.152610535373</v>
      </c>
      <c r="G33" s="37">
        <v>327.07905357680454</v>
      </c>
      <c r="H33" s="37">
        <v>8949.1995686095197</v>
      </c>
      <c r="I33" s="37">
        <v>78.74335105218637</v>
      </c>
      <c r="J33" s="37">
        <v>108.14987560998453</v>
      </c>
      <c r="K33" s="37">
        <v>906.06995989772156</v>
      </c>
      <c r="L33" s="37">
        <v>5758.2926048496229</v>
      </c>
      <c r="M33" s="37">
        <v>0</v>
      </c>
      <c r="N33" s="37">
        <v>5796.9825749448555</v>
      </c>
      <c r="O33" s="37">
        <v>10241.641712434708</v>
      </c>
      <c r="P33" s="37">
        <v>0.78627704047529579</v>
      </c>
      <c r="Q33" s="37">
        <v>140.62017400010654</v>
      </c>
      <c r="R33" s="37">
        <v>0</v>
      </c>
      <c r="S33" s="37">
        <v>0</v>
      </c>
      <c r="T33" s="37">
        <v>2.8179480021334533</v>
      </c>
      <c r="U33" s="37">
        <v>0</v>
      </c>
      <c r="V33" s="37">
        <v>0</v>
      </c>
      <c r="W33" s="37">
        <v>0</v>
      </c>
      <c r="X33" s="37">
        <v>0</v>
      </c>
      <c r="Y33" s="37">
        <v>0</v>
      </c>
      <c r="Z33" s="37">
        <v>7800.2973271885439</v>
      </c>
      <c r="AA33" s="37">
        <v>0</v>
      </c>
      <c r="AB33" s="37">
        <v>1799.5790521379568</v>
      </c>
      <c r="AC33" s="37">
        <v>298431.69582380244</v>
      </c>
      <c r="AD33" s="37">
        <v>78461.627566670286</v>
      </c>
      <c r="AE33" s="37">
        <v>70129.86730387804</v>
      </c>
      <c r="AF33" s="37">
        <v>71696.789372170024</v>
      </c>
      <c r="AG33" s="37">
        <v>144580.90205267249</v>
      </c>
      <c r="AH33" s="37">
        <v>23575.650520677053</v>
      </c>
      <c r="AI33" s="37">
        <v>2077.316776501676</v>
      </c>
      <c r="AJ33" s="37">
        <v>33518.77880895522</v>
      </c>
      <c r="AK33" s="37">
        <v>350.550332317082</v>
      </c>
      <c r="AL33" s="37">
        <v>5482.0619630536839</v>
      </c>
      <c r="AM33" s="37">
        <v>139925.55806754637</v>
      </c>
      <c r="AN33" s="10">
        <v>20511.594512057993</v>
      </c>
      <c r="AO33" s="10">
        <v>106845.59216136734</v>
      </c>
      <c r="AP33" s="10">
        <v>119000.71086087599</v>
      </c>
      <c r="AQ33" s="10">
        <v>0</v>
      </c>
      <c r="AR33" s="10">
        <v>0</v>
      </c>
      <c r="AS33" s="10">
        <v>5602.9164317934456</v>
      </c>
      <c r="AT33" s="10">
        <v>10557.09734646751</v>
      </c>
      <c r="AU33" s="10">
        <v>320305.46653478191</v>
      </c>
      <c r="AV33" s="10">
        <v>0</v>
      </c>
      <c r="AW33" s="10">
        <v>-1113.3345732363864</v>
      </c>
      <c r="AX33" s="10">
        <v>874105.21622791607</v>
      </c>
    </row>
    <row r="34" spans="1:50">
      <c r="A34" s="51">
        <v>31</v>
      </c>
      <c r="B34" s="10" t="s">
        <v>114</v>
      </c>
      <c r="C34" s="37">
        <v>3764.1285906959183</v>
      </c>
      <c r="D34" s="37">
        <v>0</v>
      </c>
      <c r="E34" s="37">
        <v>0</v>
      </c>
      <c r="F34" s="37">
        <v>10198.793838933148</v>
      </c>
      <c r="G34" s="37">
        <v>81.133040289598313</v>
      </c>
      <c r="H34" s="37">
        <v>5193.6954157133887</v>
      </c>
      <c r="I34" s="37">
        <v>167.2971367012122</v>
      </c>
      <c r="J34" s="37">
        <v>48.606902873456271</v>
      </c>
      <c r="K34" s="37">
        <v>121.73345361992712</v>
      </c>
      <c r="L34" s="37">
        <v>798.66692293649817</v>
      </c>
      <c r="M34" s="37">
        <v>0</v>
      </c>
      <c r="N34" s="37">
        <v>2102.0741539044611</v>
      </c>
      <c r="O34" s="37">
        <v>2998.6227606170896</v>
      </c>
      <c r="P34" s="37">
        <v>0.80667472061241163</v>
      </c>
      <c r="Q34" s="37">
        <v>120.66872009258631</v>
      </c>
      <c r="R34" s="37">
        <v>0</v>
      </c>
      <c r="S34" s="37">
        <v>0</v>
      </c>
      <c r="T34" s="37">
        <v>1.5227396598748972</v>
      </c>
      <c r="U34" s="37">
        <v>0</v>
      </c>
      <c r="V34" s="37">
        <v>0</v>
      </c>
      <c r="W34" s="37">
        <v>0</v>
      </c>
      <c r="X34" s="37">
        <v>0</v>
      </c>
      <c r="Y34" s="37">
        <v>0</v>
      </c>
      <c r="Z34" s="37">
        <v>33430.568165634941</v>
      </c>
      <c r="AA34" s="37">
        <v>0</v>
      </c>
      <c r="AB34" s="37">
        <v>37.799793375128516</v>
      </c>
      <c r="AC34" s="37">
        <v>272215.99380574981</v>
      </c>
      <c r="AD34" s="37">
        <v>59562.788124201987</v>
      </c>
      <c r="AE34" s="37">
        <v>13688.953579934054</v>
      </c>
      <c r="AF34" s="37">
        <v>8587.5935838839505</v>
      </c>
      <c r="AG34" s="37">
        <v>16951.201014414743</v>
      </c>
      <c r="AH34" s="37">
        <v>5792.760622862018</v>
      </c>
      <c r="AI34" s="37">
        <v>182.32116450796701</v>
      </c>
      <c r="AJ34" s="37">
        <v>16108.921129543676</v>
      </c>
      <c r="AK34" s="37">
        <v>1.0025543725802215</v>
      </c>
      <c r="AL34" s="37">
        <v>15.678391047262931</v>
      </c>
      <c r="AM34" s="37">
        <v>60591.091585847527</v>
      </c>
      <c r="AN34" s="10">
        <v>11096.191162597061</v>
      </c>
      <c r="AO34" s="10">
        <v>14452.116051764788</v>
      </c>
      <c r="AP34" s="10">
        <v>22744.136567662441</v>
      </c>
      <c r="AQ34" s="10">
        <v>0</v>
      </c>
      <c r="AR34" s="10">
        <v>0</v>
      </c>
      <c r="AS34" s="10">
        <v>10260.232527490025</v>
      </c>
      <c r="AT34" s="10">
        <v>104698.17795518103</v>
      </c>
      <c r="AU34" s="10">
        <v>34662.958596523</v>
      </c>
      <c r="AV34" s="10">
        <v>0</v>
      </c>
      <c r="AW34" s="10">
        <v>1648.893099290234</v>
      </c>
      <c r="AX34" s="10">
        <v>643001.21263359603</v>
      </c>
    </row>
    <row r="35" spans="1:50">
      <c r="A35" s="51">
        <v>32</v>
      </c>
      <c r="B35" s="10" t="s">
        <v>116</v>
      </c>
      <c r="C35" s="37">
        <v>8.267270929158439</v>
      </c>
      <c r="D35" s="37">
        <v>0</v>
      </c>
      <c r="E35" s="37">
        <v>0</v>
      </c>
      <c r="F35" s="37">
        <v>3.1139302129447652</v>
      </c>
      <c r="G35" s="37">
        <v>0</v>
      </c>
      <c r="H35" s="37">
        <v>159.57369733026044</v>
      </c>
      <c r="I35" s="37">
        <v>20.151627498378645</v>
      </c>
      <c r="J35" s="37">
        <v>43.153584271281872</v>
      </c>
      <c r="K35" s="37">
        <v>68.826741497341288</v>
      </c>
      <c r="L35" s="37">
        <v>32.122252334205776</v>
      </c>
      <c r="M35" s="37">
        <v>0</v>
      </c>
      <c r="N35" s="37">
        <v>5.8796345987473089</v>
      </c>
      <c r="O35" s="37">
        <v>63.67241928467611</v>
      </c>
      <c r="P35" s="37">
        <v>3.1112478088385933E-2</v>
      </c>
      <c r="Q35" s="37">
        <v>0</v>
      </c>
      <c r="R35" s="37">
        <v>0</v>
      </c>
      <c r="S35" s="37">
        <v>0</v>
      </c>
      <c r="T35" s="37">
        <v>0.40710103814857246</v>
      </c>
      <c r="U35" s="37">
        <v>0</v>
      </c>
      <c r="V35" s="37">
        <v>0</v>
      </c>
      <c r="W35" s="37">
        <v>0</v>
      </c>
      <c r="X35" s="37">
        <v>0</v>
      </c>
      <c r="Y35" s="37">
        <v>0</v>
      </c>
      <c r="Z35" s="37">
        <v>0.56261258501680644</v>
      </c>
      <c r="AA35" s="37">
        <v>0</v>
      </c>
      <c r="AB35" s="37">
        <v>0</v>
      </c>
      <c r="AC35" s="37">
        <v>85440.174110957319</v>
      </c>
      <c r="AD35" s="37">
        <v>2963.6230097536554</v>
      </c>
      <c r="AE35" s="37">
        <v>61486.699806806355</v>
      </c>
      <c r="AF35" s="37">
        <v>15433.418784001506</v>
      </c>
      <c r="AG35" s="37">
        <v>18696.085805584407</v>
      </c>
      <c r="AH35" s="37">
        <v>2069.3112836237328</v>
      </c>
      <c r="AI35" s="37">
        <v>1.1305892429804059</v>
      </c>
      <c r="AJ35" s="37">
        <v>14996.282044597296</v>
      </c>
      <c r="AK35" s="37">
        <v>24.069070654375761</v>
      </c>
      <c r="AL35" s="37">
        <v>376.40282879850315</v>
      </c>
      <c r="AM35" s="37">
        <v>2642.3229103526114</v>
      </c>
      <c r="AN35" s="10">
        <v>183.89189793930245</v>
      </c>
      <c r="AO35" s="10">
        <v>13401.405719628177</v>
      </c>
      <c r="AP35" s="10">
        <v>0</v>
      </c>
      <c r="AQ35" s="10">
        <v>153026.76312885451</v>
      </c>
      <c r="AR35" s="10">
        <v>0</v>
      </c>
      <c r="AS35" s="10">
        <v>0</v>
      </c>
      <c r="AT35" s="10">
        <v>0</v>
      </c>
      <c r="AU35" s="10">
        <v>58212.367948883795</v>
      </c>
      <c r="AV35" s="10">
        <v>0</v>
      </c>
      <c r="AW35" s="10">
        <v>-13085.167720015497</v>
      </c>
      <c r="AX35" s="10">
        <v>299849.8073059537</v>
      </c>
    </row>
    <row r="36" spans="1:50">
      <c r="A36" s="51">
        <v>33</v>
      </c>
      <c r="B36" s="10" t="s">
        <v>118</v>
      </c>
      <c r="C36" s="37">
        <v>907.98548923868225</v>
      </c>
      <c r="D36" s="37">
        <v>0</v>
      </c>
      <c r="E36" s="37">
        <v>0</v>
      </c>
      <c r="F36" s="37">
        <v>0</v>
      </c>
      <c r="G36" s="37">
        <v>0</v>
      </c>
      <c r="H36" s="37">
        <v>23.513118964439066</v>
      </c>
      <c r="I36" s="37">
        <v>0.72253754592863362</v>
      </c>
      <c r="J36" s="37">
        <v>5.9617297931645741</v>
      </c>
      <c r="K36" s="37">
        <v>3.4652349096792237</v>
      </c>
      <c r="L36" s="37">
        <v>27.64464332088459</v>
      </c>
      <c r="M36" s="37">
        <v>0</v>
      </c>
      <c r="N36" s="37">
        <v>0.28511905106754898</v>
      </c>
      <c r="O36" s="37">
        <v>44.756627355018182</v>
      </c>
      <c r="P36" s="37">
        <v>9.2019456610484857E-2</v>
      </c>
      <c r="Q36" s="37">
        <v>0</v>
      </c>
      <c r="R36" s="37">
        <v>0</v>
      </c>
      <c r="S36" s="37">
        <v>0</v>
      </c>
      <c r="T36" s="37">
        <v>0.29927237446956539</v>
      </c>
      <c r="U36" s="37">
        <v>0</v>
      </c>
      <c r="V36" s="37">
        <v>0</v>
      </c>
      <c r="W36" s="37">
        <v>0</v>
      </c>
      <c r="X36" s="37">
        <v>0</v>
      </c>
      <c r="Y36" s="37">
        <v>0</v>
      </c>
      <c r="Z36" s="37">
        <v>0</v>
      </c>
      <c r="AA36" s="37">
        <v>0</v>
      </c>
      <c r="AB36" s="37">
        <v>0</v>
      </c>
      <c r="AC36" s="37">
        <v>0</v>
      </c>
      <c r="AD36" s="37">
        <v>1.2337925710899564</v>
      </c>
      <c r="AE36" s="37">
        <v>249.92453933619768</v>
      </c>
      <c r="AF36" s="37">
        <v>17.599367478090997</v>
      </c>
      <c r="AG36" s="37">
        <v>0</v>
      </c>
      <c r="AH36" s="37">
        <v>0</v>
      </c>
      <c r="AI36" s="37">
        <v>0</v>
      </c>
      <c r="AJ36" s="37">
        <v>0</v>
      </c>
      <c r="AK36" s="37">
        <v>0</v>
      </c>
      <c r="AL36" s="37">
        <v>0</v>
      </c>
      <c r="AM36" s="37">
        <v>0</v>
      </c>
      <c r="AN36" s="10">
        <v>16535.943930380698</v>
      </c>
      <c r="AO36" s="10">
        <v>18498.972361659209</v>
      </c>
      <c r="AP36" s="10">
        <v>144094.23283813838</v>
      </c>
      <c r="AQ36" s="10">
        <v>0</v>
      </c>
      <c r="AR36" s="10">
        <v>0</v>
      </c>
      <c r="AS36" s="10">
        <v>178.89852466859605</v>
      </c>
      <c r="AT36" s="10">
        <v>0</v>
      </c>
      <c r="AU36" s="10">
        <v>15860.445848532001</v>
      </c>
      <c r="AV36" s="10">
        <v>0</v>
      </c>
      <c r="AW36" s="10">
        <v>-6528.9985157407846</v>
      </c>
      <c r="AX36" s="10">
        <v>158202.08678196938</v>
      </c>
    </row>
    <row r="37" spans="1:50">
      <c r="A37" s="79">
        <v>34</v>
      </c>
      <c r="B37" s="23" t="s">
        <v>120</v>
      </c>
      <c r="C37" s="37">
        <v>536.90776166193325</v>
      </c>
      <c r="D37" s="37">
        <v>0</v>
      </c>
      <c r="E37" s="37">
        <v>0</v>
      </c>
      <c r="F37" s="37">
        <v>528.91318923660845</v>
      </c>
      <c r="G37" s="37">
        <v>33.803170474791798</v>
      </c>
      <c r="H37" s="37">
        <v>624.35376049965794</v>
      </c>
      <c r="I37" s="37">
        <v>7.3613302161756762</v>
      </c>
      <c r="J37" s="37">
        <v>9.6262264461899463</v>
      </c>
      <c r="K37" s="37">
        <v>69.38152973877601</v>
      </c>
      <c r="L37" s="37">
        <v>100.02533431413048</v>
      </c>
      <c r="M37" s="37">
        <v>0</v>
      </c>
      <c r="N37" s="37">
        <v>242.01116922834044</v>
      </c>
      <c r="O37" s="37">
        <v>155.99925538057454</v>
      </c>
      <c r="P37" s="37">
        <v>6.2318706009913571E-2</v>
      </c>
      <c r="Q37" s="37">
        <v>3.3458044383427596</v>
      </c>
      <c r="R37" s="37">
        <v>0</v>
      </c>
      <c r="S37" s="37">
        <v>0</v>
      </c>
      <c r="T37" s="37">
        <v>0.21334486179628898</v>
      </c>
      <c r="U37" s="37">
        <v>0</v>
      </c>
      <c r="V37" s="37">
        <v>0</v>
      </c>
      <c r="W37" s="37">
        <v>0</v>
      </c>
      <c r="X37" s="37">
        <v>0</v>
      </c>
      <c r="Y37" s="37">
        <v>0</v>
      </c>
      <c r="Z37" s="37">
        <v>248.46002946335068</v>
      </c>
      <c r="AA37" s="37">
        <v>0</v>
      </c>
      <c r="AB37" s="37">
        <v>10.183726558149964</v>
      </c>
      <c r="AC37" s="37">
        <v>19742.362144395367</v>
      </c>
      <c r="AD37" s="37">
        <v>3850.3132563878912</v>
      </c>
      <c r="AE37" s="37">
        <v>3937.2796604428136</v>
      </c>
      <c r="AF37" s="37">
        <v>6309.3060012732603</v>
      </c>
      <c r="AG37" s="37">
        <v>12912.53651903731</v>
      </c>
      <c r="AH37" s="37">
        <v>1934.8565681805069</v>
      </c>
      <c r="AI37" s="37">
        <v>103.91038820631692</v>
      </c>
      <c r="AJ37" s="37">
        <v>13190.249757813644</v>
      </c>
      <c r="AK37" s="37">
        <v>92.026105300300287</v>
      </c>
      <c r="AL37" s="37">
        <v>1439.1451525381017</v>
      </c>
      <c r="AM37" s="37">
        <v>45200.776975101515</v>
      </c>
      <c r="AN37" s="10">
        <v>6004.4364023051239</v>
      </c>
      <c r="AO37" s="10">
        <v>39858.068265092348</v>
      </c>
      <c r="AP37" s="10">
        <v>487046.55152892089</v>
      </c>
      <c r="AQ37" s="10">
        <v>0</v>
      </c>
      <c r="AR37" s="10">
        <v>0</v>
      </c>
      <c r="AS37" s="10">
        <v>18729.183725633437</v>
      </c>
      <c r="AT37" s="10">
        <v>1647.5735631678549</v>
      </c>
      <c r="AU37" s="10">
        <v>11861.211271761402</v>
      </c>
      <c r="AV37" s="10">
        <v>30.390372668492908</v>
      </c>
      <c r="AW37" s="10">
        <v>-17562.815972771801</v>
      </c>
      <c r="AX37" s="10">
        <v>635114.80634781974</v>
      </c>
    </row>
    <row r="38" spans="1:50">
      <c r="A38" s="38">
        <v>35</v>
      </c>
      <c r="B38" s="28" t="s">
        <v>122</v>
      </c>
      <c r="C38" s="37">
        <v>237.6809582909857</v>
      </c>
      <c r="D38" s="37">
        <v>0</v>
      </c>
      <c r="E38" s="37">
        <v>0</v>
      </c>
      <c r="F38" s="37">
        <v>3.1396331924139334E-2</v>
      </c>
      <c r="G38" s="37">
        <v>2.7466060993410325E-4</v>
      </c>
      <c r="H38" s="37">
        <v>3.1442510885007451</v>
      </c>
      <c r="I38" s="37">
        <v>0.62107022607354823</v>
      </c>
      <c r="J38" s="37">
        <v>0.89318436130281087</v>
      </c>
      <c r="K38" s="37">
        <v>1.3999102120133313</v>
      </c>
      <c r="L38" s="37">
        <v>4.2147785721925084</v>
      </c>
      <c r="M38" s="37">
        <v>0</v>
      </c>
      <c r="N38" s="37">
        <v>0.76553590665974258</v>
      </c>
      <c r="O38" s="37">
        <v>2.5836886265097907</v>
      </c>
      <c r="P38" s="37">
        <v>1.2055767433692624E-2</v>
      </c>
      <c r="Q38" s="37">
        <v>5.768565741646872E-4</v>
      </c>
      <c r="R38" s="37">
        <v>0</v>
      </c>
      <c r="S38" s="37">
        <v>0</v>
      </c>
      <c r="T38" s="37">
        <v>5.2588350016279511E-2</v>
      </c>
      <c r="U38" s="37">
        <v>0</v>
      </c>
      <c r="V38" s="37">
        <v>0</v>
      </c>
      <c r="W38" s="37">
        <v>0</v>
      </c>
      <c r="X38" s="37">
        <v>0</v>
      </c>
      <c r="Y38" s="37">
        <v>0</v>
      </c>
      <c r="Z38" s="37">
        <v>7.2902217196266729E-3</v>
      </c>
      <c r="AA38" s="37">
        <v>0</v>
      </c>
      <c r="AB38" s="37">
        <v>2.6472419663442579E-3</v>
      </c>
      <c r="AC38" s="37">
        <v>1528.7618436038913</v>
      </c>
      <c r="AD38" s="37">
        <v>101.41715650187277</v>
      </c>
      <c r="AE38" s="37">
        <v>2.4364291683236798</v>
      </c>
      <c r="AF38" s="37">
        <v>7.9827714109976364</v>
      </c>
      <c r="AG38" s="37">
        <v>0.10781922299233497</v>
      </c>
      <c r="AH38" s="37">
        <v>0.19443502505857024</v>
      </c>
      <c r="AI38" s="37">
        <v>2.8669436411053559E-2</v>
      </c>
      <c r="AJ38" s="37">
        <v>0.3960988876188048</v>
      </c>
      <c r="AK38" s="37">
        <v>4.7116467495795459E-3</v>
      </c>
      <c r="AL38" s="37">
        <v>7.3682826824000999E-2</v>
      </c>
      <c r="AM38" s="37">
        <v>8.8848849246433961</v>
      </c>
      <c r="AN38" s="10">
        <v>0</v>
      </c>
      <c r="AO38" s="10">
        <v>0</v>
      </c>
      <c r="AP38" s="10">
        <v>7686.6506155742745</v>
      </c>
      <c r="AQ38" s="10">
        <v>1875.1769109816164</v>
      </c>
      <c r="AR38" s="10">
        <v>0</v>
      </c>
      <c r="AS38" s="10">
        <v>0</v>
      </c>
      <c r="AT38" s="10">
        <v>0</v>
      </c>
      <c r="AU38" s="10">
        <v>5866.3847158996959</v>
      </c>
      <c r="AV38" s="10">
        <v>0</v>
      </c>
      <c r="AW38" s="10">
        <v>196.06824961037583</v>
      </c>
      <c r="AX38" s="10">
        <v>5793.2097696364362</v>
      </c>
    </row>
    <row r="39" spans="1:50">
      <c r="A39" s="38">
        <v>36</v>
      </c>
      <c r="B39" s="28" t="s">
        <v>124</v>
      </c>
      <c r="C39" s="37">
        <v>3716.9605065745041</v>
      </c>
      <c r="D39" s="37">
        <v>0</v>
      </c>
      <c r="E39" s="37">
        <v>0</v>
      </c>
      <c r="F39" s="37">
        <v>0.49098979847792107</v>
      </c>
      <c r="G39" s="37">
        <v>4.2952647413465328E-3</v>
      </c>
      <c r="H39" s="37">
        <v>49.171196560067088</v>
      </c>
      <c r="I39" s="37">
        <v>9.7125723437148803</v>
      </c>
      <c r="J39" s="37">
        <v>13.968014181380186</v>
      </c>
      <c r="K39" s="37">
        <v>21.892418341874542</v>
      </c>
      <c r="L39" s="37">
        <v>65.912581341987064</v>
      </c>
      <c r="M39" s="37">
        <v>0</v>
      </c>
      <c r="N39" s="37">
        <v>11.971790890944446</v>
      </c>
      <c r="O39" s="37">
        <v>40.404871534830221</v>
      </c>
      <c r="P39" s="37">
        <v>0.18853345152126999</v>
      </c>
      <c r="Q39" s="37">
        <v>9.0211395963112288E-3</v>
      </c>
      <c r="R39" s="37">
        <v>0</v>
      </c>
      <c r="S39" s="37">
        <v>0</v>
      </c>
      <c r="T39" s="37">
        <v>0.82240000007539937</v>
      </c>
      <c r="U39" s="37">
        <v>0</v>
      </c>
      <c r="V39" s="37">
        <v>0</v>
      </c>
      <c r="W39" s="37">
        <v>0</v>
      </c>
      <c r="X39" s="37">
        <v>0</v>
      </c>
      <c r="Y39" s="37">
        <v>0</v>
      </c>
      <c r="Z39" s="37">
        <v>0.11400772872536719</v>
      </c>
      <c r="AA39" s="37">
        <v>0</v>
      </c>
      <c r="AB39" s="37">
        <v>4.1398746921079796E-2</v>
      </c>
      <c r="AC39" s="37">
        <v>23907.457448387449</v>
      </c>
      <c r="AD39" s="37">
        <v>1586.0065868004517</v>
      </c>
      <c r="AE39" s="37">
        <v>38.101962651287181</v>
      </c>
      <c r="AF39" s="37">
        <v>124.83812872953891</v>
      </c>
      <c r="AG39" s="37">
        <v>1.6861249491489367</v>
      </c>
      <c r="AH39" s="37">
        <v>3.040661374112859</v>
      </c>
      <c r="AI39" s="37">
        <v>0.44834539397629436</v>
      </c>
      <c r="AJ39" s="37">
        <v>6.1943705232571347</v>
      </c>
      <c r="AK39" s="37">
        <v>7.3682826824000985E-2</v>
      </c>
      <c r="AL39" s="37">
        <v>1.1522848076970549</v>
      </c>
      <c r="AM39" s="37">
        <v>138.94578096545479</v>
      </c>
      <c r="AN39" s="10">
        <v>0</v>
      </c>
      <c r="AO39" s="10">
        <v>0</v>
      </c>
      <c r="AP39" s="10">
        <v>120207.26006560268</v>
      </c>
      <c r="AQ39" s="10">
        <v>29324.850299643822</v>
      </c>
      <c r="AR39" s="10">
        <v>0</v>
      </c>
      <c r="AS39" s="10">
        <v>0</v>
      </c>
      <c r="AT39" s="10">
        <v>0</v>
      </c>
      <c r="AU39" s="10">
        <v>91741.132576031217</v>
      </c>
      <c r="AV39" s="10">
        <v>0</v>
      </c>
      <c r="AW39" s="10">
        <v>3066.2024658396817</v>
      </c>
      <c r="AX39" s="10">
        <v>90596.790230363535</v>
      </c>
    </row>
    <row r="40" spans="1:50">
      <c r="A40" s="51">
        <v>37</v>
      </c>
      <c r="B40" s="10" t="s">
        <v>126</v>
      </c>
      <c r="C40" s="37">
        <v>342.67572453680373</v>
      </c>
      <c r="D40" s="37">
        <v>0</v>
      </c>
      <c r="E40" s="37">
        <v>0</v>
      </c>
      <c r="F40" s="37">
        <v>82.384993255418607</v>
      </c>
      <c r="G40" s="37">
        <v>1.3428854147741831</v>
      </c>
      <c r="H40" s="37">
        <v>67.273203019824194</v>
      </c>
      <c r="I40" s="37">
        <v>1.4191021491097509</v>
      </c>
      <c r="J40" s="37">
        <v>2.057023565022035</v>
      </c>
      <c r="K40" s="37">
        <v>3.7957379539313449</v>
      </c>
      <c r="L40" s="37">
        <v>23.892357582147049</v>
      </c>
      <c r="M40" s="37">
        <v>0</v>
      </c>
      <c r="N40" s="37">
        <v>54.152985266334191</v>
      </c>
      <c r="O40" s="37">
        <v>18.432635526133097</v>
      </c>
      <c r="P40" s="37">
        <v>1.6919036043686154E-2</v>
      </c>
      <c r="Q40" s="37">
        <v>6.4482874318404919</v>
      </c>
      <c r="R40" s="37">
        <v>0</v>
      </c>
      <c r="S40" s="37">
        <v>0</v>
      </c>
      <c r="T40" s="37">
        <v>5.5624322549450447E-2</v>
      </c>
      <c r="U40" s="37">
        <v>0</v>
      </c>
      <c r="V40" s="37">
        <v>0</v>
      </c>
      <c r="W40" s="37">
        <v>0</v>
      </c>
      <c r="X40" s="37">
        <v>0</v>
      </c>
      <c r="Y40" s="37">
        <v>0</v>
      </c>
      <c r="Z40" s="37">
        <v>12.95289233063736</v>
      </c>
      <c r="AA40" s="37">
        <v>0</v>
      </c>
      <c r="AB40" s="37">
        <v>100.6314918317176</v>
      </c>
      <c r="AC40" s="37">
        <v>522.86720303764946</v>
      </c>
      <c r="AD40" s="37">
        <v>456.68462873296846</v>
      </c>
      <c r="AE40" s="37">
        <v>61.029052728405638</v>
      </c>
      <c r="AF40" s="37">
        <v>2333.0004336366997</v>
      </c>
      <c r="AG40" s="37">
        <v>723.39683995991095</v>
      </c>
      <c r="AH40" s="37">
        <v>116.97254570001836</v>
      </c>
      <c r="AI40" s="37">
        <v>39.400324421120906</v>
      </c>
      <c r="AJ40" s="37">
        <v>119.51674209656335</v>
      </c>
      <c r="AK40" s="37">
        <v>25.513511008114254</v>
      </c>
      <c r="AL40" s="37">
        <v>398.99162929625049</v>
      </c>
      <c r="AM40" s="37">
        <v>23468.885097655864</v>
      </c>
      <c r="AN40" s="10">
        <v>1502.8096797661105</v>
      </c>
      <c r="AO40" s="10">
        <v>2312.6035779170197</v>
      </c>
      <c r="AP40" s="10">
        <v>1781216.5382737641</v>
      </c>
      <c r="AQ40" s="10">
        <v>0</v>
      </c>
      <c r="AR40" s="10">
        <v>0</v>
      </c>
      <c r="AS40" s="10">
        <v>0</v>
      </c>
      <c r="AT40" s="10">
        <v>0</v>
      </c>
      <c r="AU40" s="10">
        <v>0</v>
      </c>
      <c r="AV40" s="10">
        <v>0</v>
      </c>
      <c r="AW40" s="10">
        <v>-36056.732341414769</v>
      </c>
      <c r="AX40" s="10">
        <v>1777959.0090615284</v>
      </c>
    </row>
    <row r="41" spans="1:50">
      <c r="A41" s="64" t="s">
        <v>187</v>
      </c>
      <c r="B41" s="10" t="s">
        <v>183</v>
      </c>
      <c r="C41" s="37" cm="1">
        <f t="array" ref="C41:AM45">MMULT('(2) Duplicated Tibet IOT2012'!C48:AS52, TRANSPOSE('(1) Concordance matrix'!C3:AS39))</f>
        <v>35853.699631772521</v>
      </c>
      <c r="D41" s="37">
        <v>0</v>
      </c>
      <c r="E41" s="37">
        <v>0</v>
      </c>
      <c r="F41" s="37">
        <v>31167.374341580118</v>
      </c>
      <c r="G41" s="37">
        <v>76.259985816012417</v>
      </c>
      <c r="H41" s="37">
        <v>14713.759628070864</v>
      </c>
      <c r="I41" s="37">
        <v>172.37771950518621</v>
      </c>
      <c r="J41" s="37">
        <v>71.913701419162265</v>
      </c>
      <c r="K41" s="37">
        <v>1396.9682843462047</v>
      </c>
      <c r="L41" s="37">
        <v>7287.4742112044314</v>
      </c>
      <c r="M41" s="37">
        <v>0</v>
      </c>
      <c r="N41" s="37">
        <v>10655.908704483723</v>
      </c>
      <c r="O41" s="37">
        <v>23284.18702419797</v>
      </c>
      <c r="P41" s="37">
        <v>2.1274154627182602</v>
      </c>
      <c r="Q41" s="37">
        <v>676.96167523450799</v>
      </c>
      <c r="R41" s="37">
        <v>0</v>
      </c>
      <c r="S41" s="37">
        <v>0</v>
      </c>
      <c r="T41" s="37">
        <v>2.6718391764811784</v>
      </c>
      <c r="U41" s="37">
        <v>0</v>
      </c>
      <c r="V41" s="37">
        <v>0</v>
      </c>
      <c r="W41" s="37">
        <v>0</v>
      </c>
      <c r="X41" s="37">
        <v>0</v>
      </c>
      <c r="Y41" s="37">
        <v>0</v>
      </c>
      <c r="Z41" s="37">
        <v>89391.629225436162</v>
      </c>
      <c r="AA41" s="37">
        <v>0</v>
      </c>
      <c r="AB41" s="37">
        <v>1739.670813968939</v>
      </c>
      <c r="AC41" s="37">
        <v>53636.989948635572</v>
      </c>
      <c r="AD41" s="37">
        <v>276303.75032678677</v>
      </c>
      <c r="AE41" s="37">
        <v>33411.48789242511</v>
      </c>
      <c r="AF41" s="37">
        <v>73452.853239507502</v>
      </c>
      <c r="AG41" s="37">
        <v>19520.915191164975</v>
      </c>
      <c r="AH41" s="37">
        <v>36833.614596636806</v>
      </c>
      <c r="AI41" s="37">
        <v>13807.971637064309</v>
      </c>
      <c r="AJ41" s="37">
        <v>36457.490406732875</v>
      </c>
      <c r="AK41" s="37">
        <v>284.99178442056734</v>
      </c>
      <c r="AL41" s="37">
        <v>4456.8282415479434</v>
      </c>
      <c r="AM41" s="37">
        <v>384360.19015343609</v>
      </c>
    </row>
    <row r="42" spans="1:50">
      <c r="A42" s="64"/>
      <c r="B42" s="10" t="s">
        <v>184</v>
      </c>
      <c r="C42" s="37">
        <v>760018.11386533338</v>
      </c>
      <c r="D42" s="37">
        <v>0</v>
      </c>
      <c r="E42" s="37">
        <v>0</v>
      </c>
      <c r="F42" s="37">
        <v>52012.454220461776</v>
      </c>
      <c r="G42" s="37">
        <v>337.28965533107959</v>
      </c>
      <c r="H42" s="37">
        <v>27235.25664280033</v>
      </c>
      <c r="I42" s="37">
        <v>538.33982415622836</v>
      </c>
      <c r="J42" s="37">
        <v>531.64704956327</v>
      </c>
      <c r="K42" s="37">
        <v>4485.4873995272665</v>
      </c>
      <c r="L42" s="37">
        <v>6339.2140913757521</v>
      </c>
      <c r="M42" s="37">
        <v>0</v>
      </c>
      <c r="N42" s="37">
        <v>38925.289034702633</v>
      </c>
      <c r="O42" s="37">
        <v>39212.693518059976</v>
      </c>
      <c r="P42" s="37">
        <v>5.5525411709226287</v>
      </c>
      <c r="Q42" s="37">
        <v>2653.4992932363311</v>
      </c>
      <c r="R42" s="37">
        <v>0</v>
      </c>
      <c r="S42" s="37">
        <v>0</v>
      </c>
      <c r="T42" s="37">
        <v>8.5447353231188465</v>
      </c>
      <c r="U42" s="37">
        <v>0</v>
      </c>
      <c r="V42" s="37">
        <v>0</v>
      </c>
      <c r="W42" s="37">
        <v>0</v>
      </c>
      <c r="X42" s="37">
        <v>0</v>
      </c>
      <c r="Y42" s="37">
        <v>0</v>
      </c>
      <c r="Z42" s="37">
        <v>69027.230569434381</v>
      </c>
      <c r="AA42" s="37">
        <v>0</v>
      </c>
      <c r="AB42" s="37">
        <v>2357.4344104605802</v>
      </c>
      <c r="AC42" s="37">
        <v>965380.96675787913</v>
      </c>
      <c r="AD42" s="37">
        <v>323965.56464443053</v>
      </c>
      <c r="AE42" s="37">
        <v>221639.60645201773</v>
      </c>
      <c r="AF42" s="37">
        <v>279615.71732981736</v>
      </c>
      <c r="AG42" s="37">
        <v>209255.54324021231</v>
      </c>
      <c r="AH42" s="37">
        <v>103261.81440441207</v>
      </c>
      <c r="AI42" s="37">
        <v>94201.039347554062</v>
      </c>
      <c r="AJ42" s="37">
        <v>405129.00008247455</v>
      </c>
      <c r="AK42" s="37">
        <v>4359.0347722628258</v>
      </c>
      <c r="AL42" s="37">
        <v>68168.523939767387</v>
      </c>
      <c r="AM42" s="37">
        <v>879215.26673989603</v>
      </c>
    </row>
    <row r="43" spans="1:50">
      <c r="A43" s="64"/>
      <c r="B43" s="10" t="s">
        <v>185</v>
      </c>
      <c r="C43" s="37">
        <v>0</v>
      </c>
      <c r="D43" s="37">
        <v>0</v>
      </c>
      <c r="E43" s="37">
        <v>0</v>
      </c>
      <c r="F43" s="37">
        <v>23349.528722181767</v>
      </c>
      <c r="G43" s="37">
        <v>91.934387474216621</v>
      </c>
      <c r="H43" s="37">
        <v>9514.5709683803616</v>
      </c>
      <c r="I43" s="37">
        <v>166.58102267474237</v>
      </c>
      <c r="J43" s="37">
        <v>238.76828212757198</v>
      </c>
      <c r="K43" s="37">
        <v>1327.17747049591</v>
      </c>
      <c r="L43" s="37">
        <v>1124.4793224510431</v>
      </c>
      <c r="M43" s="37">
        <v>0</v>
      </c>
      <c r="N43" s="37">
        <v>10436.351099983478</v>
      </c>
      <c r="O43" s="37">
        <v>12374.928848713189</v>
      </c>
      <c r="P43" s="37">
        <v>5.6628916577265755</v>
      </c>
      <c r="Q43" s="37">
        <v>667.11912100446227</v>
      </c>
      <c r="R43" s="37">
        <v>0</v>
      </c>
      <c r="S43" s="37">
        <v>0</v>
      </c>
      <c r="T43" s="37">
        <v>4.9728927644947385</v>
      </c>
      <c r="U43" s="37">
        <v>0</v>
      </c>
      <c r="V43" s="37">
        <v>0</v>
      </c>
      <c r="W43" s="37">
        <v>0</v>
      </c>
      <c r="X43" s="37">
        <v>0</v>
      </c>
      <c r="Y43" s="37">
        <v>0</v>
      </c>
      <c r="Z43" s="37">
        <v>8792.8407600226255</v>
      </c>
      <c r="AA43" s="37">
        <v>0</v>
      </c>
      <c r="AB43" s="37">
        <v>60.402456068086558</v>
      </c>
      <c r="AC43" s="37">
        <v>103590.85022503583</v>
      </c>
      <c r="AD43" s="37">
        <v>29976.396161067161</v>
      </c>
      <c r="AE43" s="37">
        <v>59109.043765299655</v>
      </c>
      <c r="AF43" s="37">
        <v>48095.855352871811</v>
      </c>
      <c r="AG43" s="37">
        <v>22772.76267958085</v>
      </c>
      <c r="AH43" s="37">
        <v>24644.483714023427</v>
      </c>
      <c r="AI43" s="37">
        <v>5413.7596993071693</v>
      </c>
      <c r="AJ43" s="37">
        <v>2068.2020936539543</v>
      </c>
      <c r="AK43" s="37">
        <v>99.526218234822679</v>
      </c>
      <c r="AL43" s="37">
        <v>1556.4352534065888</v>
      </c>
      <c r="AM43" s="37">
        <v>101.72869178057996</v>
      </c>
    </row>
    <row r="44" spans="1:50">
      <c r="A44" s="64"/>
      <c r="B44" s="10" t="s">
        <v>186</v>
      </c>
      <c r="C44" s="37">
        <v>0</v>
      </c>
      <c r="D44" s="37">
        <v>0</v>
      </c>
      <c r="E44" s="37">
        <v>0</v>
      </c>
      <c r="F44" s="37">
        <v>93447.583201515969</v>
      </c>
      <c r="G44" s="37">
        <v>769.70296803968938</v>
      </c>
      <c r="H44" s="37">
        <v>41923.775306719734</v>
      </c>
      <c r="I44" s="37">
        <v>700.1856035461783</v>
      </c>
      <c r="J44" s="37">
        <v>314.29780187030229</v>
      </c>
      <c r="K44" s="37">
        <v>4282.7069561616654</v>
      </c>
      <c r="L44" s="37">
        <v>21062.593838457862</v>
      </c>
      <c r="M44" s="37">
        <v>0</v>
      </c>
      <c r="N44" s="37">
        <v>26082.162076561228</v>
      </c>
      <c r="O44" s="37">
        <v>43888.740223425957</v>
      </c>
      <c r="P44" s="37">
        <v>6.3027230858422936</v>
      </c>
      <c r="Q44" s="37">
        <v>1765.6002777053593</v>
      </c>
      <c r="R44" s="37">
        <v>0</v>
      </c>
      <c r="S44" s="37">
        <v>0</v>
      </c>
      <c r="T44" s="37">
        <v>11.307370904174592</v>
      </c>
      <c r="U44" s="37">
        <v>0</v>
      </c>
      <c r="V44" s="37">
        <v>0</v>
      </c>
      <c r="W44" s="37">
        <v>0</v>
      </c>
      <c r="X44" s="37">
        <v>0</v>
      </c>
      <c r="Y44" s="37">
        <v>0</v>
      </c>
      <c r="Z44" s="37">
        <v>-165338.78000000003</v>
      </c>
      <c r="AA44" s="37">
        <v>0</v>
      </c>
      <c r="AB44" s="37">
        <v>1001.1566079397606</v>
      </c>
      <c r="AC44" s="37">
        <v>776933.45320250397</v>
      </c>
      <c r="AD44" s="37">
        <v>-168771.71382417995</v>
      </c>
      <c r="AE44" s="37">
        <v>119073.69541414734</v>
      </c>
      <c r="AF44" s="37">
        <v>68926.919038645516</v>
      </c>
      <c r="AG44" s="37">
        <v>74444.764511940637</v>
      </c>
      <c r="AH44" s="37">
        <v>45499.692777412209</v>
      </c>
      <c r="AI44" s="37">
        <v>18948.677108369197</v>
      </c>
      <c r="AJ44" s="37">
        <v>2592.959465759589</v>
      </c>
      <c r="AK44" s="37">
        <v>-116.8142074803128</v>
      </c>
      <c r="AL44" s="37">
        <v>-1826.7925160397251</v>
      </c>
      <c r="AM44" s="37">
        <v>2296.2697910325878</v>
      </c>
    </row>
    <row r="45" spans="1:50">
      <c r="A45" s="55" t="s">
        <v>188</v>
      </c>
      <c r="B45" s="56"/>
      <c r="C45" s="37">
        <v>1159460.9656</v>
      </c>
      <c r="D45" s="37">
        <v>0</v>
      </c>
      <c r="E45" s="37">
        <v>0</v>
      </c>
      <c r="F45" s="37">
        <v>356546.25277306401</v>
      </c>
      <c r="G45" s="37">
        <v>3201.5594735034215</v>
      </c>
      <c r="H45" s="37">
        <v>268870.6874463553</v>
      </c>
      <c r="I45" s="37">
        <v>12777.000696414751</v>
      </c>
      <c r="J45" s="37">
        <v>5318.9985380000007</v>
      </c>
      <c r="K45" s="37">
        <v>23348.386069272845</v>
      </c>
      <c r="L45" s="37">
        <v>71560.006156529431</v>
      </c>
      <c r="M45" s="37">
        <v>0</v>
      </c>
      <c r="N45" s="37">
        <v>117981.36560566457</v>
      </c>
      <c r="O45" s="37">
        <v>223341.92268911135</v>
      </c>
      <c r="P45" s="37">
        <v>94.000093999999976</v>
      </c>
      <c r="Q45" s="37">
        <v>12320.992751863751</v>
      </c>
      <c r="R45" s="37">
        <v>0</v>
      </c>
      <c r="S45" s="37">
        <v>0</v>
      </c>
      <c r="T45" s="37">
        <v>143.00014300000001</v>
      </c>
      <c r="U45" s="37">
        <v>0</v>
      </c>
      <c r="V45" s="37">
        <v>0</v>
      </c>
      <c r="W45" s="37">
        <v>0</v>
      </c>
      <c r="X45" s="37">
        <v>0</v>
      </c>
      <c r="Y45" s="37">
        <v>0</v>
      </c>
      <c r="Z45" s="37">
        <v>89391.629225436162</v>
      </c>
      <c r="AA45" s="37">
        <v>0</v>
      </c>
      <c r="AB45" s="37">
        <v>11532.604557104842</v>
      </c>
      <c r="AC45" s="37">
        <v>6373868.5560938213</v>
      </c>
      <c r="AD45" s="37">
        <v>1062661.7794913007</v>
      </c>
      <c r="AE45" s="37">
        <v>807274.00289452949</v>
      </c>
      <c r="AF45" s="37">
        <v>874105.21622791607</v>
      </c>
      <c r="AG45" s="37">
        <v>643001.21263359603</v>
      </c>
      <c r="AH45" s="37">
        <v>299849.8073059537</v>
      </c>
      <c r="AI45" s="37">
        <v>158202.08678196938</v>
      </c>
      <c r="AJ45" s="37">
        <v>635114.80634781974</v>
      </c>
      <c r="AK45" s="37">
        <v>5793.2097696364362</v>
      </c>
      <c r="AL45" s="37">
        <v>90596.790230363535</v>
      </c>
      <c r="AM45" s="37">
        <v>1777959.0090615284</v>
      </c>
    </row>
  </sheetData>
  <mergeCells count="11">
    <mergeCell ref="AX1:AX3"/>
    <mergeCell ref="AN2:AP2"/>
    <mergeCell ref="AQ2:AR2"/>
    <mergeCell ref="AS2:AS3"/>
    <mergeCell ref="AT2:AT3"/>
    <mergeCell ref="AW1:AW3"/>
    <mergeCell ref="A41:A44"/>
    <mergeCell ref="A45:B45"/>
    <mergeCell ref="AN1:AT1"/>
    <mergeCell ref="AU1:AU3"/>
    <mergeCell ref="AV1:AV3"/>
  </mergeCells>
  <phoneticPr fontId="1" type="noConversion"/>
  <conditionalFormatting sqref="A4:A40">
    <cfRule type="notContainsBlanks" dxfId="62" priority="6" stopIfTrue="1">
      <formula>LEN(TRIM(A4))&gt;0</formula>
    </cfRule>
  </conditionalFormatting>
  <conditionalFormatting sqref="AN3:AQ3 AS2:AT2 AU1:AX1">
    <cfRule type="notContainsBlanks" dxfId="61" priority="2" stopIfTrue="1">
      <formula>LEN(TRIM(AN1))&gt;0</formula>
    </cfRule>
  </conditionalFormatting>
  <conditionalFormatting sqref="B4:B40">
    <cfRule type="notContainsBlanks" dxfId="60" priority="4" stopIfTrue="1">
      <formula>LEN(TRIM(B4))&gt;0</formula>
    </cfRule>
  </conditionalFormatting>
  <conditionalFormatting sqref="A41 B41:B44 A45">
    <cfRule type="notContainsBlanks" dxfId="59" priority="1" stopIfTrue="1">
      <formula>LEN(TRIM(A41))&gt;0</formula>
    </cfRule>
  </conditionalFormatting>
  <conditionalFormatting sqref="C3:AM3">
    <cfRule type="notContainsBlanks" dxfId="58" priority="3" stopIfTrue="1">
      <formula>LEN(TRIM(C3))&gt;0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DD804-CF41-4F14-BCDB-FE37646C6C42}">
  <dimension ref="A1:AQ43"/>
  <sheetViews>
    <sheetView zoomScaleNormal="100" workbookViewId="0">
      <pane xSplit="3" ySplit="3" topLeftCell="D4" activePane="bottomRight" state="frozen"/>
      <selection pane="topRight"/>
      <selection pane="bottomLeft"/>
      <selection pane="bottomRight"/>
    </sheetView>
  </sheetViews>
  <sheetFormatPr defaultColWidth="8.875" defaultRowHeight="12"/>
  <cols>
    <col min="1" max="1" width="8.875" style="10"/>
    <col min="2" max="2" width="28.75" style="10" customWidth="1"/>
    <col min="3" max="42" width="12.625" style="10" customWidth="1"/>
    <col min="43" max="16384" width="8.875" style="10"/>
  </cols>
  <sheetData>
    <row r="1" spans="1:43">
      <c r="C1" s="10">
        <v>1</v>
      </c>
      <c r="D1" s="10">
        <v>2</v>
      </c>
      <c r="E1" s="10">
        <v>3</v>
      </c>
      <c r="F1" s="10">
        <v>4</v>
      </c>
      <c r="G1" s="10">
        <v>5</v>
      </c>
      <c r="H1" s="10">
        <v>6</v>
      </c>
      <c r="I1" s="10">
        <v>7</v>
      </c>
      <c r="J1" s="10">
        <v>8</v>
      </c>
      <c r="K1" s="10">
        <v>9</v>
      </c>
      <c r="L1" s="10">
        <v>10</v>
      </c>
      <c r="M1" s="10">
        <v>11</v>
      </c>
      <c r="N1" s="10">
        <v>12</v>
      </c>
      <c r="O1" s="10">
        <v>13</v>
      </c>
      <c r="P1" s="10">
        <v>14</v>
      </c>
      <c r="Q1" s="10">
        <v>15</v>
      </c>
      <c r="R1" s="10">
        <v>16</v>
      </c>
      <c r="S1" s="10">
        <v>17</v>
      </c>
      <c r="T1" s="10">
        <v>18</v>
      </c>
      <c r="U1" s="10">
        <v>19</v>
      </c>
      <c r="V1" s="10">
        <v>20</v>
      </c>
      <c r="W1" s="10">
        <v>21</v>
      </c>
      <c r="X1" s="10">
        <v>22</v>
      </c>
      <c r="Y1" s="10">
        <v>23</v>
      </c>
      <c r="Z1" s="10">
        <v>24</v>
      </c>
      <c r="AA1" s="10">
        <v>25</v>
      </c>
      <c r="AB1" s="10">
        <v>26</v>
      </c>
      <c r="AC1" s="10">
        <v>27</v>
      </c>
      <c r="AD1" s="10">
        <v>28</v>
      </c>
      <c r="AE1" s="10">
        <v>29</v>
      </c>
      <c r="AF1" s="10">
        <v>30</v>
      </c>
      <c r="AG1" s="10">
        <v>31</v>
      </c>
      <c r="AH1" s="10">
        <v>32</v>
      </c>
      <c r="AI1" s="10">
        <v>33</v>
      </c>
      <c r="AJ1" s="10">
        <v>34</v>
      </c>
      <c r="AK1" s="10">
        <v>35</v>
      </c>
      <c r="AL1" s="10">
        <v>36</v>
      </c>
      <c r="AM1" s="10">
        <v>37</v>
      </c>
      <c r="AN1" s="10">
        <v>38</v>
      </c>
      <c r="AO1" s="10">
        <v>39</v>
      </c>
      <c r="AP1" s="10">
        <v>40</v>
      </c>
    </row>
    <row r="2" spans="1:43" s="37" customFormat="1" ht="103.15" customHeight="1" thickBot="1">
      <c r="C2" s="35" t="s">
        <v>62</v>
      </c>
      <c r="D2" s="35" t="s">
        <v>64</v>
      </c>
      <c r="E2" s="35" t="s">
        <v>66</v>
      </c>
      <c r="F2" s="35" t="s">
        <v>68</v>
      </c>
      <c r="G2" s="35" t="s">
        <v>70</v>
      </c>
      <c r="H2" s="35" t="s">
        <v>72</v>
      </c>
      <c r="I2" s="35" t="s">
        <v>74</v>
      </c>
      <c r="J2" s="35" t="s">
        <v>76</v>
      </c>
      <c r="K2" s="35" t="s">
        <v>78</v>
      </c>
      <c r="L2" s="35" t="s">
        <v>80</v>
      </c>
      <c r="M2" s="35" t="s">
        <v>165</v>
      </c>
      <c r="N2" s="35" t="s">
        <v>166</v>
      </c>
      <c r="O2" s="35" t="s">
        <v>84</v>
      </c>
      <c r="P2" s="35" t="s">
        <v>167</v>
      </c>
      <c r="Q2" s="35" t="s">
        <v>168</v>
      </c>
      <c r="R2" s="35" t="s">
        <v>88</v>
      </c>
      <c r="S2" s="35" t="s">
        <v>90</v>
      </c>
      <c r="T2" s="35" t="s">
        <v>92</v>
      </c>
      <c r="U2" s="35" t="s">
        <v>94</v>
      </c>
      <c r="V2" s="35" t="s">
        <v>169</v>
      </c>
      <c r="W2" s="35" t="s">
        <v>170</v>
      </c>
      <c r="X2" s="35" t="s">
        <v>171</v>
      </c>
      <c r="Y2" s="35" t="s">
        <v>99</v>
      </c>
      <c r="Z2" s="35" t="s">
        <v>172</v>
      </c>
      <c r="AA2" s="35" t="s">
        <v>173</v>
      </c>
      <c r="AB2" s="35" t="s">
        <v>103</v>
      </c>
      <c r="AC2" s="35" t="s">
        <v>105</v>
      </c>
      <c r="AD2" s="38" t="s">
        <v>209</v>
      </c>
      <c r="AE2" s="38" t="s">
        <v>209</v>
      </c>
      <c r="AF2" s="38" t="s">
        <v>209</v>
      </c>
      <c r="AG2" s="35" t="s">
        <v>110</v>
      </c>
      <c r="AH2" s="38" t="s">
        <v>212</v>
      </c>
      <c r="AI2" s="38" t="s">
        <v>212</v>
      </c>
      <c r="AJ2" s="35" t="s">
        <v>114</v>
      </c>
      <c r="AK2" s="35" t="s">
        <v>116</v>
      </c>
      <c r="AL2" s="35" t="s">
        <v>118</v>
      </c>
      <c r="AM2" s="35" t="s">
        <v>120</v>
      </c>
      <c r="AN2" s="35" t="s">
        <v>122</v>
      </c>
      <c r="AO2" s="35" t="s">
        <v>124</v>
      </c>
      <c r="AP2" s="35" t="s">
        <v>126</v>
      </c>
    </row>
    <row r="3" spans="1:43">
      <c r="A3" s="39" t="s">
        <v>0</v>
      </c>
      <c r="B3" s="10" t="s">
        <v>62</v>
      </c>
      <c r="C3" s="40">
        <v>1</v>
      </c>
      <c r="D3" s="41">
        <v>0</v>
      </c>
      <c r="E3" s="41">
        <v>0</v>
      </c>
      <c r="F3" s="41">
        <v>0</v>
      </c>
      <c r="G3" s="41">
        <v>0</v>
      </c>
      <c r="H3" s="41">
        <v>0</v>
      </c>
      <c r="I3" s="41">
        <v>0</v>
      </c>
      <c r="J3" s="41">
        <v>0</v>
      </c>
      <c r="K3" s="41">
        <v>0</v>
      </c>
      <c r="L3" s="41">
        <v>0</v>
      </c>
      <c r="M3" s="41">
        <v>0</v>
      </c>
      <c r="N3" s="41">
        <v>0</v>
      </c>
      <c r="O3" s="41">
        <v>0</v>
      </c>
      <c r="P3" s="41">
        <v>0</v>
      </c>
      <c r="Q3" s="41">
        <v>0</v>
      </c>
      <c r="R3" s="41">
        <v>0</v>
      </c>
      <c r="S3" s="41">
        <v>0</v>
      </c>
      <c r="T3" s="41">
        <v>0</v>
      </c>
      <c r="U3" s="41">
        <v>0</v>
      </c>
      <c r="V3" s="41">
        <v>0</v>
      </c>
      <c r="W3" s="41">
        <v>0</v>
      </c>
      <c r="X3" s="41">
        <v>0</v>
      </c>
      <c r="Y3" s="41">
        <v>0</v>
      </c>
      <c r="Z3" s="41">
        <v>0</v>
      </c>
      <c r="AA3" s="41">
        <v>0</v>
      </c>
      <c r="AB3" s="41">
        <v>0</v>
      </c>
      <c r="AC3" s="41">
        <v>0</v>
      </c>
      <c r="AD3" s="41">
        <v>0</v>
      </c>
      <c r="AE3" s="41">
        <v>0</v>
      </c>
      <c r="AF3" s="41">
        <v>0</v>
      </c>
      <c r="AG3" s="41">
        <v>0</v>
      </c>
      <c r="AH3" s="41">
        <v>0</v>
      </c>
      <c r="AI3" s="41">
        <v>0</v>
      </c>
      <c r="AJ3" s="41">
        <v>0</v>
      </c>
      <c r="AK3" s="41">
        <v>0</v>
      </c>
      <c r="AL3" s="41">
        <v>0</v>
      </c>
      <c r="AM3" s="41">
        <v>0</v>
      </c>
      <c r="AN3" s="41">
        <v>0</v>
      </c>
      <c r="AO3" s="41">
        <v>0</v>
      </c>
      <c r="AP3" s="42">
        <v>0</v>
      </c>
      <c r="AQ3" s="10">
        <f>SUM(C3:AP3)</f>
        <v>1</v>
      </c>
    </row>
    <row r="4" spans="1:43">
      <c r="A4" s="39" t="s">
        <v>1</v>
      </c>
      <c r="B4" s="10" t="s">
        <v>64</v>
      </c>
      <c r="C4" s="43">
        <v>0</v>
      </c>
      <c r="D4" s="10">
        <v>1</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44">
        <v>0</v>
      </c>
      <c r="AQ4" s="10">
        <f t="shared" ref="AQ4:AQ42" si="0">SUM(C4:AP4)</f>
        <v>1</v>
      </c>
    </row>
    <row r="5" spans="1:43">
      <c r="A5" s="39" t="s">
        <v>2</v>
      </c>
      <c r="B5" s="10" t="s">
        <v>66</v>
      </c>
      <c r="C5" s="43">
        <v>0</v>
      </c>
      <c r="D5" s="10">
        <v>0</v>
      </c>
      <c r="E5" s="10">
        <v>1</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44">
        <v>0</v>
      </c>
      <c r="AQ5" s="10">
        <f t="shared" si="0"/>
        <v>1</v>
      </c>
    </row>
    <row r="6" spans="1:43">
      <c r="A6" s="39" t="s">
        <v>3</v>
      </c>
      <c r="B6" s="10" t="s">
        <v>68</v>
      </c>
      <c r="C6" s="43">
        <v>0</v>
      </c>
      <c r="D6" s="10">
        <v>0</v>
      </c>
      <c r="E6" s="10">
        <v>0</v>
      </c>
      <c r="F6" s="10">
        <v>1</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44">
        <v>0</v>
      </c>
      <c r="AQ6" s="10">
        <f t="shared" si="0"/>
        <v>1</v>
      </c>
    </row>
    <row r="7" spans="1:43">
      <c r="A7" s="39" t="s">
        <v>4</v>
      </c>
      <c r="B7" s="10" t="s">
        <v>70</v>
      </c>
      <c r="C7" s="43">
        <v>0</v>
      </c>
      <c r="D7" s="10">
        <v>0</v>
      </c>
      <c r="E7" s="10">
        <v>0</v>
      </c>
      <c r="F7" s="10">
        <v>0</v>
      </c>
      <c r="G7" s="10">
        <v>1</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44">
        <v>0</v>
      </c>
      <c r="AQ7" s="10">
        <f t="shared" si="0"/>
        <v>1</v>
      </c>
    </row>
    <row r="8" spans="1:43">
      <c r="A8" s="39" t="s">
        <v>5</v>
      </c>
      <c r="B8" s="10" t="s">
        <v>72</v>
      </c>
      <c r="C8" s="43">
        <v>0</v>
      </c>
      <c r="D8" s="10">
        <v>0</v>
      </c>
      <c r="E8" s="10">
        <v>0</v>
      </c>
      <c r="F8" s="10">
        <v>0</v>
      </c>
      <c r="G8" s="10">
        <v>0</v>
      </c>
      <c r="H8" s="10">
        <v>1</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44">
        <v>0</v>
      </c>
      <c r="AQ8" s="10">
        <f t="shared" si="0"/>
        <v>1</v>
      </c>
    </row>
    <row r="9" spans="1:43">
      <c r="A9" s="39" t="s">
        <v>6</v>
      </c>
      <c r="B9" s="10" t="s">
        <v>74</v>
      </c>
      <c r="C9" s="43">
        <v>0</v>
      </c>
      <c r="D9" s="10">
        <v>0</v>
      </c>
      <c r="E9" s="10">
        <v>0</v>
      </c>
      <c r="F9" s="10">
        <v>0</v>
      </c>
      <c r="G9" s="10">
        <v>0</v>
      </c>
      <c r="H9" s="10">
        <v>0</v>
      </c>
      <c r="I9" s="10">
        <v>1</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44">
        <v>0</v>
      </c>
      <c r="AQ9" s="10">
        <f t="shared" si="0"/>
        <v>1</v>
      </c>
    </row>
    <row r="10" spans="1:43">
      <c r="A10" s="39" t="s">
        <v>7</v>
      </c>
      <c r="B10" s="10" t="s">
        <v>76</v>
      </c>
      <c r="C10" s="43">
        <v>0</v>
      </c>
      <c r="D10" s="10">
        <v>0</v>
      </c>
      <c r="E10" s="10">
        <v>0</v>
      </c>
      <c r="F10" s="10">
        <v>0</v>
      </c>
      <c r="G10" s="10">
        <v>0</v>
      </c>
      <c r="H10" s="10">
        <v>0</v>
      </c>
      <c r="I10" s="10">
        <v>0</v>
      </c>
      <c r="J10" s="10">
        <v>1</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44">
        <v>0</v>
      </c>
      <c r="AQ10" s="10">
        <f t="shared" si="0"/>
        <v>1</v>
      </c>
    </row>
    <row r="11" spans="1:43">
      <c r="A11" s="39" t="s">
        <v>8</v>
      </c>
      <c r="B11" s="10" t="s">
        <v>78</v>
      </c>
      <c r="C11" s="43">
        <v>0</v>
      </c>
      <c r="D11" s="10">
        <v>0</v>
      </c>
      <c r="E11" s="10">
        <v>0</v>
      </c>
      <c r="F11" s="10">
        <v>0</v>
      </c>
      <c r="G11" s="10">
        <v>0</v>
      </c>
      <c r="H11" s="10">
        <v>0</v>
      </c>
      <c r="I11" s="10">
        <v>0</v>
      </c>
      <c r="J11" s="10">
        <v>0</v>
      </c>
      <c r="K11" s="10">
        <v>1</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44">
        <v>0</v>
      </c>
      <c r="AQ11" s="10">
        <f t="shared" si="0"/>
        <v>1</v>
      </c>
    </row>
    <row r="12" spans="1:43">
      <c r="A12" s="39" t="s">
        <v>9</v>
      </c>
      <c r="B12" s="10" t="s">
        <v>80</v>
      </c>
      <c r="C12" s="43">
        <v>0</v>
      </c>
      <c r="D12" s="10">
        <v>0</v>
      </c>
      <c r="E12" s="10">
        <v>0</v>
      </c>
      <c r="F12" s="10">
        <v>0</v>
      </c>
      <c r="G12" s="10">
        <v>0</v>
      </c>
      <c r="H12" s="10">
        <v>0</v>
      </c>
      <c r="I12" s="10">
        <v>0</v>
      </c>
      <c r="J12" s="10">
        <v>0</v>
      </c>
      <c r="K12" s="10">
        <v>0</v>
      </c>
      <c r="L12" s="10">
        <v>1</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44">
        <v>0</v>
      </c>
      <c r="AQ12" s="10">
        <f t="shared" si="0"/>
        <v>1</v>
      </c>
    </row>
    <row r="13" spans="1:43">
      <c r="A13" s="39" t="s">
        <v>10</v>
      </c>
      <c r="B13" s="10" t="s">
        <v>165</v>
      </c>
      <c r="C13" s="43">
        <v>0</v>
      </c>
      <c r="D13" s="10">
        <v>0</v>
      </c>
      <c r="E13" s="10">
        <v>0</v>
      </c>
      <c r="F13" s="10">
        <v>0</v>
      </c>
      <c r="G13" s="10">
        <v>0</v>
      </c>
      <c r="H13" s="10">
        <v>0</v>
      </c>
      <c r="I13" s="10">
        <v>0</v>
      </c>
      <c r="J13" s="10">
        <v>0</v>
      </c>
      <c r="K13" s="10">
        <v>0</v>
      </c>
      <c r="L13" s="10">
        <v>0</v>
      </c>
      <c r="M13" s="10">
        <v>1</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44">
        <v>0</v>
      </c>
      <c r="AQ13" s="10">
        <f t="shared" si="0"/>
        <v>1</v>
      </c>
    </row>
    <row r="14" spans="1:43">
      <c r="A14" s="39" t="s">
        <v>11</v>
      </c>
      <c r="B14" s="10" t="s">
        <v>166</v>
      </c>
      <c r="C14" s="43">
        <v>0</v>
      </c>
      <c r="D14" s="10">
        <v>0</v>
      </c>
      <c r="E14" s="10">
        <v>0</v>
      </c>
      <c r="F14" s="10">
        <v>0</v>
      </c>
      <c r="G14" s="10">
        <v>0</v>
      </c>
      <c r="H14" s="10">
        <v>0</v>
      </c>
      <c r="I14" s="10">
        <v>0</v>
      </c>
      <c r="J14" s="10">
        <v>0</v>
      </c>
      <c r="K14" s="10">
        <v>0</v>
      </c>
      <c r="L14" s="10">
        <v>0</v>
      </c>
      <c r="M14" s="10">
        <v>0</v>
      </c>
      <c r="N14" s="10">
        <v>1</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44">
        <v>0</v>
      </c>
      <c r="AQ14" s="10">
        <f t="shared" si="0"/>
        <v>1</v>
      </c>
    </row>
    <row r="15" spans="1:43">
      <c r="A15" s="39" t="s">
        <v>12</v>
      </c>
      <c r="B15" s="10" t="s">
        <v>84</v>
      </c>
      <c r="C15" s="43">
        <v>0</v>
      </c>
      <c r="D15" s="10">
        <v>0</v>
      </c>
      <c r="E15" s="10">
        <v>0</v>
      </c>
      <c r="F15" s="10">
        <v>0</v>
      </c>
      <c r="G15" s="10">
        <v>0</v>
      </c>
      <c r="H15" s="10">
        <v>0</v>
      </c>
      <c r="I15" s="10">
        <v>0</v>
      </c>
      <c r="J15" s="10">
        <v>0</v>
      </c>
      <c r="K15" s="10">
        <v>0</v>
      </c>
      <c r="L15" s="10">
        <v>0</v>
      </c>
      <c r="M15" s="10">
        <v>0</v>
      </c>
      <c r="N15" s="10">
        <v>0</v>
      </c>
      <c r="O15" s="10">
        <v>1</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44">
        <v>0</v>
      </c>
      <c r="AQ15" s="10">
        <f t="shared" si="0"/>
        <v>1</v>
      </c>
    </row>
    <row r="16" spans="1:43">
      <c r="A16" s="39" t="s">
        <v>13</v>
      </c>
      <c r="B16" s="10" t="s">
        <v>167</v>
      </c>
      <c r="C16" s="43">
        <v>0</v>
      </c>
      <c r="D16" s="10">
        <v>0</v>
      </c>
      <c r="E16" s="10">
        <v>0</v>
      </c>
      <c r="F16" s="10">
        <v>0</v>
      </c>
      <c r="G16" s="10">
        <v>0</v>
      </c>
      <c r="H16" s="10">
        <v>0</v>
      </c>
      <c r="I16" s="10">
        <v>0</v>
      </c>
      <c r="J16" s="10">
        <v>0</v>
      </c>
      <c r="K16" s="10">
        <v>0</v>
      </c>
      <c r="L16" s="10">
        <v>0</v>
      </c>
      <c r="M16" s="10">
        <v>0</v>
      </c>
      <c r="N16" s="10">
        <v>0</v>
      </c>
      <c r="O16" s="10">
        <v>0</v>
      </c>
      <c r="P16" s="10">
        <v>1</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44">
        <v>0</v>
      </c>
      <c r="AQ16" s="10">
        <f t="shared" si="0"/>
        <v>1</v>
      </c>
    </row>
    <row r="17" spans="1:43">
      <c r="A17" s="39" t="s">
        <v>14</v>
      </c>
      <c r="B17" s="10" t="s">
        <v>168</v>
      </c>
      <c r="C17" s="43">
        <v>0</v>
      </c>
      <c r="D17" s="10">
        <v>0</v>
      </c>
      <c r="E17" s="10">
        <v>0</v>
      </c>
      <c r="F17" s="10">
        <v>0</v>
      </c>
      <c r="G17" s="10">
        <v>0</v>
      </c>
      <c r="H17" s="10">
        <v>0</v>
      </c>
      <c r="I17" s="10">
        <v>0</v>
      </c>
      <c r="J17" s="10">
        <v>0</v>
      </c>
      <c r="K17" s="10">
        <v>0</v>
      </c>
      <c r="L17" s="10">
        <v>0</v>
      </c>
      <c r="M17" s="10">
        <v>0</v>
      </c>
      <c r="N17" s="10">
        <v>0</v>
      </c>
      <c r="O17" s="10">
        <v>0</v>
      </c>
      <c r="P17" s="10">
        <v>0</v>
      </c>
      <c r="Q17" s="10">
        <v>1</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44">
        <v>0</v>
      </c>
      <c r="AQ17" s="10">
        <f t="shared" si="0"/>
        <v>1</v>
      </c>
    </row>
    <row r="18" spans="1:43">
      <c r="A18" s="39" t="s">
        <v>15</v>
      </c>
      <c r="B18" s="10" t="s">
        <v>88</v>
      </c>
      <c r="C18" s="43">
        <v>0</v>
      </c>
      <c r="D18" s="10">
        <v>0</v>
      </c>
      <c r="E18" s="10">
        <v>0</v>
      </c>
      <c r="F18" s="10">
        <v>0</v>
      </c>
      <c r="G18" s="10">
        <v>0</v>
      </c>
      <c r="H18" s="10">
        <v>0</v>
      </c>
      <c r="I18" s="10">
        <v>0</v>
      </c>
      <c r="J18" s="10">
        <v>0</v>
      </c>
      <c r="K18" s="10">
        <v>0</v>
      </c>
      <c r="L18" s="10">
        <v>0</v>
      </c>
      <c r="M18" s="10">
        <v>0</v>
      </c>
      <c r="N18" s="10">
        <v>0</v>
      </c>
      <c r="O18" s="10">
        <v>0</v>
      </c>
      <c r="P18" s="10">
        <v>0</v>
      </c>
      <c r="Q18" s="10">
        <v>0</v>
      </c>
      <c r="R18" s="10">
        <v>1</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44">
        <v>0</v>
      </c>
      <c r="AQ18" s="10">
        <f t="shared" si="0"/>
        <v>1</v>
      </c>
    </row>
    <row r="19" spans="1:43">
      <c r="A19" s="39" t="s">
        <v>16</v>
      </c>
      <c r="B19" s="10" t="s">
        <v>90</v>
      </c>
      <c r="C19" s="43">
        <v>0</v>
      </c>
      <c r="D19" s="10">
        <v>0</v>
      </c>
      <c r="E19" s="10">
        <v>0</v>
      </c>
      <c r="F19" s="10">
        <v>0</v>
      </c>
      <c r="G19" s="10">
        <v>0</v>
      </c>
      <c r="H19" s="10">
        <v>0</v>
      </c>
      <c r="I19" s="10">
        <v>0</v>
      </c>
      <c r="J19" s="10">
        <v>0</v>
      </c>
      <c r="K19" s="10">
        <v>0</v>
      </c>
      <c r="L19" s="10">
        <v>0</v>
      </c>
      <c r="M19" s="10">
        <v>0</v>
      </c>
      <c r="N19" s="10">
        <v>0</v>
      </c>
      <c r="O19" s="10">
        <v>0</v>
      </c>
      <c r="P19" s="10">
        <v>0</v>
      </c>
      <c r="Q19" s="10">
        <v>0</v>
      </c>
      <c r="R19" s="10">
        <v>0</v>
      </c>
      <c r="S19" s="10">
        <v>1</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44">
        <v>0</v>
      </c>
      <c r="AQ19" s="10">
        <f t="shared" si="0"/>
        <v>1</v>
      </c>
    </row>
    <row r="20" spans="1:43">
      <c r="A20" s="39" t="s">
        <v>17</v>
      </c>
      <c r="B20" s="10" t="s">
        <v>92</v>
      </c>
      <c r="C20" s="43">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1</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44">
        <v>0</v>
      </c>
      <c r="AQ20" s="10">
        <f t="shared" si="0"/>
        <v>1</v>
      </c>
    </row>
    <row r="21" spans="1:43">
      <c r="A21" s="39" t="s">
        <v>18</v>
      </c>
      <c r="B21" s="10" t="s">
        <v>94</v>
      </c>
      <c r="C21" s="43">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1</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44">
        <v>0</v>
      </c>
      <c r="AQ21" s="10">
        <f t="shared" si="0"/>
        <v>1</v>
      </c>
    </row>
    <row r="22" spans="1:43">
      <c r="A22" s="39" t="s">
        <v>19</v>
      </c>
      <c r="B22" s="10" t="s">
        <v>169</v>
      </c>
      <c r="C22" s="43">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1</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44">
        <v>0</v>
      </c>
      <c r="AQ22" s="10">
        <f t="shared" si="0"/>
        <v>1</v>
      </c>
    </row>
    <row r="23" spans="1:43">
      <c r="A23" s="39" t="s">
        <v>20</v>
      </c>
      <c r="B23" s="10" t="s">
        <v>170</v>
      </c>
      <c r="C23" s="43">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1</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44">
        <v>0</v>
      </c>
      <c r="AQ23" s="10">
        <f t="shared" si="0"/>
        <v>1</v>
      </c>
    </row>
    <row r="24" spans="1:43">
      <c r="A24" s="39" t="s">
        <v>21</v>
      </c>
      <c r="B24" s="10" t="s">
        <v>171</v>
      </c>
      <c r="C24" s="43">
        <v>0</v>
      </c>
      <c r="D24" s="10">
        <v>0</v>
      </c>
      <c r="E24" s="10">
        <v>0</v>
      </c>
      <c r="F24" s="10">
        <v>0</v>
      </c>
      <c r="G24" s="2">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1</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44">
        <v>0</v>
      </c>
      <c r="AQ24" s="10">
        <f t="shared" si="0"/>
        <v>1</v>
      </c>
    </row>
    <row r="25" spans="1:43">
      <c r="A25" s="39" t="s">
        <v>22</v>
      </c>
      <c r="B25" s="10" t="s">
        <v>99</v>
      </c>
      <c r="C25" s="43">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1</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44">
        <v>0</v>
      </c>
      <c r="AQ25" s="10">
        <f t="shared" si="0"/>
        <v>1</v>
      </c>
    </row>
    <row r="26" spans="1:43">
      <c r="A26" s="39" t="s">
        <v>23</v>
      </c>
      <c r="B26" s="10" t="s">
        <v>172</v>
      </c>
      <c r="C26" s="43">
        <v>0</v>
      </c>
      <c r="D26" s="10">
        <v>0</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1</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44">
        <v>0</v>
      </c>
      <c r="AQ26" s="10">
        <f t="shared" si="0"/>
        <v>1</v>
      </c>
    </row>
    <row r="27" spans="1:43">
      <c r="A27" s="39" t="s">
        <v>24</v>
      </c>
      <c r="B27" s="10" t="s">
        <v>173</v>
      </c>
      <c r="C27" s="43">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1</v>
      </c>
      <c r="AB27" s="10">
        <v>0</v>
      </c>
      <c r="AC27" s="10">
        <v>0</v>
      </c>
      <c r="AD27" s="10">
        <v>0</v>
      </c>
      <c r="AE27" s="10">
        <v>0</v>
      </c>
      <c r="AF27" s="10">
        <v>0</v>
      </c>
      <c r="AG27" s="10">
        <v>0</v>
      </c>
      <c r="AH27" s="10">
        <v>0</v>
      </c>
      <c r="AI27" s="10">
        <v>0</v>
      </c>
      <c r="AJ27" s="10">
        <v>0</v>
      </c>
      <c r="AK27" s="10">
        <v>0</v>
      </c>
      <c r="AL27" s="10">
        <v>0</v>
      </c>
      <c r="AM27" s="10">
        <v>0</v>
      </c>
      <c r="AN27" s="10">
        <v>0</v>
      </c>
      <c r="AO27" s="10">
        <v>0</v>
      </c>
      <c r="AP27" s="44">
        <v>0</v>
      </c>
      <c r="AQ27" s="10">
        <f t="shared" si="0"/>
        <v>1</v>
      </c>
    </row>
    <row r="28" spans="1:43">
      <c r="A28" s="39" t="s">
        <v>25</v>
      </c>
      <c r="B28" s="10" t="s">
        <v>103</v>
      </c>
      <c r="C28" s="43">
        <v>0</v>
      </c>
      <c r="D28" s="10">
        <v>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1</v>
      </c>
      <c r="AC28" s="10">
        <v>0</v>
      </c>
      <c r="AD28" s="10">
        <v>0</v>
      </c>
      <c r="AE28" s="10">
        <v>0</v>
      </c>
      <c r="AF28" s="10">
        <v>0</v>
      </c>
      <c r="AG28" s="10">
        <v>0</v>
      </c>
      <c r="AH28" s="10">
        <v>0</v>
      </c>
      <c r="AI28" s="10">
        <v>0</v>
      </c>
      <c r="AJ28" s="10">
        <v>0</v>
      </c>
      <c r="AK28" s="10">
        <v>0</v>
      </c>
      <c r="AL28" s="10">
        <v>0</v>
      </c>
      <c r="AM28" s="10">
        <v>0</v>
      </c>
      <c r="AN28" s="10">
        <v>0</v>
      </c>
      <c r="AO28" s="10">
        <v>0</v>
      </c>
      <c r="AP28" s="44">
        <v>0</v>
      </c>
      <c r="AQ28" s="10">
        <f t="shared" si="0"/>
        <v>1</v>
      </c>
    </row>
    <row r="29" spans="1:43">
      <c r="A29" s="39" t="s">
        <v>26</v>
      </c>
      <c r="B29" s="10" t="s">
        <v>105</v>
      </c>
      <c r="C29" s="43">
        <v>0</v>
      </c>
      <c r="D29" s="10">
        <v>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1</v>
      </c>
      <c r="AD29" s="10">
        <v>0</v>
      </c>
      <c r="AE29" s="10">
        <v>0</v>
      </c>
      <c r="AF29" s="10">
        <v>0</v>
      </c>
      <c r="AG29" s="10">
        <v>0</v>
      </c>
      <c r="AH29" s="10">
        <v>0</v>
      </c>
      <c r="AI29" s="10">
        <v>0</v>
      </c>
      <c r="AJ29" s="10">
        <v>0</v>
      </c>
      <c r="AK29" s="10">
        <v>0</v>
      </c>
      <c r="AL29" s="10">
        <v>0</v>
      </c>
      <c r="AM29" s="10">
        <v>0</v>
      </c>
      <c r="AN29" s="10">
        <v>0</v>
      </c>
      <c r="AO29" s="10">
        <v>0</v>
      </c>
      <c r="AP29" s="44">
        <v>0</v>
      </c>
      <c r="AQ29" s="10">
        <f t="shared" si="0"/>
        <v>1</v>
      </c>
    </row>
    <row r="30" spans="1:43">
      <c r="A30" s="39" t="s">
        <v>27</v>
      </c>
      <c r="B30" s="10" t="s">
        <v>207</v>
      </c>
      <c r="C30" s="43">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0.69515403425826694</v>
      </c>
      <c r="AE30" s="10">
        <v>0</v>
      </c>
      <c r="AF30" s="10">
        <v>0</v>
      </c>
      <c r="AG30" s="10">
        <v>0</v>
      </c>
      <c r="AH30" s="10">
        <v>0</v>
      </c>
      <c r="AI30" s="10">
        <v>0</v>
      </c>
      <c r="AJ30" s="10">
        <v>0</v>
      </c>
      <c r="AK30" s="10">
        <v>0</v>
      </c>
      <c r="AL30" s="10">
        <v>0</v>
      </c>
      <c r="AM30" s="10">
        <v>0</v>
      </c>
      <c r="AN30" s="10">
        <v>0</v>
      </c>
      <c r="AO30" s="10">
        <v>0</v>
      </c>
      <c r="AP30" s="44">
        <v>0</v>
      </c>
      <c r="AQ30" s="10">
        <f t="shared" si="0"/>
        <v>0.69515403425826694</v>
      </c>
    </row>
    <row r="31" spans="1:43">
      <c r="A31" s="39" t="s">
        <v>28</v>
      </c>
      <c r="B31" s="10" t="s">
        <v>174</v>
      </c>
      <c r="C31" s="43">
        <v>0</v>
      </c>
      <c r="D31" s="10">
        <v>0</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0.2382466844021951</v>
      </c>
      <c r="AF31" s="10">
        <v>0</v>
      </c>
      <c r="AG31" s="10">
        <v>0</v>
      </c>
      <c r="AH31" s="10">
        <v>0</v>
      </c>
      <c r="AI31" s="10">
        <v>0</v>
      </c>
      <c r="AJ31" s="10">
        <v>0</v>
      </c>
      <c r="AK31" s="10">
        <v>0</v>
      </c>
      <c r="AL31" s="10">
        <v>0</v>
      </c>
      <c r="AM31" s="10">
        <v>0</v>
      </c>
      <c r="AN31" s="10">
        <v>0</v>
      </c>
      <c r="AO31" s="10">
        <v>0</v>
      </c>
      <c r="AP31" s="44">
        <v>0</v>
      </c>
      <c r="AQ31" s="10">
        <f t="shared" si="0"/>
        <v>0.2382466844021951</v>
      </c>
    </row>
    <row r="32" spans="1:43">
      <c r="A32" s="39" t="s">
        <v>29</v>
      </c>
      <c r="B32" s="10" t="s">
        <v>110</v>
      </c>
      <c r="C32" s="43">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1</v>
      </c>
      <c r="AH32" s="10">
        <v>0</v>
      </c>
      <c r="AI32" s="10">
        <v>0</v>
      </c>
      <c r="AJ32" s="10">
        <v>0</v>
      </c>
      <c r="AK32" s="10">
        <v>0</v>
      </c>
      <c r="AL32" s="10">
        <v>0</v>
      </c>
      <c r="AM32" s="10">
        <v>0</v>
      </c>
      <c r="AN32" s="10">
        <v>0</v>
      </c>
      <c r="AO32" s="10">
        <v>0</v>
      </c>
      <c r="AP32" s="44">
        <v>0</v>
      </c>
      <c r="AQ32" s="10">
        <f t="shared" si="0"/>
        <v>1</v>
      </c>
    </row>
    <row r="33" spans="1:43">
      <c r="A33" s="39" t="s">
        <v>30</v>
      </c>
      <c r="B33" s="10" t="s">
        <v>210</v>
      </c>
      <c r="C33" s="43">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0.47068626334467983</v>
      </c>
      <c r="AI33" s="10">
        <v>0</v>
      </c>
      <c r="AJ33" s="10">
        <v>0</v>
      </c>
      <c r="AK33" s="10">
        <v>0</v>
      </c>
      <c r="AL33" s="10">
        <v>0</v>
      </c>
      <c r="AM33" s="10">
        <v>0</v>
      </c>
      <c r="AN33" s="10">
        <v>0</v>
      </c>
      <c r="AO33" s="10">
        <v>0</v>
      </c>
      <c r="AP33" s="44">
        <v>0</v>
      </c>
      <c r="AQ33" s="10">
        <f t="shared" si="0"/>
        <v>0.47068626334467983</v>
      </c>
    </row>
    <row r="34" spans="1:43">
      <c r="A34" s="39" t="s">
        <v>31</v>
      </c>
      <c r="B34" s="10" t="s">
        <v>208</v>
      </c>
      <c r="C34" s="43">
        <v>0</v>
      </c>
      <c r="D34" s="10">
        <v>0</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6.6599281339538047E-2</v>
      </c>
      <c r="AG34" s="10">
        <v>0</v>
      </c>
      <c r="AH34" s="10">
        <v>0</v>
      </c>
      <c r="AI34" s="10">
        <v>0</v>
      </c>
      <c r="AJ34" s="10">
        <v>0</v>
      </c>
      <c r="AK34" s="10">
        <v>0</v>
      </c>
      <c r="AL34" s="10">
        <v>0</v>
      </c>
      <c r="AM34" s="10">
        <v>0</v>
      </c>
      <c r="AN34" s="10">
        <v>0</v>
      </c>
      <c r="AO34" s="10">
        <v>0</v>
      </c>
      <c r="AP34" s="44">
        <v>0</v>
      </c>
      <c r="AQ34" s="10">
        <f t="shared" si="0"/>
        <v>6.6599281339538047E-2</v>
      </c>
    </row>
    <row r="35" spans="1:43">
      <c r="A35" s="39" t="s">
        <v>32</v>
      </c>
      <c r="B35" s="10" t="s">
        <v>114</v>
      </c>
      <c r="C35" s="43">
        <v>0</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1</v>
      </c>
      <c r="AK35" s="10">
        <v>0</v>
      </c>
      <c r="AL35" s="10">
        <v>0</v>
      </c>
      <c r="AM35" s="10">
        <v>0</v>
      </c>
      <c r="AN35" s="10">
        <v>0</v>
      </c>
      <c r="AO35" s="10">
        <v>0</v>
      </c>
      <c r="AP35" s="44">
        <v>0</v>
      </c>
      <c r="AQ35" s="10">
        <f t="shared" si="0"/>
        <v>1</v>
      </c>
    </row>
    <row r="36" spans="1:43">
      <c r="A36" s="39" t="s">
        <v>33</v>
      </c>
      <c r="B36" s="10" t="s">
        <v>116</v>
      </c>
      <c r="C36" s="43">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1</v>
      </c>
      <c r="AL36" s="10">
        <v>0</v>
      </c>
      <c r="AM36" s="10">
        <v>0</v>
      </c>
      <c r="AN36" s="10">
        <v>0</v>
      </c>
      <c r="AO36" s="10">
        <v>0</v>
      </c>
      <c r="AP36" s="44">
        <v>0</v>
      </c>
      <c r="AQ36" s="10">
        <f t="shared" si="0"/>
        <v>1</v>
      </c>
    </row>
    <row r="37" spans="1:43">
      <c r="A37" s="39" t="s">
        <v>34</v>
      </c>
      <c r="B37" s="10" t="s">
        <v>211</v>
      </c>
      <c r="C37" s="43">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0.52931373665532</v>
      </c>
      <c r="AJ37" s="10">
        <v>0</v>
      </c>
      <c r="AK37" s="10">
        <v>0</v>
      </c>
      <c r="AL37" s="10">
        <v>0</v>
      </c>
      <c r="AM37" s="10">
        <v>0</v>
      </c>
      <c r="AN37" s="10">
        <v>0</v>
      </c>
      <c r="AO37" s="10">
        <v>0</v>
      </c>
      <c r="AP37" s="44">
        <v>0</v>
      </c>
      <c r="AQ37" s="10">
        <f t="shared" si="0"/>
        <v>0.52931373665532</v>
      </c>
    </row>
    <row r="38" spans="1:43">
      <c r="A38" s="39" t="s">
        <v>35</v>
      </c>
      <c r="B38" s="10" t="s">
        <v>118</v>
      </c>
      <c r="C38" s="43">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1</v>
      </c>
      <c r="AM38" s="10">
        <v>0</v>
      </c>
      <c r="AN38" s="10">
        <v>0</v>
      </c>
      <c r="AO38" s="10">
        <v>0</v>
      </c>
      <c r="AP38" s="44">
        <v>0</v>
      </c>
      <c r="AQ38" s="10">
        <f t="shared" si="0"/>
        <v>1</v>
      </c>
    </row>
    <row r="39" spans="1:43">
      <c r="A39" s="39" t="s">
        <v>36</v>
      </c>
      <c r="B39" s="10" t="s">
        <v>120</v>
      </c>
      <c r="C39" s="43">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1</v>
      </c>
      <c r="AN39" s="10">
        <v>0</v>
      </c>
      <c r="AO39" s="10">
        <v>0</v>
      </c>
      <c r="AP39" s="44">
        <v>0</v>
      </c>
      <c r="AQ39" s="10">
        <f t="shared" si="0"/>
        <v>1</v>
      </c>
    </row>
    <row r="40" spans="1:43">
      <c r="A40" s="39" t="s">
        <v>37</v>
      </c>
      <c r="B40" s="10" t="s">
        <v>122</v>
      </c>
      <c r="C40" s="43">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1</v>
      </c>
      <c r="AO40" s="10">
        <v>0</v>
      </c>
      <c r="AP40" s="44">
        <v>0</v>
      </c>
      <c r="AQ40" s="10">
        <f t="shared" si="0"/>
        <v>1</v>
      </c>
    </row>
    <row r="41" spans="1:43">
      <c r="A41" s="39" t="s">
        <v>38</v>
      </c>
      <c r="B41" s="10" t="s">
        <v>124</v>
      </c>
      <c r="C41" s="43">
        <v>0</v>
      </c>
      <c r="D41" s="10">
        <v>0</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1</v>
      </c>
      <c r="AP41" s="44">
        <v>0</v>
      </c>
      <c r="AQ41" s="10">
        <f t="shared" si="0"/>
        <v>1</v>
      </c>
    </row>
    <row r="42" spans="1:43" ht="12.75" thickBot="1">
      <c r="A42" s="45" t="s">
        <v>39</v>
      </c>
      <c r="B42" s="10" t="s">
        <v>126</v>
      </c>
      <c r="C42" s="46">
        <v>0</v>
      </c>
      <c r="D42" s="47">
        <v>0</v>
      </c>
      <c r="E42" s="47">
        <v>0</v>
      </c>
      <c r="F42" s="47">
        <v>0</v>
      </c>
      <c r="G42" s="47">
        <v>0</v>
      </c>
      <c r="H42" s="47">
        <v>0</v>
      </c>
      <c r="I42" s="47">
        <v>0</v>
      </c>
      <c r="J42" s="47">
        <v>0</v>
      </c>
      <c r="K42" s="47">
        <v>0</v>
      </c>
      <c r="L42" s="47">
        <v>0</v>
      </c>
      <c r="M42" s="47">
        <v>0</v>
      </c>
      <c r="N42" s="47">
        <v>0</v>
      </c>
      <c r="O42" s="47">
        <v>0</v>
      </c>
      <c r="P42" s="47">
        <v>0</v>
      </c>
      <c r="Q42" s="47">
        <v>0</v>
      </c>
      <c r="R42" s="47">
        <v>0</v>
      </c>
      <c r="S42" s="47">
        <v>0</v>
      </c>
      <c r="T42" s="47">
        <v>0</v>
      </c>
      <c r="U42" s="47">
        <v>0</v>
      </c>
      <c r="V42" s="47">
        <v>0</v>
      </c>
      <c r="W42" s="47">
        <v>0</v>
      </c>
      <c r="X42" s="47">
        <v>0</v>
      </c>
      <c r="Y42" s="47">
        <v>0</v>
      </c>
      <c r="Z42" s="47">
        <v>0</v>
      </c>
      <c r="AA42" s="47">
        <v>0</v>
      </c>
      <c r="AB42" s="47">
        <v>0</v>
      </c>
      <c r="AC42" s="47">
        <v>0</v>
      </c>
      <c r="AD42" s="47">
        <v>0</v>
      </c>
      <c r="AE42" s="47">
        <v>0</v>
      </c>
      <c r="AF42" s="47">
        <v>0</v>
      </c>
      <c r="AG42" s="47">
        <v>0</v>
      </c>
      <c r="AH42" s="47">
        <v>0</v>
      </c>
      <c r="AI42" s="47">
        <v>0</v>
      </c>
      <c r="AJ42" s="47">
        <v>0</v>
      </c>
      <c r="AK42" s="47">
        <v>0</v>
      </c>
      <c r="AL42" s="47">
        <v>0</v>
      </c>
      <c r="AM42" s="47">
        <v>0</v>
      </c>
      <c r="AN42" s="47">
        <v>0</v>
      </c>
      <c r="AO42" s="47">
        <v>0</v>
      </c>
      <c r="AP42" s="48">
        <v>1</v>
      </c>
      <c r="AQ42" s="10">
        <f t="shared" si="0"/>
        <v>1</v>
      </c>
    </row>
    <row r="43" spans="1:43">
      <c r="C43" s="10">
        <f>SUM(C3:C42)</f>
        <v>1</v>
      </c>
      <c r="D43" s="10">
        <f t="shared" ref="D43:AC43" si="1">SUM(D3:D42)</f>
        <v>1</v>
      </c>
      <c r="E43" s="10">
        <f t="shared" si="1"/>
        <v>1</v>
      </c>
      <c r="F43" s="10">
        <f t="shared" si="1"/>
        <v>1</v>
      </c>
      <c r="G43" s="10">
        <f t="shared" si="1"/>
        <v>1</v>
      </c>
      <c r="H43" s="10">
        <f t="shared" si="1"/>
        <v>1</v>
      </c>
      <c r="I43" s="10">
        <f t="shared" si="1"/>
        <v>1</v>
      </c>
      <c r="J43" s="10">
        <f t="shared" si="1"/>
        <v>1</v>
      </c>
      <c r="K43" s="10">
        <f t="shared" si="1"/>
        <v>1</v>
      </c>
      <c r="L43" s="10">
        <f t="shared" si="1"/>
        <v>1</v>
      </c>
      <c r="M43" s="10">
        <f t="shared" si="1"/>
        <v>1</v>
      </c>
      <c r="N43" s="10">
        <f t="shared" si="1"/>
        <v>1</v>
      </c>
      <c r="O43" s="10">
        <f t="shared" si="1"/>
        <v>1</v>
      </c>
      <c r="P43" s="10">
        <f t="shared" si="1"/>
        <v>1</v>
      </c>
      <c r="Q43" s="10">
        <f t="shared" si="1"/>
        <v>1</v>
      </c>
      <c r="R43" s="10">
        <f t="shared" si="1"/>
        <v>1</v>
      </c>
      <c r="S43" s="10">
        <f t="shared" si="1"/>
        <v>1</v>
      </c>
      <c r="T43" s="10">
        <f t="shared" si="1"/>
        <v>1</v>
      </c>
      <c r="U43" s="10">
        <f t="shared" si="1"/>
        <v>1</v>
      </c>
      <c r="V43" s="10">
        <f t="shared" si="1"/>
        <v>1</v>
      </c>
      <c r="W43" s="10">
        <f t="shared" si="1"/>
        <v>1</v>
      </c>
      <c r="X43" s="10">
        <f t="shared" si="1"/>
        <v>1</v>
      </c>
      <c r="Y43" s="10">
        <f t="shared" si="1"/>
        <v>1</v>
      </c>
      <c r="Z43" s="10">
        <f t="shared" si="1"/>
        <v>1</v>
      </c>
      <c r="AA43" s="10">
        <f t="shared" si="1"/>
        <v>1</v>
      </c>
      <c r="AB43" s="10">
        <f t="shared" si="1"/>
        <v>1</v>
      </c>
      <c r="AC43" s="10">
        <f t="shared" si="1"/>
        <v>1</v>
      </c>
      <c r="AD43" s="10">
        <f t="shared" ref="AD43" si="2">SUM(AD3:AD42)</f>
        <v>0.69515403425826694</v>
      </c>
      <c r="AE43" s="10">
        <f t="shared" ref="AE43" si="3">SUM(AE3:AE42)</f>
        <v>0.2382466844021951</v>
      </c>
      <c r="AF43" s="10">
        <f t="shared" ref="AF43" si="4">SUM(AF3:AF42)</f>
        <v>6.6599281339538047E-2</v>
      </c>
      <c r="AG43" s="10">
        <f t="shared" ref="AG43" si="5">SUM(AG3:AG42)</f>
        <v>1</v>
      </c>
      <c r="AH43" s="10">
        <f t="shared" ref="AH43" si="6">SUM(AH3:AH42)</f>
        <v>0.47068626334467983</v>
      </c>
      <c r="AI43" s="10">
        <f t="shared" ref="AI43" si="7">SUM(AI3:AI42)</f>
        <v>0.52931373665532</v>
      </c>
      <c r="AJ43" s="10">
        <f t="shared" ref="AJ43" si="8">SUM(AJ3:AJ42)</f>
        <v>1</v>
      </c>
      <c r="AK43" s="10">
        <f t="shared" ref="AK43" si="9">SUM(AK3:AK42)</f>
        <v>1</v>
      </c>
      <c r="AL43" s="10">
        <f t="shared" ref="AL43" si="10">SUM(AL3:AL42)</f>
        <v>1</v>
      </c>
      <c r="AM43" s="10">
        <f t="shared" ref="AM43" si="11">SUM(AM3:AM42)</f>
        <v>1</v>
      </c>
      <c r="AN43" s="10">
        <f t="shared" ref="AN43" si="12">SUM(AN3:AN42)</f>
        <v>1</v>
      </c>
      <c r="AO43" s="10">
        <f t="shared" ref="AO43" si="13">SUM(AO3:AO42)</f>
        <v>1</v>
      </c>
      <c r="AP43" s="10">
        <f t="shared" ref="AP43" si="14">SUM(AP3:AP42)</f>
        <v>1</v>
      </c>
    </row>
  </sheetData>
  <phoneticPr fontId="1" type="noConversion"/>
  <conditionalFormatting sqref="C3:AP42">
    <cfRule type="cellIs" dxfId="57" priority="10" operator="greaterThan">
      <formula>0</formula>
    </cfRule>
  </conditionalFormatting>
  <conditionalFormatting sqref="B3:B42">
    <cfRule type="notContainsBlanks" dxfId="56" priority="1" stopIfTrue="1">
      <formula>LEN(TRIM(B3))&gt;0</formula>
    </cfRule>
  </conditionalFormatting>
  <conditionalFormatting sqref="C2:AC2">
    <cfRule type="notContainsBlanks" dxfId="55" priority="8" stopIfTrue="1">
      <formula>LEN(TRIM(C2))&gt;0</formula>
    </cfRule>
  </conditionalFormatting>
  <conditionalFormatting sqref="AD2">
    <cfRule type="notContainsBlanks" dxfId="54" priority="7" stopIfTrue="1">
      <formula>LEN(TRIM(AD2))&gt;0</formula>
    </cfRule>
  </conditionalFormatting>
  <conditionalFormatting sqref="AE2">
    <cfRule type="notContainsBlanks" dxfId="53" priority="6" stopIfTrue="1">
      <formula>LEN(TRIM(AE2))&gt;0</formula>
    </cfRule>
  </conditionalFormatting>
  <conditionalFormatting sqref="AF2">
    <cfRule type="notContainsBlanks" dxfId="52" priority="5" stopIfTrue="1">
      <formula>LEN(TRIM(AF2))&gt;0</formula>
    </cfRule>
  </conditionalFormatting>
  <conditionalFormatting sqref="AG2:AH2">
    <cfRule type="notContainsBlanks" dxfId="51" priority="4" stopIfTrue="1">
      <formula>LEN(TRIM(AG2))&gt;0</formula>
    </cfRule>
  </conditionalFormatting>
  <conditionalFormatting sqref="AI2">
    <cfRule type="notContainsBlanks" dxfId="50" priority="3" stopIfTrue="1">
      <formula>LEN(TRIM(AI2))&gt;0</formula>
    </cfRule>
  </conditionalFormatting>
  <conditionalFormatting sqref="AJ2:AP2">
    <cfRule type="notContainsBlanks" dxfId="49" priority="2" stopIfTrue="1">
      <formula>LEN(TRIM(AJ2))&gt;0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50DD-0AD5-4B67-89DF-6028A3FD8BA3}">
  <dimension ref="A1:BA48"/>
  <sheetViews>
    <sheetView workbookViewId="0">
      <pane xSplit="3" ySplit="4" topLeftCell="D5" activePane="bottomRight" state="frozen"/>
      <selection pane="topRight"/>
      <selection pane="bottomLeft"/>
      <selection pane="bottomRight"/>
    </sheetView>
  </sheetViews>
  <sheetFormatPr defaultColWidth="16.5" defaultRowHeight="12"/>
  <cols>
    <col min="1" max="1" width="6" style="10" customWidth="1"/>
    <col min="2" max="2" width="36.875" style="10" customWidth="1"/>
    <col min="3" max="41" width="9.75" style="10" customWidth="1"/>
    <col min="42" max="42" width="9.75" style="75" customWidth="1"/>
    <col min="43" max="45" width="12.125" style="10" customWidth="1"/>
    <col min="46" max="47" width="10.125" style="10" customWidth="1"/>
    <col min="48" max="53" width="9.25" style="10" customWidth="1"/>
    <col min="54" max="16384" width="16.5" style="10"/>
  </cols>
  <sheetData>
    <row r="1" spans="1:53">
      <c r="C1" s="51">
        <v>1</v>
      </c>
      <c r="D1" s="51">
        <v>2</v>
      </c>
      <c r="E1" s="51">
        <v>3</v>
      </c>
      <c r="F1" s="51">
        <v>4</v>
      </c>
      <c r="G1" s="51">
        <v>5</v>
      </c>
      <c r="H1" s="51">
        <v>6</v>
      </c>
      <c r="I1" s="51">
        <v>7</v>
      </c>
      <c r="J1" s="51">
        <v>8</v>
      </c>
      <c r="K1" s="51">
        <v>9</v>
      </c>
      <c r="L1" s="51">
        <v>10</v>
      </c>
      <c r="M1" s="51">
        <v>11</v>
      </c>
      <c r="N1" s="51">
        <v>12</v>
      </c>
      <c r="O1" s="51">
        <v>13</v>
      </c>
      <c r="P1" s="51">
        <v>14</v>
      </c>
      <c r="Q1" s="51">
        <v>15</v>
      </c>
      <c r="R1" s="51">
        <v>16</v>
      </c>
      <c r="S1" s="51">
        <v>17</v>
      </c>
      <c r="T1" s="51">
        <v>18</v>
      </c>
      <c r="U1" s="51">
        <v>19</v>
      </c>
      <c r="V1" s="51">
        <v>20</v>
      </c>
      <c r="W1" s="51">
        <v>21</v>
      </c>
      <c r="X1" s="51">
        <v>22</v>
      </c>
      <c r="Y1" s="51">
        <v>23</v>
      </c>
      <c r="Z1" s="51">
        <v>24</v>
      </c>
      <c r="AA1" s="51">
        <v>25</v>
      </c>
      <c r="AB1" s="51">
        <v>26</v>
      </c>
      <c r="AC1" s="51">
        <v>27</v>
      </c>
      <c r="AD1" s="51">
        <v>28</v>
      </c>
      <c r="AE1" s="51">
        <v>29</v>
      </c>
      <c r="AF1" s="51">
        <v>30</v>
      </c>
      <c r="AG1" s="51">
        <v>31</v>
      </c>
      <c r="AH1" s="51">
        <v>32</v>
      </c>
      <c r="AI1" s="51">
        <v>33</v>
      </c>
      <c r="AJ1" s="51">
        <v>34</v>
      </c>
      <c r="AK1" s="51">
        <v>35</v>
      </c>
      <c r="AL1" s="51">
        <v>36</v>
      </c>
      <c r="AM1" s="51">
        <v>37</v>
      </c>
      <c r="AN1" s="51">
        <v>38</v>
      </c>
      <c r="AO1" s="51">
        <v>39</v>
      </c>
      <c r="AP1" s="73">
        <v>40</v>
      </c>
      <c r="AQ1" s="52" t="s">
        <v>194</v>
      </c>
      <c r="AR1" s="52"/>
      <c r="AS1" s="52"/>
      <c r="AT1" s="52"/>
      <c r="AU1" s="52"/>
      <c r="AV1" s="52"/>
      <c r="AW1" s="52"/>
      <c r="AX1" s="53" t="s">
        <v>206</v>
      </c>
      <c r="AY1" s="53" t="s">
        <v>203</v>
      </c>
      <c r="AZ1" s="53" t="s">
        <v>204</v>
      </c>
      <c r="BA1" s="53" t="s">
        <v>214</v>
      </c>
    </row>
    <row r="2" spans="1:53" ht="13.9" customHeight="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73"/>
      <c r="AQ2" s="52" t="s">
        <v>195</v>
      </c>
      <c r="AR2" s="52"/>
      <c r="AS2" s="52"/>
      <c r="AT2" s="55" t="s">
        <v>201</v>
      </c>
      <c r="AU2" s="56"/>
      <c r="AV2" s="57" t="s">
        <v>205</v>
      </c>
      <c r="AW2" s="57" t="s">
        <v>202</v>
      </c>
      <c r="AX2" s="58"/>
      <c r="AY2" s="58"/>
      <c r="AZ2" s="58"/>
      <c r="BA2" s="58"/>
    </row>
    <row r="3" spans="1:53" s="74" customFormat="1" ht="99" customHeight="1">
      <c r="C3" s="35" t="s">
        <v>62</v>
      </c>
      <c r="D3" s="35" t="s">
        <v>64</v>
      </c>
      <c r="E3" s="35" t="s">
        <v>66</v>
      </c>
      <c r="F3" s="35" t="s">
        <v>68</v>
      </c>
      <c r="G3" s="35" t="s">
        <v>70</v>
      </c>
      <c r="H3" s="35" t="s">
        <v>72</v>
      </c>
      <c r="I3" s="35" t="s">
        <v>74</v>
      </c>
      <c r="J3" s="35" t="s">
        <v>76</v>
      </c>
      <c r="K3" s="35" t="s">
        <v>78</v>
      </c>
      <c r="L3" s="35" t="s">
        <v>80</v>
      </c>
      <c r="M3" s="35" t="s">
        <v>165</v>
      </c>
      <c r="N3" s="35" t="s">
        <v>166</v>
      </c>
      <c r="O3" s="35" t="s">
        <v>84</v>
      </c>
      <c r="P3" s="35" t="s">
        <v>167</v>
      </c>
      <c r="Q3" s="35" t="s">
        <v>168</v>
      </c>
      <c r="R3" s="35" t="s">
        <v>88</v>
      </c>
      <c r="S3" s="35" t="s">
        <v>90</v>
      </c>
      <c r="T3" s="35" t="s">
        <v>92</v>
      </c>
      <c r="U3" s="35" t="s">
        <v>94</v>
      </c>
      <c r="V3" s="35" t="s">
        <v>169</v>
      </c>
      <c r="W3" s="35" t="s">
        <v>170</v>
      </c>
      <c r="X3" s="35" t="s">
        <v>171</v>
      </c>
      <c r="Y3" s="35" t="s">
        <v>99</v>
      </c>
      <c r="Z3" s="35" t="s">
        <v>172</v>
      </c>
      <c r="AA3" s="35" t="s">
        <v>173</v>
      </c>
      <c r="AB3" s="35" t="s">
        <v>103</v>
      </c>
      <c r="AC3" s="35" t="s">
        <v>105</v>
      </c>
      <c r="AD3" s="38" t="s">
        <v>209</v>
      </c>
      <c r="AE3" s="38" t="s">
        <v>209</v>
      </c>
      <c r="AF3" s="38" t="s">
        <v>209</v>
      </c>
      <c r="AG3" s="35" t="s">
        <v>110</v>
      </c>
      <c r="AH3" s="38" t="s">
        <v>212</v>
      </c>
      <c r="AI3" s="38" t="s">
        <v>212</v>
      </c>
      <c r="AJ3" s="35" t="s">
        <v>114</v>
      </c>
      <c r="AK3" s="35" t="s">
        <v>116</v>
      </c>
      <c r="AL3" s="35" t="s">
        <v>118</v>
      </c>
      <c r="AM3" s="35" t="s">
        <v>120</v>
      </c>
      <c r="AN3" s="35" t="s">
        <v>122</v>
      </c>
      <c r="AO3" s="35" t="s">
        <v>124</v>
      </c>
      <c r="AP3" s="35" t="s">
        <v>126</v>
      </c>
      <c r="AQ3" s="36" t="s">
        <v>196</v>
      </c>
      <c r="AR3" s="36" t="s">
        <v>197</v>
      </c>
      <c r="AS3" s="36" t="s">
        <v>198</v>
      </c>
      <c r="AT3" s="36" t="s">
        <v>199</v>
      </c>
      <c r="AU3" s="36" t="s">
        <v>200</v>
      </c>
      <c r="AV3" s="57"/>
      <c r="AW3" s="57"/>
      <c r="AX3" s="59"/>
      <c r="AY3" s="59"/>
      <c r="AZ3" s="59"/>
      <c r="BA3" s="59"/>
    </row>
    <row r="4" spans="1:53">
      <c r="A4" s="51">
        <v>1</v>
      </c>
      <c r="B4" s="10" t="s">
        <v>62</v>
      </c>
      <c r="C4" s="10">
        <v>259467.43877036133</v>
      </c>
      <c r="D4" s="10">
        <v>0</v>
      </c>
      <c r="E4" s="10">
        <v>0</v>
      </c>
      <c r="F4" s="10">
        <v>420.73486955438619</v>
      </c>
      <c r="G4" s="10">
        <v>1.7686707891278457E-2</v>
      </c>
      <c r="H4" s="10">
        <v>89720.258231375439</v>
      </c>
      <c r="I4" s="10">
        <v>2322.6030855461868</v>
      </c>
      <c r="J4" s="10">
        <v>313.39910539478689</v>
      </c>
      <c r="K4" s="10">
        <v>3529.7839801676123</v>
      </c>
      <c r="L4" s="10">
        <v>936.24430414495544</v>
      </c>
      <c r="M4" s="10">
        <v>0</v>
      </c>
      <c r="N4" s="10">
        <v>8945.6463416274855</v>
      </c>
      <c r="O4" s="10">
        <v>5.813125962837332</v>
      </c>
      <c r="P4" s="10">
        <v>6.5229545603277296E-4</v>
      </c>
      <c r="Q4" s="10">
        <v>0</v>
      </c>
      <c r="R4" s="10">
        <v>0</v>
      </c>
      <c r="S4" s="10">
        <v>0</v>
      </c>
      <c r="T4" s="10">
        <v>9.9232001839005997E-4</v>
      </c>
      <c r="U4" s="10">
        <v>0</v>
      </c>
      <c r="V4" s="10">
        <v>0</v>
      </c>
      <c r="W4" s="10">
        <v>0</v>
      </c>
      <c r="X4" s="10">
        <v>0</v>
      </c>
      <c r="Y4" s="10">
        <v>0</v>
      </c>
      <c r="Z4" s="10">
        <v>8.3581952421312333E-2</v>
      </c>
      <c r="AA4" s="10">
        <v>0</v>
      </c>
      <c r="AB4" s="10">
        <v>9.3565189507587247E-3</v>
      </c>
      <c r="AC4" s="10">
        <v>9971.9978621604423</v>
      </c>
      <c r="AD4" s="10">
        <v>4080.3280067270889</v>
      </c>
      <c r="AE4" s="10">
        <v>4080.3280067270889</v>
      </c>
      <c r="AF4" s="10">
        <v>4080.3280067270889</v>
      </c>
      <c r="AG4" s="10">
        <v>59.975031173618262</v>
      </c>
      <c r="AH4" s="10">
        <v>68915.744895068536</v>
      </c>
      <c r="AI4" s="10">
        <v>68915.744895068536</v>
      </c>
      <c r="AJ4" s="10">
        <v>9417.0430267341599</v>
      </c>
      <c r="AK4" s="10">
        <v>0.73525978721553531</v>
      </c>
      <c r="AL4" s="10">
        <v>0</v>
      </c>
      <c r="AM4" s="10">
        <v>0</v>
      </c>
      <c r="AN4" s="10">
        <v>0</v>
      </c>
      <c r="AO4" s="10">
        <v>0</v>
      </c>
      <c r="AP4" s="75">
        <v>0</v>
      </c>
      <c r="AQ4" s="10">
        <v>253008.78180873976</v>
      </c>
      <c r="AR4" s="10">
        <v>207257.58049634233</v>
      </c>
      <c r="AS4" s="10">
        <v>30033.797387108985</v>
      </c>
      <c r="AT4" s="10">
        <v>296569.47867908858</v>
      </c>
      <c r="AU4" s="10">
        <v>-1909.2848940599188</v>
      </c>
      <c r="AV4" s="10">
        <v>31996.604312532985</v>
      </c>
      <c r="AW4" s="10">
        <v>17848.430773762328</v>
      </c>
      <c r="AX4" s="10">
        <v>135344.8284903868</v>
      </c>
      <c r="AY4" s="10">
        <v>10172.064270762839</v>
      </c>
      <c r="AZ4" s="10">
        <v>12064.611632053613</v>
      </c>
      <c r="BA4" s="10">
        <v>1159460.9656</v>
      </c>
    </row>
    <row r="5" spans="1:53">
      <c r="A5" s="51">
        <v>2</v>
      </c>
      <c r="B5" s="10" t="s">
        <v>64</v>
      </c>
      <c r="C5" s="10">
        <v>487.16958746162106</v>
      </c>
      <c r="D5" s="10">
        <v>0</v>
      </c>
      <c r="E5" s="10">
        <v>0</v>
      </c>
      <c r="F5" s="10">
        <v>0</v>
      </c>
      <c r="G5" s="10">
        <v>0</v>
      </c>
      <c r="H5" s="10">
        <v>61.622768909612866</v>
      </c>
      <c r="I5" s="10">
        <v>7.9982930636522278</v>
      </c>
      <c r="J5" s="10">
        <v>10.296691602369382</v>
      </c>
      <c r="K5" s="10">
        <v>13.32083711096308</v>
      </c>
      <c r="L5" s="10">
        <v>125.54518114620156</v>
      </c>
      <c r="M5" s="10">
        <v>0</v>
      </c>
      <c r="N5" s="10">
        <v>52.424399449417876</v>
      </c>
      <c r="O5" s="10">
        <v>4012.1938969425628</v>
      </c>
      <c r="P5" s="10">
        <v>0.62413593026344261</v>
      </c>
      <c r="Q5" s="10">
        <v>0</v>
      </c>
      <c r="R5" s="10">
        <v>0</v>
      </c>
      <c r="S5" s="10">
        <v>0</v>
      </c>
      <c r="T5" s="10">
        <v>8.3365533198846209E-2</v>
      </c>
      <c r="U5" s="10">
        <v>0</v>
      </c>
      <c r="V5" s="10">
        <v>0</v>
      </c>
      <c r="W5" s="10">
        <v>0</v>
      </c>
      <c r="X5" s="10">
        <v>0</v>
      </c>
      <c r="Y5" s="10">
        <v>0</v>
      </c>
      <c r="Z5" s="10">
        <v>0</v>
      </c>
      <c r="AA5" s="10">
        <v>0</v>
      </c>
      <c r="AB5" s="10">
        <v>1.2743728924202134E-2</v>
      </c>
      <c r="AC5" s="10">
        <v>1302.3274566092912</v>
      </c>
      <c r="AD5" s="10">
        <v>12.290920640924423</v>
      </c>
      <c r="AE5" s="10">
        <v>12.290920640924423</v>
      </c>
      <c r="AF5" s="10">
        <v>12.290920640924423</v>
      </c>
      <c r="AG5" s="10">
        <v>535.62869802324553</v>
      </c>
      <c r="AH5" s="10">
        <v>10.398406318475605</v>
      </c>
      <c r="AI5" s="10">
        <v>10.398406318475605</v>
      </c>
      <c r="AJ5" s="10">
        <v>0</v>
      </c>
      <c r="AK5" s="10">
        <v>0</v>
      </c>
      <c r="AL5" s="10">
        <v>0</v>
      </c>
      <c r="AM5" s="10">
        <v>332.92718932535166</v>
      </c>
      <c r="AN5" s="10">
        <v>0</v>
      </c>
      <c r="AO5" s="10">
        <v>0</v>
      </c>
      <c r="AP5" s="75">
        <v>2348.4106232528211</v>
      </c>
      <c r="AQ5" s="10">
        <v>0</v>
      </c>
      <c r="AR5" s="10">
        <v>716.26714717970322</v>
      </c>
      <c r="AS5" s="10">
        <v>0</v>
      </c>
      <c r="AT5" s="10">
        <v>0</v>
      </c>
      <c r="AU5" s="10">
        <v>0</v>
      </c>
      <c r="AV5" s="10">
        <v>0</v>
      </c>
      <c r="AW5" s="10">
        <v>0</v>
      </c>
      <c r="AX5" s="10">
        <v>10029.542342228589</v>
      </c>
      <c r="AY5" s="10">
        <v>0</v>
      </c>
      <c r="AZ5" s="10">
        <v>-8.8817841970012523E-12</v>
      </c>
      <c r="BA5" s="10">
        <v>0</v>
      </c>
    </row>
    <row r="6" spans="1:53">
      <c r="A6" s="51">
        <v>3</v>
      </c>
      <c r="B6" s="10" t="s">
        <v>66</v>
      </c>
      <c r="C6" s="10">
        <v>55.847102882570127</v>
      </c>
      <c r="D6" s="10">
        <v>0</v>
      </c>
      <c r="E6" s="10">
        <v>0</v>
      </c>
      <c r="F6" s="10">
        <v>0</v>
      </c>
      <c r="G6" s="10">
        <v>0</v>
      </c>
      <c r="H6" s="10">
        <v>7.6028980594924107</v>
      </c>
      <c r="I6" s="10">
        <v>1.1101731243441237</v>
      </c>
      <c r="J6" s="10">
        <v>6.3820731923255671</v>
      </c>
      <c r="K6" s="10">
        <v>5.0915678562998545</v>
      </c>
      <c r="L6" s="10">
        <v>13.691318799658815</v>
      </c>
      <c r="M6" s="10">
        <v>0</v>
      </c>
      <c r="N6" s="10">
        <v>1206.7563392829018</v>
      </c>
      <c r="O6" s="10">
        <v>275.21781792249396</v>
      </c>
      <c r="P6" s="10">
        <v>0.14071494315938654</v>
      </c>
      <c r="Q6" s="10">
        <v>0</v>
      </c>
      <c r="R6" s="10">
        <v>0</v>
      </c>
      <c r="S6" s="10">
        <v>0</v>
      </c>
      <c r="T6" s="10">
        <v>0.35663691504496609</v>
      </c>
      <c r="U6" s="10">
        <v>0</v>
      </c>
      <c r="V6" s="10">
        <v>0</v>
      </c>
      <c r="W6" s="10">
        <v>0</v>
      </c>
      <c r="X6" s="10">
        <v>0</v>
      </c>
      <c r="Y6" s="10">
        <v>0</v>
      </c>
      <c r="Z6" s="10">
        <v>0</v>
      </c>
      <c r="AA6" s="10">
        <v>0</v>
      </c>
      <c r="AB6" s="10">
        <v>0</v>
      </c>
      <c r="AC6" s="10">
        <v>43.173694890276408</v>
      </c>
      <c r="AD6" s="10">
        <v>16374.815649249385</v>
      </c>
      <c r="AE6" s="10">
        <v>16374.815649249385</v>
      </c>
      <c r="AF6" s="10">
        <v>16374.815649249385</v>
      </c>
      <c r="AG6" s="10">
        <v>69.754806277637499</v>
      </c>
      <c r="AH6" s="10">
        <v>1.643194375488896</v>
      </c>
      <c r="AI6" s="10">
        <v>1.643194375488896</v>
      </c>
      <c r="AJ6" s="10">
        <v>0</v>
      </c>
      <c r="AK6" s="10">
        <v>0</v>
      </c>
      <c r="AL6" s="10">
        <v>0</v>
      </c>
      <c r="AM6" s="10">
        <v>38.597866992283663</v>
      </c>
      <c r="AN6" s="10">
        <v>0</v>
      </c>
      <c r="AO6" s="10">
        <v>0</v>
      </c>
      <c r="AP6" s="75">
        <v>362.56209840395121</v>
      </c>
      <c r="AQ6" s="10">
        <v>0</v>
      </c>
      <c r="AR6" s="10">
        <v>0</v>
      </c>
      <c r="AS6" s="10">
        <v>0</v>
      </c>
      <c r="AT6" s="10">
        <v>0</v>
      </c>
      <c r="AU6" s="10">
        <v>0</v>
      </c>
      <c r="AV6" s="10">
        <v>0</v>
      </c>
      <c r="AW6" s="10">
        <v>0</v>
      </c>
      <c r="AX6" s="10">
        <v>18462.743953167315</v>
      </c>
      <c r="AY6" s="10">
        <v>0</v>
      </c>
      <c r="AZ6" s="10">
        <v>2.2204460492503131E-12</v>
      </c>
      <c r="BA6" s="10">
        <v>0</v>
      </c>
    </row>
    <row r="7" spans="1:53">
      <c r="A7" s="51">
        <v>4</v>
      </c>
      <c r="B7" s="10" t="s">
        <v>68</v>
      </c>
      <c r="C7" s="10">
        <v>0</v>
      </c>
      <c r="D7" s="10">
        <v>0</v>
      </c>
      <c r="E7" s="10">
        <v>0</v>
      </c>
      <c r="F7" s="10">
        <v>64254.690119677645</v>
      </c>
      <c r="G7" s="10">
        <v>0</v>
      </c>
      <c r="H7" s="10">
        <v>0.8442101127535302</v>
      </c>
      <c r="I7" s="10">
        <v>0</v>
      </c>
      <c r="J7" s="10">
        <v>0</v>
      </c>
      <c r="K7" s="10">
        <v>0</v>
      </c>
      <c r="L7" s="10">
        <v>0</v>
      </c>
      <c r="M7" s="10">
        <v>0</v>
      </c>
      <c r="N7" s="10">
        <v>269.19061059192126</v>
      </c>
      <c r="O7" s="10">
        <v>1393.1394045593279</v>
      </c>
      <c r="P7" s="10">
        <v>0.99267035971838569</v>
      </c>
      <c r="Q7" s="10">
        <v>0</v>
      </c>
      <c r="R7" s="10">
        <v>0</v>
      </c>
      <c r="S7" s="10">
        <v>0</v>
      </c>
      <c r="T7" s="10">
        <v>0.25494882128958962</v>
      </c>
      <c r="U7" s="10">
        <v>0</v>
      </c>
      <c r="V7" s="10">
        <v>0</v>
      </c>
      <c r="W7" s="10">
        <v>0</v>
      </c>
      <c r="X7" s="10">
        <v>0</v>
      </c>
      <c r="Y7" s="10">
        <v>0</v>
      </c>
      <c r="Z7" s="10">
        <v>0</v>
      </c>
      <c r="AA7" s="10">
        <v>0</v>
      </c>
      <c r="AB7" s="10">
        <v>0</v>
      </c>
      <c r="AC7" s="10">
        <v>0</v>
      </c>
      <c r="AD7" s="10">
        <v>0.40592984720464742</v>
      </c>
      <c r="AE7" s="10">
        <v>0.40592984720464742</v>
      </c>
      <c r="AF7" s="10">
        <v>0.40592984720464742</v>
      </c>
      <c r="AG7" s="10">
        <v>0</v>
      </c>
      <c r="AH7" s="10">
        <v>6.5646388967859259</v>
      </c>
      <c r="AI7" s="10">
        <v>6.5646388967859259</v>
      </c>
      <c r="AJ7" s="10">
        <v>0</v>
      </c>
      <c r="AK7" s="10">
        <v>0</v>
      </c>
      <c r="AL7" s="10">
        <v>0</v>
      </c>
      <c r="AM7" s="10">
        <v>0</v>
      </c>
      <c r="AN7" s="10">
        <v>0</v>
      </c>
      <c r="AO7" s="10">
        <v>0</v>
      </c>
      <c r="AP7" s="75">
        <v>0</v>
      </c>
      <c r="AQ7" s="10">
        <v>0</v>
      </c>
      <c r="AR7" s="10">
        <v>0</v>
      </c>
      <c r="AS7" s="10">
        <v>0</v>
      </c>
      <c r="AT7" s="10">
        <v>0</v>
      </c>
      <c r="AU7" s="10">
        <v>-220.83277332861843</v>
      </c>
      <c r="AV7" s="10">
        <v>305211.98035180004</v>
      </c>
      <c r="AW7" s="10">
        <v>0</v>
      </c>
      <c r="AX7" s="10">
        <v>0</v>
      </c>
      <c r="AY7" s="10">
        <v>0</v>
      </c>
      <c r="AZ7" s="10">
        <v>-14370.977338274073</v>
      </c>
      <c r="BA7" s="10">
        <v>356546.25277306401</v>
      </c>
    </row>
    <row r="8" spans="1:53">
      <c r="A8" s="51">
        <v>5</v>
      </c>
      <c r="B8" s="10" t="s">
        <v>70</v>
      </c>
      <c r="C8" s="10">
        <v>37.086657180485261</v>
      </c>
      <c r="D8" s="10">
        <v>0</v>
      </c>
      <c r="E8" s="10">
        <v>0</v>
      </c>
      <c r="F8" s="10">
        <v>5.3891635806657172</v>
      </c>
      <c r="G8" s="10">
        <v>154.09025247978482</v>
      </c>
      <c r="H8" s="10">
        <v>21.953033534127879</v>
      </c>
      <c r="I8" s="10">
        <v>0</v>
      </c>
      <c r="J8" s="10">
        <v>0</v>
      </c>
      <c r="K8" s="10">
        <v>0</v>
      </c>
      <c r="L8" s="10">
        <v>0.25576312570152449</v>
      </c>
      <c r="M8" s="10">
        <v>0</v>
      </c>
      <c r="N8" s="10">
        <v>169.71444865206135</v>
      </c>
      <c r="O8" s="10">
        <v>28505.267215900418</v>
      </c>
      <c r="P8" s="10">
        <v>9.0230569663476839E-3</v>
      </c>
      <c r="Q8" s="10">
        <v>0</v>
      </c>
      <c r="R8" s="10">
        <v>0</v>
      </c>
      <c r="S8" s="10">
        <v>0</v>
      </c>
      <c r="T8" s="10">
        <v>0</v>
      </c>
      <c r="U8" s="10">
        <v>0</v>
      </c>
      <c r="V8" s="10">
        <v>0</v>
      </c>
      <c r="W8" s="10">
        <v>0</v>
      </c>
      <c r="X8" s="10">
        <v>0</v>
      </c>
      <c r="Y8" s="10">
        <v>0</v>
      </c>
      <c r="Z8" s="10">
        <v>0.44025766224933582</v>
      </c>
      <c r="AA8" s="10">
        <v>0</v>
      </c>
      <c r="AB8" s="10">
        <v>100.02944840760523</v>
      </c>
      <c r="AC8" s="10">
        <v>56307.983445123587</v>
      </c>
      <c r="AD8" s="10">
        <v>0.87054279491005682</v>
      </c>
      <c r="AE8" s="10">
        <v>0.87054279491005682</v>
      </c>
      <c r="AF8" s="10">
        <v>0.87054279491005682</v>
      </c>
      <c r="AG8" s="10">
        <v>0.79668274204573952</v>
      </c>
      <c r="AH8" s="10">
        <v>22.828162866015958</v>
      </c>
      <c r="AI8" s="10">
        <v>22.828162866015958</v>
      </c>
      <c r="AJ8" s="10">
        <v>3.6962458407086998</v>
      </c>
      <c r="AK8" s="10">
        <v>1.9963814236171753</v>
      </c>
      <c r="AL8" s="10">
        <v>0.12411735636239958</v>
      </c>
      <c r="AM8" s="10">
        <v>4.7952989130667536</v>
      </c>
      <c r="AN8" s="10">
        <v>1.0496497552277891E-2</v>
      </c>
      <c r="AO8" s="10">
        <v>0.16414889581271333</v>
      </c>
      <c r="AP8" s="75">
        <v>0</v>
      </c>
      <c r="AQ8" s="10">
        <v>0</v>
      </c>
      <c r="AR8" s="10">
        <v>0</v>
      </c>
      <c r="AS8" s="10">
        <v>0</v>
      </c>
      <c r="AT8" s="10">
        <v>0</v>
      </c>
      <c r="AU8" s="10">
        <v>-321.25332056283622</v>
      </c>
      <c r="AV8" s="10">
        <v>2282.9291397209176</v>
      </c>
      <c r="AW8" s="10">
        <v>918.63033378250429</v>
      </c>
      <c r="AX8" s="10">
        <v>84859.496043140563</v>
      </c>
      <c r="AY8" s="10">
        <v>15.514767377451763</v>
      </c>
      <c r="AZ8" s="10">
        <v>-141.23665495290317</v>
      </c>
      <c r="BA8" s="10">
        <v>3201.5594735034215</v>
      </c>
    </row>
    <row r="9" spans="1:53">
      <c r="A9" s="51">
        <v>6</v>
      </c>
      <c r="B9" s="10" t="s">
        <v>72</v>
      </c>
      <c r="C9" s="10">
        <v>31569.51683981582</v>
      </c>
      <c r="D9" s="10">
        <v>0</v>
      </c>
      <c r="E9" s="10">
        <v>0</v>
      </c>
      <c r="F9" s="10">
        <v>126.87792514118073</v>
      </c>
      <c r="G9" s="10">
        <v>2.1665942077305487</v>
      </c>
      <c r="H9" s="10">
        <v>16217.025134674825</v>
      </c>
      <c r="I9" s="10">
        <v>26.593656597171073</v>
      </c>
      <c r="J9" s="10">
        <v>356.75729517065122</v>
      </c>
      <c r="K9" s="10">
        <v>36.33774751210003</v>
      </c>
      <c r="L9" s="10">
        <v>877.41273841982979</v>
      </c>
      <c r="M9" s="10">
        <v>0</v>
      </c>
      <c r="N9" s="10">
        <v>236.07277201318243</v>
      </c>
      <c r="O9" s="10">
        <v>117.14546496283971</v>
      </c>
      <c r="P9" s="10">
        <v>0.33970832786850297</v>
      </c>
      <c r="Q9" s="10">
        <v>0.53298811889598374</v>
      </c>
      <c r="R9" s="10">
        <v>0</v>
      </c>
      <c r="S9" s="10">
        <v>0</v>
      </c>
      <c r="T9" s="10">
        <v>0.48890927011552149</v>
      </c>
      <c r="U9" s="10">
        <v>0</v>
      </c>
      <c r="V9" s="10">
        <v>0</v>
      </c>
      <c r="W9" s="10">
        <v>0</v>
      </c>
      <c r="X9" s="10">
        <v>0</v>
      </c>
      <c r="Y9" s="10">
        <v>0</v>
      </c>
      <c r="Z9" s="10">
        <v>44.036158012349745</v>
      </c>
      <c r="AA9" s="10">
        <v>0</v>
      </c>
      <c r="AB9" s="10">
        <v>104.15490305893229</v>
      </c>
      <c r="AC9" s="10">
        <v>100122.06249342025</v>
      </c>
      <c r="AD9" s="10">
        <v>1829.0243502093506</v>
      </c>
      <c r="AE9" s="10">
        <v>1829.0243502093506</v>
      </c>
      <c r="AF9" s="10">
        <v>1829.0243502093506</v>
      </c>
      <c r="AG9" s="10">
        <v>943.30367911047574</v>
      </c>
      <c r="AH9" s="10">
        <v>77519.327720260466</v>
      </c>
      <c r="AI9" s="10">
        <v>77519.327720260466</v>
      </c>
      <c r="AJ9" s="10">
        <v>3567.4863200022069</v>
      </c>
      <c r="AK9" s="10">
        <v>672.87666870994133</v>
      </c>
      <c r="AL9" s="10">
        <v>11.641521854245983</v>
      </c>
      <c r="AM9" s="10">
        <v>430.54221830274435</v>
      </c>
      <c r="AN9" s="10">
        <v>7.2930823998349066</v>
      </c>
      <c r="AO9" s="10">
        <v>114.05246531441665</v>
      </c>
      <c r="AP9" s="75">
        <v>7661.0706489803833</v>
      </c>
      <c r="AQ9" s="10">
        <v>266362.16783424327</v>
      </c>
      <c r="AR9" s="10">
        <v>377255.43207146972</v>
      </c>
      <c r="AS9" s="10">
        <v>0</v>
      </c>
      <c r="AT9" s="10">
        <v>0</v>
      </c>
      <c r="AU9" s="10">
        <v>-1372.7959119420191</v>
      </c>
      <c r="AV9" s="10">
        <v>24195.153987512629</v>
      </c>
      <c r="AW9" s="10">
        <v>90.672217601707544</v>
      </c>
      <c r="AX9" s="10">
        <v>647894.48173473484</v>
      </c>
      <c r="AY9" s="10">
        <v>118.82647017352738</v>
      </c>
      <c r="AZ9" s="10">
        <v>7759.2254485107405</v>
      </c>
      <c r="BA9" s="10">
        <v>268870.6874463553</v>
      </c>
    </row>
    <row r="10" spans="1:53">
      <c r="A10" s="51">
        <v>7</v>
      </c>
      <c r="B10" s="10" t="s">
        <v>74</v>
      </c>
      <c r="C10" s="10">
        <v>166.28566703706747</v>
      </c>
      <c r="D10" s="10">
        <v>0</v>
      </c>
      <c r="E10" s="10">
        <v>0</v>
      </c>
      <c r="F10" s="10">
        <v>315.38018521361334</v>
      </c>
      <c r="G10" s="10">
        <v>2.6811799073177016E-3</v>
      </c>
      <c r="H10" s="10">
        <v>535.49286171169661</v>
      </c>
      <c r="I10" s="10">
        <v>7835.4790601084887</v>
      </c>
      <c r="J10" s="10">
        <v>1401.4267082427425</v>
      </c>
      <c r="K10" s="10">
        <v>197.40327658188329</v>
      </c>
      <c r="L10" s="10">
        <v>342.26726194898544</v>
      </c>
      <c r="M10" s="10">
        <v>0</v>
      </c>
      <c r="N10" s="10">
        <v>49.728962963174709</v>
      </c>
      <c r="O10" s="10">
        <v>353.81408704019344</v>
      </c>
      <c r="P10" s="10">
        <v>1.5133594383631108E-2</v>
      </c>
      <c r="Q10" s="10">
        <v>1.4688456960701904E-2</v>
      </c>
      <c r="R10" s="10">
        <v>0</v>
      </c>
      <c r="S10" s="10">
        <v>0</v>
      </c>
      <c r="T10" s="10">
        <v>0.21350041544754084</v>
      </c>
      <c r="U10" s="10">
        <v>0</v>
      </c>
      <c r="V10" s="10">
        <v>0</v>
      </c>
      <c r="W10" s="10">
        <v>0</v>
      </c>
      <c r="X10" s="10">
        <v>0</v>
      </c>
      <c r="Y10" s="10">
        <v>0</v>
      </c>
      <c r="Z10" s="10">
        <v>8.4434774566765789</v>
      </c>
      <c r="AA10" s="10">
        <v>0</v>
      </c>
      <c r="AB10" s="10">
        <v>0.13793512467131763</v>
      </c>
      <c r="AC10" s="10">
        <v>3734.6084615541404</v>
      </c>
      <c r="AD10" s="10">
        <v>783.86864913009219</v>
      </c>
      <c r="AE10" s="10">
        <v>783.86864913009219</v>
      </c>
      <c r="AF10" s="10">
        <v>783.86864913009219</v>
      </c>
      <c r="AG10" s="10">
        <v>123.25983021602103</v>
      </c>
      <c r="AH10" s="10">
        <v>1494.6096750443792</v>
      </c>
      <c r="AI10" s="10">
        <v>1494.6096750443792</v>
      </c>
      <c r="AJ10" s="10">
        <v>38.134540059096665</v>
      </c>
      <c r="AK10" s="10">
        <v>629.19780726744307</v>
      </c>
      <c r="AL10" s="10">
        <v>0.18988464880656153</v>
      </c>
      <c r="AM10" s="10">
        <v>1979.1970606418106</v>
      </c>
      <c r="AN10" s="10">
        <v>0</v>
      </c>
      <c r="AO10" s="10">
        <v>0</v>
      </c>
      <c r="AP10" s="75">
        <v>0</v>
      </c>
      <c r="AQ10" s="10">
        <v>11698.514677099603</v>
      </c>
      <c r="AR10" s="10">
        <v>15561.511836030124</v>
      </c>
      <c r="AS10" s="10">
        <v>0</v>
      </c>
      <c r="AT10" s="10">
        <v>0</v>
      </c>
      <c r="AU10" s="10">
        <v>-24.47668003211265</v>
      </c>
      <c r="AV10" s="10">
        <v>173.83998884633434</v>
      </c>
      <c r="AW10" s="10">
        <v>12603.16070756841</v>
      </c>
      <c r="AX10" s="10">
        <v>47053.766473621559</v>
      </c>
      <c r="AY10" s="10">
        <v>361.32602036702747</v>
      </c>
      <c r="AZ10" s="10">
        <v>190.37126525329739</v>
      </c>
      <c r="BA10" s="10">
        <v>12777.000696414751</v>
      </c>
    </row>
    <row r="11" spans="1:53">
      <c r="A11" s="51">
        <v>8</v>
      </c>
      <c r="B11" s="10" t="s">
        <v>76</v>
      </c>
      <c r="C11" s="10">
        <v>494.16563843098368</v>
      </c>
      <c r="D11" s="10">
        <v>0</v>
      </c>
      <c r="E11" s="10">
        <v>0</v>
      </c>
      <c r="F11" s="10">
        <v>286.4795562786552</v>
      </c>
      <c r="G11" s="10">
        <v>45.045979402849291</v>
      </c>
      <c r="H11" s="10">
        <v>115.78021412498586</v>
      </c>
      <c r="I11" s="10">
        <v>66.321826677855839</v>
      </c>
      <c r="J11" s="10">
        <v>1008.2517439262842</v>
      </c>
      <c r="K11" s="10">
        <v>367.50410921793201</v>
      </c>
      <c r="L11" s="10">
        <v>239.28834275423731</v>
      </c>
      <c r="M11" s="10">
        <v>0</v>
      </c>
      <c r="N11" s="10">
        <v>160.61760013814839</v>
      </c>
      <c r="O11" s="10">
        <v>331.03802465701904</v>
      </c>
      <c r="P11" s="10">
        <v>0.16496661734787502</v>
      </c>
      <c r="Q11" s="10">
        <v>0</v>
      </c>
      <c r="R11" s="10">
        <v>0</v>
      </c>
      <c r="S11" s="10">
        <v>0</v>
      </c>
      <c r="T11" s="10">
        <v>0.34576967731599995</v>
      </c>
      <c r="U11" s="10">
        <v>0</v>
      </c>
      <c r="V11" s="10">
        <v>0</v>
      </c>
      <c r="W11" s="10">
        <v>0</v>
      </c>
      <c r="X11" s="10">
        <v>0</v>
      </c>
      <c r="Y11" s="10">
        <v>0</v>
      </c>
      <c r="Z11" s="10">
        <v>763.62623597271102</v>
      </c>
      <c r="AA11" s="10">
        <v>0</v>
      </c>
      <c r="AB11" s="10">
        <v>9.3471412721193494E-3</v>
      </c>
      <c r="AC11" s="10">
        <v>2091.2319328544381</v>
      </c>
      <c r="AD11" s="10">
        <v>1172.7155146735915</v>
      </c>
      <c r="AE11" s="10">
        <v>1172.7155146735915</v>
      </c>
      <c r="AF11" s="10">
        <v>1172.7155146735915</v>
      </c>
      <c r="AG11" s="10">
        <v>2780.606455801596</v>
      </c>
      <c r="AH11" s="10">
        <v>1342.4171724687853</v>
      </c>
      <c r="AI11" s="10">
        <v>1342.4171724687853</v>
      </c>
      <c r="AJ11" s="10">
        <v>772.99850564182202</v>
      </c>
      <c r="AK11" s="10">
        <v>603.6183923341099</v>
      </c>
      <c r="AL11" s="10">
        <v>0</v>
      </c>
      <c r="AM11" s="10">
        <v>0.59348255563035424</v>
      </c>
      <c r="AN11" s="10">
        <v>0</v>
      </c>
      <c r="AO11" s="10">
        <v>0</v>
      </c>
      <c r="AP11" s="75">
        <v>0</v>
      </c>
      <c r="AQ11" s="10">
        <v>83777.153949903237</v>
      </c>
      <c r="AR11" s="10">
        <v>145467.07497335289</v>
      </c>
      <c r="AS11" s="10">
        <v>0</v>
      </c>
      <c r="AT11" s="10">
        <v>0</v>
      </c>
      <c r="AU11" s="10">
        <v>0</v>
      </c>
      <c r="AV11" s="10">
        <v>0</v>
      </c>
      <c r="AW11" s="10">
        <v>5318.9985379999989</v>
      </c>
      <c r="AX11" s="10">
        <v>241211.13116389365</v>
      </c>
      <c r="AY11" s="10">
        <v>418.9882024146292</v>
      </c>
      <c r="AZ11" s="10">
        <v>-256.93036829539494</v>
      </c>
      <c r="BA11" s="10">
        <v>5318.9985380000007</v>
      </c>
    </row>
    <row r="12" spans="1:53">
      <c r="A12" s="51">
        <v>9</v>
      </c>
      <c r="B12" s="10" t="s">
        <v>78</v>
      </c>
      <c r="C12" s="10">
        <v>460.41174832641946</v>
      </c>
      <c r="D12" s="10">
        <v>0</v>
      </c>
      <c r="E12" s="10">
        <v>0</v>
      </c>
      <c r="F12" s="10">
        <v>375.23818857125133</v>
      </c>
      <c r="G12" s="10">
        <v>0</v>
      </c>
      <c r="H12" s="10">
        <v>227.01901910922399</v>
      </c>
      <c r="I12" s="10">
        <v>3.8560962007388988</v>
      </c>
      <c r="J12" s="10">
        <v>8.6541791388857181</v>
      </c>
      <c r="K12" s="10">
        <v>2632.1944764340778</v>
      </c>
      <c r="L12" s="10">
        <v>345.79760579756993</v>
      </c>
      <c r="M12" s="10">
        <v>0</v>
      </c>
      <c r="N12" s="10">
        <v>11.82550837239485</v>
      </c>
      <c r="O12" s="10">
        <v>690.77039019842925</v>
      </c>
      <c r="P12" s="10">
        <v>0.14155852927735577</v>
      </c>
      <c r="Q12" s="10">
        <v>0</v>
      </c>
      <c r="R12" s="10">
        <v>0</v>
      </c>
      <c r="S12" s="10">
        <v>0</v>
      </c>
      <c r="T12" s="10">
        <v>0.34118434798945352</v>
      </c>
      <c r="U12" s="10">
        <v>0</v>
      </c>
      <c r="V12" s="10">
        <v>0</v>
      </c>
      <c r="W12" s="10">
        <v>0</v>
      </c>
      <c r="X12" s="10">
        <v>0</v>
      </c>
      <c r="Y12" s="10">
        <v>0</v>
      </c>
      <c r="Z12" s="10">
        <v>2.5079657130887218</v>
      </c>
      <c r="AA12" s="10">
        <v>0</v>
      </c>
      <c r="AB12" s="10">
        <v>5.1622276773932746E-2</v>
      </c>
      <c r="AC12" s="10">
        <v>82818.558340261472</v>
      </c>
      <c r="AD12" s="10">
        <v>887.15945619296463</v>
      </c>
      <c r="AE12" s="10">
        <v>887.15945619296463</v>
      </c>
      <c r="AF12" s="10">
        <v>887.15945619296463</v>
      </c>
      <c r="AG12" s="10">
        <v>584.89046010231209</v>
      </c>
      <c r="AH12" s="10">
        <v>1200.4892481141983</v>
      </c>
      <c r="AI12" s="10">
        <v>1200.4892481141983</v>
      </c>
      <c r="AJ12" s="10">
        <v>203.52360093398735</v>
      </c>
      <c r="AK12" s="10">
        <v>3145.5528239759301</v>
      </c>
      <c r="AL12" s="10">
        <v>0.32093932024427196</v>
      </c>
      <c r="AM12" s="10">
        <v>7.4707197950002824</v>
      </c>
      <c r="AN12" s="10">
        <v>0.15262696319976241</v>
      </c>
      <c r="AO12" s="10">
        <v>2.3868483135168885</v>
      </c>
      <c r="AP12" s="75">
        <v>0</v>
      </c>
      <c r="AQ12" s="10">
        <v>14935.121522272355</v>
      </c>
      <c r="AR12" s="10">
        <v>2957.170960353073</v>
      </c>
      <c r="AS12" s="10">
        <v>0</v>
      </c>
      <c r="AT12" s="10">
        <v>49327.333488429569</v>
      </c>
      <c r="AU12" s="10">
        <v>0</v>
      </c>
      <c r="AV12" s="10">
        <v>5087.6423612211365</v>
      </c>
      <c r="AW12" s="10">
        <v>15109.404005785285</v>
      </c>
      <c r="AX12" s="10">
        <v>156637.35947857919</v>
      </c>
      <c r="AY12" s="10">
        <v>89.139251939608059</v>
      </c>
      <c r="AZ12" s="10">
        <v>-951.10214525876643</v>
      </c>
      <c r="BA12" s="10">
        <v>23348.386069272845</v>
      </c>
    </row>
    <row r="13" spans="1:53">
      <c r="A13" s="51">
        <v>10</v>
      </c>
      <c r="B13" s="10" t="s">
        <v>80</v>
      </c>
      <c r="C13" s="10">
        <v>266.03267462827046</v>
      </c>
      <c r="D13" s="10">
        <v>0</v>
      </c>
      <c r="E13" s="10">
        <v>0</v>
      </c>
      <c r="F13" s="10">
        <v>336.07824374456442</v>
      </c>
      <c r="G13" s="10">
        <v>17.241040355765005</v>
      </c>
      <c r="H13" s="10">
        <v>7545.6542261541026</v>
      </c>
      <c r="I13" s="10">
        <v>77.438642828269394</v>
      </c>
      <c r="J13" s="10">
        <v>71.538431230822724</v>
      </c>
      <c r="K13" s="10">
        <v>132.177926376405</v>
      </c>
      <c r="L13" s="10">
        <v>12673.097751013209</v>
      </c>
      <c r="M13" s="10">
        <v>0</v>
      </c>
      <c r="N13" s="10">
        <v>1809.3918522506244</v>
      </c>
      <c r="O13" s="10">
        <v>1640.3316533449383</v>
      </c>
      <c r="P13" s="10">
        <v>0.20058346934305296</v>
      </c>
      <c r="Q13" s="10">
        <v>2.6573781800355025</v>
      </c>
      <c r="R13" s="10">
        <v>0</v>
      </c>
      <c r="S13" s="10">
        <v>0</v>
      </c>
      <c r="T13" s="10">
        <v>2.8316128360572428</v>
      </c>
      <c r="U13" s="10">
        <v>0</v>
      </c>
      <c r="V13" s="10">
        <v>0</v>
      </c>
      <c r="W13" s="10">
        <v>0</v>
      </c>
      <c r="X13" s="10">
        <v>0</v>
      </c>
      <c r="Y13" s="10">
        <v>0</v>
      </c>
      <c r="Z13" s="10">
        <v>1464.1976492030117</v>
      </c>
      <c r="AA13" s="10">
        <v>0</v>
      </c>
      <c r="AB13" s="10">
        <v>45.489023852496096</v>
      </c>
      <c r="AC13" s="10">
        <v>4620.2992121908346</v>
      </c>
      <c r="AD13" s="10">
        <v>9806.6586864121564</v>
      </c>
      <c r="AE13" s="10">
        <v>9806.6586864121564</v>
      </c>
      <c r="AF13" s="10">
        <v>9806.6586864121564</v>
      </c>
      <c r="AG13" s="10">
        <v>7086.8303171763027</v>
      </c>
      <c r="AH13" s="10">
        <v>15430.726292189789</v>
      </c>
      <c r="AI13" s="10">
        <v>15430.726292189789</v>
      </c>
      <c r="AJ13" s="10">
        <v>30775.481350315247</v>
      </c>
      <c r="AK13" s="10">
        <v>5952.9136611986014</v>
      </c>
      <c r="AL13" s="10">
        <v>414.45707071762541</v>
      </c>
      <c r="AM13" s="10">
        <v>40648.417244298762</v>
      </c>
      <c r="AN13" s="10">
        <v>96.329223181055525</v>
      </c>
      <c r="AO13" s="10">
        <v>1506.4392232659729</v>
      </c>
      <c r="AP13" s="75">
        <v>41870.469800640174</v>
      </c>
      <c r="AQ13" s="10">
        <v>5877.8783472930736</v>
      </c>
      <c r="AR13" s="10">
        <v>6920.5563813173667</v>
      </c>
      <c r="AS13" s="10">
        <v>0</v>
      </c>
      <c r="AT13" s="10">
        <v>0</v>
      </c>
      <c r="AU13" s="10">
        <v>0</v>
      </c>
      <c r="AV13" s="10">
        <v>17644.525331066132</v>
      </c>
      <c r="AW13" s="10">
        <v>28752.551897880508</v>
      </c>
      <c r="AX13" s="10">
        <v>165397.69547395018</v>
      </c>
      <c r="AY13" s="10">
        <v>3024.2559082113662</v>
      </c>
      <c r="AZ13" s="10">
        <v>-3506.9351899205171</v>
      </c>
      <c r="BA13" s="10">
        <v>71560.006156529431</v>
      </c>
    </row>
    <row r="14" spans="1:53">
      <c r="A14" s="51">
        <v>11</v>
      </c>
      <c r="B14" s="10" t="s">
        <v>165</v>
      </c>
      <c r="C14" s="10">
        <v>2912.459722373289</v>
      </c>
      <c r="D14" s="10">
        <v>0</v>
      </c>
      <c r="E14" s="10">
        <v>0</v>
      </c>
      <c r="F14" s="10">
        <v>18676.990797856262</v>
      </c>
      <c r="G14" s="10">
        <v>139.55175343325197</v>
      </c>
      <c r="H14" s="10">
        <v>1600.4845930676979</v>
      </c>
      <c r="I14" s="10">
        <v>14.15529501652443</v>
      </c>
      <c r="J14" s="10">
        <v>31.922013462636858</v>
      </c>
      <c r="K14" s="10">
        <v>192.38299340186299</v>
      </c>
      <c r="L14" s="10">
        <v>353.85713592859162</v>
      </c>
      <c r="M14" s="10">
        <v>0</v>
      </c>
      <c r="N14" s="10">
        <v>928.26394829439687</v>
      </c>
      <c r="O14" s="10">
        <v>3909.0555638736128</v>
      </c>
      <c r="P14" s="10">
        <v>0.33904401988091232</v>
      </c>
      <c r="Q14" s="10">
        <v>70.831295763614037</v>
      </c>
      <c r="R14" s="10">
        <v>0</v>
      </c>
      <c r="S14" s="10">
        <v>0</v>
      </c>
      <c r="T14" s="10">
        <v>0.43241289035652963</v>
      </c>
      <c r="U14" s="10">
        <v>0</v>
      </c>
      <c r="V14" s="10">
        <v>0</v>
      </c>
      <c r="W14" s="10">
        <v>0</v>
      </c>
      <c r="X14" s="10">
        <v>0</v>
      </c>
      <c r="Y14" s="10">
        <v>0</v>
      </c>
      <c r="Z14" s="10">
        <v>0</v>
      </c>
      <c r="AA14" s="10">
        <v>0</v>
      </c>
      <c r="AB14" s="10">
        <v>6.3830008416085979</v>
      </c>
      <c r="AC14" s="10">
        <v>38590.074701661535</v>
      </c>
      <c r="AD14" s="10">
        <v>80137.729982635981</v>
      </c>
      <c r="AE14" s="10">
        <v>80137.729982635981</v>
      </c>
      <c r="AF14" s="10">
        <v>80137.729982635981</v>
      </c>
      <c r="AG14" s="10">
        <v>8221.8213495693835</v>
      </c>
      <c r="AH14" s="10">
        <v>31080.32495403499</v>
      </c>
      <c r="AI14" s="10">
        <v>31080.32495403499</v>
      </c>
      <c r="AJ14" s="10">
        <v>9579.5793169367735</v>
      </c>
      <c r="AK14" s="10">
        <v>3965.1001719600154</v>
      </c>
      <c r="AL14" s="10">
        <v>340.01880176368167</v>
      </c>
      <c r="AM14" s="10">
        <v>11528.929863866413</v>
      </c>
      <c r="AN14" s="10">
        <v>136.07774377853934</v>
      </c>
      <c r="AO14" s="10">
        <v>2128.0442618771535</v>
      </c>
      <c r="AP14" s="75">
        <v>12004.615487546605</v>
      </c>
      <c r="AQ14" s="10">
        <v>7548.4870895992808</v>
      </c>
      <c r="AR14" s="10">
        <v>15270.747531226858</v>
      </c>
      <c r="AS14" s="10">
        <v>0</v>
      </c>
      <c r="AT14" s="10">
        <v>0</v>
      </c>
      <c r="AU14" s="10">
        <v>0</v>
      </c>
      <c r="AV14" s="10">
        <v>0</v>
      </c>
      <c r="AW14" s="10">
        <v>0</v>
      </c>
      <c r="AX14" s="10">
        <v>249368.66082668005</v>
      </c>
      <c r="AY14" s="10">
        <v>0</v>
      </c>
      <c r="AZ14" s="10">
        <v>-7.460698725481052E-10</v>
      </c>
      <c r="BA14" s="10">
        <v>0</v>
      </c>
    </row>
    <row r="15" spans="1:53">
      <c r="A15" s="51">
        <v>12</v>
      </c>
      <c r="B15" s="10" t="s">
        <v>166</v>
      </c>
      <c r="C15" s="10">
        <v>23067.609829455414</v>
      </c>
      <c r="D15" s="10">
        <v>0</v>
      </c>
      <c r="E15" s="10">
        <v>0</v>
      </c>
      <c r="F15" s="10">
        <v>19869.062424458851</v>
      </c>
      <c r="G15" s="10">
        <v>127.96719810569407</v>
      </c>
      <c r="H15" s="10">
        <v>8128.3576755301283</v>
      </c>
      <c r="I15" s="10">
        <v>237.33667173394997</v>
      </c>
      <c r="J15" s="10">
        <v>346.47478683482916</v>
      </c>
      <c r="K15" s="10">
        <v>612.57041955225554</v>
      </c>
      <c r="L15" s="10">
        <v>3945.9491410628252</v>
      </c>
      <c r="M15" s="10">
        <v>0</v>
      </c>
      <c r="N15" s="10">
        <v>6208.368101437386</v>
      </c>
      <c r="O15" s="10">
        <v>4628.9638311774261</v>
      </c>
      <c r="P15" s="10">
        <v>0.75404096194780246</v>
      </c>
      <c r="Q15" s="10">
        <v>2.6498382782350522</v>
      </c>
      <c r="R15" s="10">
        <v>0</v>
      </c>
      <c r="S15" s="10">
        <v>0</v>
      </c>
      <c r="T15" s="10">
        <v>14.854591143848756</v>
      </c>
      <c r="U15" s="10">
        <v>0</v>
      </c>
      <c r="V15" s="10">
        <v>0</v>
      </c>
      <c r="W15" s="10">
        <v>0</v>
      </c>
      <c r="X15" s="10">
        <v>0</v>
      </c>
      <c r="Y15" s="10">
        <v>0</v>
      </c>
      <c r="Z15" s="10">
        <v>14.858758676493578</v>
      </c>
      <c r="AA15" s="10">
        <v>0</v>
      </c>
      <c r="AB15" s="10">
        <v>324.34552909808059</v>
      </c>
      <c r="AC15" s="10">
        <v>221783.40804487217</v>
      </c>
      <c r="AD15" s="10">
        <v>25686.307058815288</v>
      </c>
      <c r="AE15" s="10">
        <v>25686.307058815288</v>
      </c>
      <c r="AF15" s="10">
        <v>25686.307058815288</v>
      </c>
      <c r="AG15" s="10">
        <v>53892.467538764198</v>
      </c>
      <c r="AH15" s="10">
        <v>3845.5577135342091</v>
      </c>
      <c r="AI15" s="10">
        <v>3845.5577135342091</v>
      </c>
      <c r="AJ15" s="10">
        <v>273.45237310838741</v>
      </c>
      <c r="AK15" s="10">
        <v>2349.7785261423505</v>
      </c>
      <c r="AL15" s="10">
        <v>19662.618148290196</v>
      </c>
      <c r="AM15" s="10">
        <v>13414.727052009253</v>
      </c>
      <c r="AN15" s="10">
        <v>0.43638914721528499</v>
      </c>
      <c r="AO15" s="10">
        <v>6.8244475172097081</v>
      </c>
      <c r="AP15" s="75">
        <v>14149.078449860446</v>
      </c>
      <c r="AQ15" s="10">
        <v>78795.455882599577</v>
      </c>
      <c r="AR15" s="10">
        <v>41349.989696014753</v>
      </c>
      <c r="AS15" s="10">
        <v>0</v>
      </c>
      <c r="AT15" s="10">
        <v>0</v>
      </c>
      <c r="AU15" s="10">
        <v>0</v>
      </c>
      <c r="AV15" s="10">
        <v>24558.437158900542</v>
      </c>
      <c r="AW15" s="10">
        <v>58867.984756504258</v>
      </c>
      <c r="AX15" s="10">
        <v>504590.11337047681</v>
      </c>
      <c r="AY15" s="10">
        <v>715.21127515269336</v>
      </c>
      <c r="AZ15" s="10">
        <v>-2879.9558222932651</v>
      </c>
      <c r="BA15" s="10">
        <v>117981.36560566457</v>
      </c>
    </row>
    <row r="16" spans="1:53">
      <c r="A16" s="51">
        <v>13</v>
      </c>
      <c r="B16" s="10" t="s">
        <v>84</v>
      </c>
      <c r="C16" s="10">
        <v>507.14118388618749</v>
      </c>
      <c r="D16" s="10">
        <v>0</v>
      </c>
      <c r="E16" s="10">
        <v>0</v>
      </c>
      <c r="F16" s="10">
        <v>891.77691047296048</v>
      </c>
      <c r="G16" s="10">
        <v>0</v>
      </c>
      <c r="H16" s="10">
        <v>4543.3464557569905</v>
      </c>
      <c r="I16" s="10">
        <v>7.8600761486104256</v>
      </c>
      <c r="J16" s="10">
        <v>6.9857395223311514</v>
      </c>
      <c r="K16" s="10">
        <v>160.28879450065702</v>
      </c>
      <c r="L16" s="10">
        <v>20.752948282640691</v>
      </c>
      <c r="M16" s="10">
        <v>0</v>
      </c>
      <c r="N16" s="10">
        <v>241.10598779060987</v>
      </c>
      <c r="O16" s="10">
        <v>17474.608405233219</v>
      </c>
      <c r="P16" s="10">
        <v>0.15612762015917223</v>
      </c>
      <c r="Q16" s="10">
        <v>0</v>
      </c>
      <c r="R16" s="10">
        <v>0</v>
      </c>
      <c r="S16" s="10">
        <v>0</v>
      </c>
      <c r="T16" s="10">
        <v>5.0912942506638528</v>
      </c>
      <c r="U16" s="10">
        <v>0</v>
      </c>
      <c r="V16" s="10">
        <v>0</v>
      </c>
      <c r="W16" s="10">
        <v>0</v>
      </c>
      <c r="X16" s="10">
        <v>0</v>
      </c>
      <c r="Y16" s="10">
        <v>0</v>
      </c>
      <c r="Z16" s="10">
        <v>1027.861627535128</v>
      </c>
      <c r="AA16" s="10">
        <v>0</v>
      </c>
      <c r="AB16" s="10">
        <v>0.51526360570172136</v>
      </c>
      <c r="AC16" s="10">
        <v>864380.99060767423</v>
      </c>
      <c r="AD16" s="10">
        <v>1534.6391283192713</v>
      </c>
      <c r="AE16" s="10">
        <v>1534.6391283192713</v>
      </c>
      <c r="AF16" s="10">
        <v>1534.6391283192713</v>
      </c>
      <c r="AG16" s="10">
        <v>1011.8819535487761</v>
      </c>
      <c r="AH16" s="10">
        <v>761.05733493936714</v>
      </c>
      <c r="AI16" s="10">
        <v>761.05733493936714</v>
      </c>
      <c r="AJ16" s="10">
        <v>0.7083533417953467</v>
      </c>
      <c r="AK16" s="10">
        <v>10196.099919940916</v>
      </c>
      <c r="AL16" s="10">
        <v>5.1606456614939615</v>
      </c>
      <c r="AM16" s="10">
        <v>8.5574374865370402</v>
      </c>
      <c r="AN16" s="10">
        <v>0.11046314444967412</v>
      </c>
      <c r="AO16" s="10">
        <v>1.7274717684737864</v>
      </c>
      <c r="AP16" s="75">
        <v>1.4040171019120244</v>
      </c>
      <c r="AQ16" s="10">
        <v>16276.133950986705</v>
      </c>
      <c r="AR16" s="10">
        <v>935.94454656453638</v>
      </c>
      <c r="AS16" s="10">
        <v>0</v>
      </c>
      <c r="AT16" s="10">
        <v>0</v>
      </c>
      <c r="AU16" s="10">
        <v>-5.4438645757814346</v>
      </c>
      <c r="AV16" s="10">
        <v>3072.1242396607699</v>
      </c>
      <c r="AW16" s="10">
        <v>19432.223220783555</v>
      </c>
      <c r="AX16" s="10">
        <v>712250.42011464725</v>
      </c>
      <c r="AY16" s="10">
        <v>9.8844546911723121</v>
      </c>
      <c r="AZ16" s="10">
        <v>-6898.5829825034625</v>
      </c>
      <c r="BA16" s="10">
        <v>223341.92268911135</v>
      </c>
    </row>
    <row r="17" spans="1:53">
      <c r="A17" s="51">
        <v>14</v>
      </c>
      <c r="B17" s="10" t="s">
        <v>167</v>
      </c>
      <c r="C17" s="10">
        <v>156.96450461272985</v>
      </c>
      <c r="D17" s="10">
        <v>0</v>
      </c>
      <c r="E17" s="10">
        <v>0</v>
      </c>
      <c r="F17" s="10">
        <v>1897.1706945937713</v>
      </c>
      <c r="G17" s="10">
        <v>0.65691800737977446</v>
      </c>
      <c r="H17" s="10">
        <v>496.576702284318</v>
      </c>
      <c r="I17" s="10">
        <v>11.079600481619424</v>
      </c>
      <c r="J17" s="10">
        <v>8.7056800123863223</v>
      </c>
      <c r="K17" s="10">
        <v>465.95498607856848</v>
      </c>
      <c r="L17" s="10">
        <v>1292.2441035660502</v>
      </c>
      <c r="M17" s="10">
        <v>0</v>
      </c>
      <c r="N17" s="10">
        <v>13.150152640010425</v>
      </c>
      <c r="O17" s="10">
        <v>815.53339028589039</v>
      </c>
      <c r="P17" s="10">
        <v>57.494477854100118</v>
      </c>
      <c r="Q17" s="10">
        <v>6055.263123800657</v>
      </c>
      <c r="R17" s="10">
        <v>0</v>
      </c>
      <c r="S17" s="10">
        <v>0</v>
      </c>
      <c r="T17" s="10">
        <v>37.792955261003939</v>
      </c>
      <c r="U17" s="10">
        <v>0</v>
      </c>
      <c r="V17" s="10">
        <v>0</v>
      </c>
      <c r="W17" s="10">
        <v>0</v>
      </c>
      <c r="X17" s="10">
        <v>0</v>
      </c>
      <c r="Y17" s="10">
        <v>0</v>
      </c>
      <c r="Z17" s="10">
        <v>40.624607645634384</v>
      </c>
      <c r="AA17" s="10">
        <v>0</v>
      </c>
      <c r="AB17" s="10">
        <v>2.3759668064107156</v>
      </c>
      <c r="AC17" s="10">
        <v>351264.99005858053</v>
      </c>
      <c r="AD17" s="10">
        <v>167.26389371658564</v>
      </c>
      <c r="AE17" s="10">
        <v>167.26389371658564</v>
      </c>
      <c r="AF17" s="10">
        <v>167.26389371658564</v>
      </c>
      <c r="AG17" s="10">
        <v>278.17245704673172</v>
      </c>
      <c r="AH17" s="10">
        <v>64.805502123506358</v>
      </c>
      <c r="AI17" s="10">
        <v>64.805502123506358</v>
      </c>
      <c r="AJ17" s="10">
        <v>0.57373316681766762</v>
      </c>
      <c r="AK17" s="10">
        <v>5.9075027224469503</v>
      </c>
      <c r="AL17" s="10">
        <v>0.24859617222346933</v>
      </c>
      <c r="AM17" s="10">
        <v>6.5070744737602206</v>
      </c>
      <c r="AN17" s="10">
        <v>5.8681343471643846E-3</v>
      </c>
      <c r="AO17" s="10">
        <v>9.1768494087692373E-2</v>
      </c>
      <c r="AP17" s="75">
        <v>1.2957032817509984</v>
      </c>
      <c r="AQ17" s="10">
        <v>10989.860568888565</v>
      </c>
      <c r="AR17" s="10">
        <v>6396.6121287475116</v>
      </c>
      <c r="AS17" s="10">
        <v>0</v>
      </c>
      <c r="AT17" s="10">
        <v>0</v>
      </c>
      <c r="AU17" s="10">
        <v>0</v>
      </c>
      <c r="AV17" s="10">
        <v>0</v>
      </c>
      <c r="AW17" s="10">
        <v>94.000093999999976</v>
      </c>
      <c r="AX17" s="10">
        <v>380431.99103731505</v>
      </c>
      <c r="AY17" s="10">
        <v>91.770804954676066</v>
      </c>
      <c r="AZ17" s="10">
        <v>-4.1608772096798399</v>
      </c>
      <c r="BA17" s="10">
        <v>94.000093999999976</v>
      </c>
    </row>
    <row r="18" spans="1:53">
      <c r="A18" s="51">
        <v>15</v>
      </c>
      <c r="B18" s="10" t="s">
        <v>168</v>
      </c>
      <c r="C18" s="10">
        <v>1092.4256123763887</v>
      </c>
      <c r="D18" s="10">
        <v>0</v>
      </c>
      <c r="E18" s="10">
        <v>0</v>
      </c>
      <c r="F18" s="10">
        <v>2316.9762262855552</v>
      </c>
      <c r="G18" s="10">
        <v>117.56082850672531</v>
      </c>
      <c r="H18" s="10">
        <v>2967.462685983111</v>
      </c>
      <c r="I18" s="10">
        <v>4.1518279438128181</v>
      </c>
      <c r="J18" s="10">
        <v>25.461212116636116</v>
      </c>
      <c r="K18" s="10">
        <v>273.27344367024347</v>
      </c>
      <c r="L18" s="10">
        <v>165.30385171668775</v>
      </c>
      <c r="M18" s="10">
        <v>0</v>
      </c>
      <c r="N18" s="10">
        <v>221.59819752309309</v>
      </c>
      <c r="O18" s="10">
        <v>1208.1820412666893</v>
      </c>
      <c r="P18" s="10">
        <v>0.66473904733289557</v>
      </c>
      <c r="Q18" s="10">
        <v>2.531030465529593</v>
      </c>
      <c r="R18" s="10">
        <v>0</v>
      </c>
      <c r="S18" s="10">
        <v>0</v>
      </c>
      <c r="T18" s="10">
        <v>4.4207770708121785</v>
      </c>
      <c r="U18" s="10">
        <v>0</v>
      </c>
      <c r="V18" s="10">
        <v>0</v>
      </c>
      <c r="W18" s="10">
        <v>0</v>
      </c>
      <c r="X18" s="10">
        <v>0</v>
      </c>
      <c r="Y18" s="10">
        <v>0</v>
      </c>
      <c r="Z18" s="10">
        <v>197.97809937002066</v>
      </c>
      <c r="AA18" s="10">
        <v>0</v>
      </c>
      <c r="AB18" s="10">
        <v>1.9394932507488112</v>
      </c>
      <c r="AC18" s="10">
        <v>174210.36810042916</v>
      </c>
      <c r="AD18" s="10">
        <v>750.67876323186863</v>
      </c>
      <c r="AE18" s="10">
        <v>750.67876323186863</v>
      </c>
      <c r="AF18" s="10">
        <v>750.67876323186863</v>
      </c>
      <c r="AG18" s="10">
        <v>330.51401936586865</v>
      </c>
      <c r="AH18" s="10">
        <v>2910.7855298322065</v>
      </c>
      <c r="AI18" s="10">
        <v>2910.7855298322065</v>
      </c>
      <c r="AJ18" s="10">
        <v>40.483199441133351</v>
      </c>
      <c r="AK18" s="10">
        <v>861.95892816791343</v>
      </c>
      <c r="AL18" s="10">
        <v>3.2546247583754684</v>
      </c>
      <c r="AM18" s="10">
        <v>38.467332176020697</v>
      </c>
      <c r="AN18" s="10">
        <v>1.80679751289991E-2</v>
      </c>
      <c r="AO18" s="10">
        <v>0.28255502868698706</v>
      </c>
      <c r="AP18" s="75">
        <v>5694.2175473240077</v>
      </c>
      <c r="AQ18" s="10">
        <v>2030.7546046890343</v>
      </c>
      <c r="AR18" s="10">
        <v>95.432096778417673</v>
      </c>
      <c r="AS18" s="10">
        <v>0</v>
      </c>
      <c r="AT18" s="10">
        <v>28178.290462069239</v>
      </c>
      <c r="AU18" s="10">
        <v>0</v>
      </c>
      <c r="AV18" s="10">
        <v>0</v>
      </c>
      <c r="AW18" s="10">
        <v>12320.992751863751</v>
      </c>
      <c r="AX18" s="10">
        <v>222889.71513197766</v>
      </c>
      <c r="AY18" s="10">
        <v>329.12198624645987</v>
      </c>
      <c r="AZ18" s="10">
        <v>-526.59877963634244</v>
      </c>
      <c r="BA18" s="10">
        <v>12320.992751863751</v>
      </c>
    </row>
    <row r="19" spans="1:53">
      <c r="A19" s="51">
        <v>16</v>
      </c>
      <c r="B19" s="10" t="s">
        <v>88</v>
      </c>
      <c r="C19" s="10">
        <v>9414.9664410834739</v>
      </c>
      <c r="D19" s="10">
        <v>0</v>
      </c>
      <c r="E19" s="10">
        <v>0</v>
      </c>
      <c r="F19" s="10">
        <v>3266.7078381047136</v>
      </c>
      <c r="G19" s="10">
        <v>8.2167061106844983</v>
      </c>
      <c r="H19" s="10">
        <v>1226.0159329888891</v>
      </c>
      <c r="I19" s="10">
        <v>25.205154182548604</v>
      </c>
      <c r="J19" s="10">
        <v>37.553082739524939</v>
      </c>
      <c r="K19" s="10">
        <v>938.72481061083022</v>
      </c>
      <c r="L19" s="10">
        <v>490.82978798467155</v>
      </c>
      <c r="M19" s="10">
        <v>0</v>
      </c>
      <c r="N19" s="10">
        <v>112.35777653757694</v>
      </c>
      <c r="O19" s="10">
        <v>3006.924613890531</v>
      </c>
      <c r="P19" s="10">
        <v>1.3658415988212691</v>
      </c>
      <c r="Q19" s="10">
        <v>1.3582262839183654</v>
      </c>
      <c r="R19" s="10">
        <v>0</v>
      </c>
      <c r="S19" s="10">
        <v>0</v>
      </c>
      <c r="T19" s="10">
        <v>1.6393938149755485</v>
      </c>
      <c r="U19" s="10">
        <v>0</v>
      </c>
      <c r="V19" s="10">
        <v>0</v>
      </c>
      <c r="W19" s="10">
        <v>0</v>
      </c>
      <c r="X19" s="10">
        <v>0</v>
      </c>
      <c r="Y19" s="10">
        <v>0</v>
      </c>
      <c r="Z19" s="10">
        <v>1666.3971841430962</v>
      </c>
      <c r="AA19" s="10">
        <v>0</v>
      </c>
      <c r="AB19" s="10">
        <v>3.3694139196221804</v>
      </c>
      <c r="AC19" s="10">
        <v>8397.9700762260563</v>
      </c>
      <c r="AD19" s="10">
        <v>1596.849865790372</v>
      </c>
      <c r="AE19" s="10">
        <v>1596.849865790372</v>
      </c>
      <c r="AF19" s="10">
        <v>1596.849865790372</v>
      </c>
      <c r="AG19" s="10">
        <v>2793.2918953283847</v>
      </c>
      <c r="AH19" s="10">
        <v>5688.3384661844866</v>
      </c>
      <c r="AI19" s="10">
        <v>5688.3384661844866</v>
      </c>
      <c r="AJ19" s="10">
        <v>4858.6158308111508</v>
      </c>
      <c r="AK19" s="10">
        <v>8342.8594245500335</v>
      </c>
      <c r="AL19" s="10">
        <v>1018.37101623437</v>
      </c>
      <c r="AM19" s="10">
        <v>120.0069268109813</v>
      </c>
      <c r="AN19" s="10">
        <v>1.9244093109636722</v>
      </c>
      <c r="AO19" s="10">
        <v>30.094768460917582</v>
      </c>
      <c r="AP19" s="75">
        <v>247.51930680917508</v>
      </c>
      <c r="AQ19" s="10">
        <v>461.51301497893189</v>
      </c>
      <c r="AR19" s="10">
        <v>1687.6650346022266</v>
      </c>
      <c r="AS19" s="10">
        <v>0</v>
      </c>
      <c r="AT19" s="10">
        <v>503717.49945933319</v>
      </c>
      <c r="AU19" s="10">
        <v>0</v>
      </c>
      <c r="AV19" s="10">
        <v>0</v>
      </c>
      <c r="AW19" s="10">
        <v>0</v>
      </c>
      <c r="AX19" s="10">
        <v>549896.86215861375</v>
      </c>
      <c r="AY19" s="10">
        <v>9267.2895408112763</v>
      </c>
      <c r="AZ19" s="10">
        <v>-7.1054273576010019E-11</v>
      </c>
      <c r="BA19" s="10">
        <v>0</v>
      </c>
    </row>
    <row r="20" spans="1:53">
      <c r="A20" s="51">
        <v>17</v>
      </c>
      <c r="B20" s="10" t="s">
        <v>90</v>
      </c>
      <c r="C20" s="10">
        <v>1327.8884470095359</v>
      </c>
      <c r="D20" s="10">
        <v>0</v>
      </c>
      <c r="E20" s="10">
        <v>0</v>
      </c>
      <c r="F20" s="10">
        <v>120.90200965573017</v>
      </c>
      <c r="G20" s="10">
        <v>3.5465445393257653</v>
      </c>
      <c r="H20" s="10">
        <v>79.249131030886304</v>
      </c>
      <c r="I20" s="10">
        <v>4.666547737659319</v>
      </c>
      <c r="J20" s="10">
        <v>8.3389145493130954</v>
      </c>
      <c r="K20" s="10">
        <v>36.721145054703669</v>
      </c>
      <c r="L20" s="10">
        <v>173.43963538707476</v>
      </c>
      <c r="M20" s="10">
        <v>0</v>
      </c>
      <c r="N20" s="10">
        <v>86.610704549739452</v>
      </c>
      <c r="O20" s="10">
        <v>215.87735609926045</v>
      </c>
      <c r="P20" s="10">
        <v>0.29421384976403681</v>
      </c>
      <c r="Q20" s="10">
        <v>12.536602548450366</v>
      </c>
      <c r="R20" s="10">
        <v>0</v>
      </c>
      <c r="S20" s="10">
        <v>0</v>
      </c>
      <c r="T20" s="10">
        <v>0.86027663933114207</v>
      </c>
      <c r="U20" s="10">
        <v>0</v>
      </c>
      <c r="V20" s="10">
        <v>0</v>
      </c>
      <c r="W20" s="10">
        <v>0</v>
      </c>
      <c r="X20" s="10">
        <v>0</v>
      </c>
      <c r="Y20" s="10">
        <v>0</v>
      </c>
      <c r="Z20" s="10">
        <v>0.56140791739605234</v>
      </c>
      <c r="AA20" s="10">
        <v>0</v>
      </c>
      <c r="AB20" s="10">
        <v>3.7199285221315492E-2</v>
      </c>
      <c r="AC20" s="10">
        <v>3308.7967619789924</v>
      </c>
      <c r="AD20" s="10">
        <v>8329.2280932985559</v>
      </c>
      <c r="AE20" s="10">
        <v>8329.2280932985559</v>
      </c>
      <c r="AF20" s="10">
        <v>8329.2280932985559</v>
      </c>
      <c r="AG20" s="10">
        <v>301.55666122925453</v>
      </c>
      <c r="AH20" s="10">
        <v>329.36782001842505</v>
      </c>
      <c r="AI20" s="10">
        <v>329.36782001842505</v>
      </c>
      <c r="AJ20" s="10">
        <v>1429.5604505327219</v>
      </c>
      <c r="AK20" s="10">
        <v>0</v>
      </c>
      <c r="AL20" s="10">
        <v>57.181353300241277</v>
      </c>
      <c r="AM20" s="10">
        <v>39.306580099242254</v>
      </c>
      <c r="AN20" s="10">
        <v>9.503105640747242E-2</v>
      </c>
      <c r="AO20" s="10">
        <v>1.4861379140527704</v>
      </c>
      <c r="AP20" s="75">
        <v>2.3194273984587128</v>
      </c>
      <c r="AQ20" s="10">
        <v>10170.468003820459</v>
      </c>
      <c r="AR20" s="10">
        <v>7954.025090959135</v>
      </c>
      <c r="AS20" s="10">
        <v>0</v>
      </c>
      <c r="AT20" s="10">
        <v>617947.68574120814</v>
      </c>
      <c r="AU20" s="10">
        <v>0</v>
      </c>
      <c r="AV20" s="10">
        <v>0</v>
      </c>
      <c r="AW20" s="10">
        <v>0</v>
      </c>
      <c r="AX20" s="10">
        <v>614464.395670317</v>
      </c>
      <c r="AY20" s="10">
        <v>37478.211618350302</v>
      </c>
      <c r="AZ20" s="10">
        <v>-1.4210854715202004E-10</v>
      </c>
      <c r="BA20" s="10">
        <v>0</v>
      </c>
    </row>
    <row r="21" spans="1:53">
      <c r="A21" s="51">
        <v>18</v>
      </c>
      <c r="B21" s="10" t="s">
        <v>92</v>
      </c>
      <c r="C21" s="10">
        <v>200.55320800283289</v>
      </c>
      <c r="D21" s="10">
        <v>0</v>
      </c>
      <c r="E21" s="10">
        <v>0</v>
      </c>
      <c r="F21" s="10">
        <v>413.92754254803282</v>
      </c>
      <c r="G21" s="10">
        <v>0.28667097200547864</v>
      </c>
      <c r="H21" s="10">
        <v>70.206769254209036</v>
      </c>
      <c r="I21" s="10">
        <v>6.0119570643734592</v>
      </c>
      <c r="J21" s="10">
        <v>10.681033890825123</v>
      </c>
      <c r="K21" s="10">
        <v>30.309028324009201</v>
      </c>
      <c r="L21" s="10">
        <v>60.273859909039402</v>
      </c>
      <c r="M21" s="10">
        <v>0</v>
      </c>
      <c r="N21" s="10">
        <v>19.123517739833876</v>
      </c>
      <c r="O21" s="10">
        <v>713.70427812598143</v>
      </c>
      <c r="P21" s="10">
        <v>0.19955447089716558</v>
      </c>
      <c r="Q21" s="10">
        <v>6.3016350748454357</v>
      </c>
      <c r="R21" s="10">
        <v>0</v>
      </c>
      <c r="S21" s="10">
        <v>0</v>
      </c>
      <c r="T21" s="10">
        <v>16.5929348907998</v>
      </c>
      <c r="U21" s="10">
        <v>0</v>
      </c>
      <c r="V21" s="10">
        <v>0</v>
      </c>
      <c r="W21" s="10">
        <v>0</v>
      </c>
      <c r="X21" s="10">
        <v>0</v>
      </c>
      <c r="Y21" s="10">
        <v>0</v>
      </c>
      <c r="Z21" s="10">
        <v>4249.4817497783351</v>
      </c>
      <c r="AA21" s="10">
        <v>0</v>
      </c>
      <c r="AB21" s="10">
        <v>0.79740012734933763</v>
      </c>
      <c r="AC21" s="10">
        <v>142241.75007372032</v>
      </c>
      <c r="AD21" s="10">
        <v>2683.1224075192849</v>
      </c>
      <c r="AE21" s="10">
        <v>2683.1224075192849</v>
      </c>
      <c r="AF21" s="10">
        <v>2683.1224075192849</v>
      </c>
      <c r="AG21" s="10">
        <v>1086.7207852947583</v>
      </c>
      <c r="AH21" s="10">
        <v>948.18772176683694</v>
      </c>
      <c r="AI21" s="10">
        <v>948.18772176683694</v>
      </c>
      <c r="AJ21" s="10">
        <v>22.13431593206731</v>
      </c>
      <c r="AK21" s="10">
        <v>428.88994726907009</v>
      </c>
      <c r="AL21" s="10">
        <v>44.353339837944759</v>
      </c>
      <c r="AM21" s="10">
        <v>51.423078557040526</v>
      </c>
      <c r="AN21" s="10">
        <v>0.10330952980578539</v>
      </c>
      <c r="AO21" s="10">
        <v>1.6156003619388362</v>
      </c>
      <c r="AP21" s="75">
        <v>1.5253347888891173</v>
      </c>
      <c r="AQ21" s="10">
        <v>6318.1021712688225</v>
      </c>
      <c r="AR21" s="10">
        <v>7543.7902897402528</v>
      </c>
      <c r="AS21" s="10">
        <v>0</v>
      </c>
      <c r="AT21" s="10">
        <v>301665.01531060535</v>
      </c>
      <c r="AU21" s="10">
        <v>0</v>
      </c>
      <c r="AV21" s="10">
        <v>0</v>
      </c>
      <c r="AW21" s="10">
        <v>143.00014300000001</v>
      </c>
      <c r="AX21" s="10">
        <v>468790.14882875537</v>
      </c>
      <c r="AY21" s="10">
        <v>38.897703256363812</v>
      </c>
      <c r="AZ21" s="10">
        <v>-6.1382943539972121</v>
      </c>
      <c r="BA21" s="10">
        <v>143.00014300000001</v>
      </c>
    </row>
    <row r="22" spans="1:53">
      <c r="A22" s="51">
        <v>19</v>
      </c>
      <c r="B22" s="10" t="s">
        <v>94</v>
      </c>
      <c r="C22" s="10">
        <v>110.32024573811745</v>
      </c>
      <c r="D22" s="10">
        <v>0</v>
      </c>
      <c r="E22" s="10">
        <v>0</v>
      </c>
      <c r="F22" s="10">
        <v>44.838009912385161</v>
      </c>
      <c r="G22" s="10">
        <v>1.7613511752496829</v>
      </c>
      <c r="H22" s="10">
        <v>53.870030305922711</v>
      </c>
      <c r="I22" s="10">
        <v>4.7627856108944941</v>
      </c>
      <c r="J22" s="10">
        <v>6.5823697006357458</v>
      </c>
      <c r="K22" s="10">
        <v>7.7137641114154212</v>
      </c>
      <c r="L22" s="10">
        <v>29.559787600763158</v>
      </c>
      <c r="M22" s="10">
        <v>0</v>
      </c>
      <c r="N22" s="10">
        <v>30.747806021582182</v>
      </c>
      <c r="O22" s="10">
        <v>38.606826919568434</v>
      </c>
      <c r="P22" s="10">
        <v>1.4193214316317676E-2</v>
      </c>
      <c r="Q22" s="10">
        <v>0.26891186371901765</v>
      </c>
      <c r="R22" s="10">
        <v>0</v>
      </c>
      <c r="S22" s="10">
        <v>0</v>
      </c>
      <c r="T22" s="10">
        <v>12.228532126527572</v>
      </c>
      <c r="U22" s="10">
        <v>0</v>
      </c>
      <c r="V22" s="10">
        <v>0</v>
      </c>
      <c r="W22" s="10">
        <v>0</v>
      </c>
      <c r="X22" s="10">
        <v>0</v>
      </c>
      <c r="Y22" s="10">
        <v>0</v>
      </c>
      <c r="Z22" s="10">
        <v>787.27638544249896</v>
      </c>
      <c r="AA22" s="10">
        <v>0</v>
      </c>
      <c r="AB22" s="10">
        <v>2.3133429268197654</v>
      </c>
      <c r="AC22" s="10">
        <v>14782.25878035049</v>
      </c>
      <c r="AD22" s="10">
        <v>38670.569053926083</v>
      </c>
      <c r="AE22" s="10">
        <v>38670.569053926083</v>
      </c>
      <c r="AF22" s="10">
        <v>38670.569053926083</v>
      </c>
      <c r="AG22" s="10">
        <v>1959.4552716297555</v>
      </c>
      <c r="AH22" s="10">
        <v>2621.7567235771589</v>
      </c>
      <c r="AI22" s="10">
        <v>2621.7567235771589</v>
      </c>
      <c r="AJ22" s="10">
        <v>1122.541128600589</v>
      </c>
      <c r="AK22" s="10">
        <v>2601.8764898352333</v>
      </c>
      <c r="AL22" s="10">
        <v>33.484461715606919</v>
      </c>
      <c r="AM22" s="10">
        <v>810.16885183663248</v>
      </c>
      <c r="AN22" s="10">
        <v>11.661658898598303</v>
      </c>
      <c r="AO22" s="10">
        <v>182.37020701576733</v>
      </c>
      <c r="AP22" s="75">
        <v>7938.7716281105249</v>
      </c>
      <c r="AQ22" s="10">
        <v>5533.327637655967</v>
      </c>
      <c r="AR22" s="10">
        <v>10379.572087405042</v>
      </c>
      <c r="AS22" s="10">
        <v>0</v>
      </c>
      <c r="AT22" s="10">
        <v>164907.8591570984</v>
      </c>
      <c r="AU22" s="10">
        <v>0</v>
      </c>
      <c r="AV22" s="10">
        <v>0</v>
      </c>
      <c r="AW22" s="10">
        <v>0</v>
      </c>
      <c r="AX22" s="10">
        <v>252483.16593321899</v>
      </c>
      <c r="AY22" s="10">
        <v>203.37154710676856</v>
      </c>
      <c r="AZ22" s="10">
        <v>-4.9737991503207013E-10</v>
      </c>
      <c r="BA22" s="10">
        <v>0</v>
      </c>
    </row>
    <row r="23" spans="1:53">
      <c r="A23" s="51">
        <v>20</v>
      </c>
      <c r="B23" s="10" t="s">
        <v>169</v>
      </c>
      <c r="C23" s="10">
        <v>269.57178607767884</v>
      </c>
      <c r="D23" s="10">
        <v>0</v>
      </c>
      <c r="E23" s="10">
        <v>0</v>
      </c>
      <c r="F23" s="10">
        <v>46.366388841818072</v>
      </c>
      <c r="G23" s="10">
        <v>0</v>
      </c>
      <c r="H23" s="10">
        <v>92.349914730957948</v>
      </c>
      <c r="I23" s="10">
        <v>1.9150690550640621</v>
      </c>
      <c r="J23" s="10">
        <v>2.2649260461323757</v>
      </c>
      <c r="K23" s="10">
        <v>7.6724224410408439</v>
      </c>
      <c r="L23" s="10">
        <v>20.046087688337707</v>
      </c>
      <c r="M23" s="10">
        <v>0</v>
      </c>
      <c r="N23" s="10">
        <v>17.507444863182755</v>
      </c>
      <c r="O23" s="10">
        <v>108.18206395558067</v>
      </c>
      <c r="P23" s="10">
        <v>0.14550986615695577</v>
      </c>
      <c r="Q23" s="10">
        <v>0</v>
      </c>
      <c r="R23" s="10">
        <v>0</v>
      </c>
      <c r="S23" s="10">
        <v>0</v>
      </c>
      <c r="T23" s="10">
        <v>0.99284555320063417</v>
      </c>
      <c r="U23" s="10">
        <v>0</v>
      </c>
      <c r="V23" s="10">
        <v>0</v>
      </c>
      <c r="W23" s="10">
        <v>0</v>
      </c>
      <c r="X23" s="10">
        <v>0</v>
      </c>
      <c r="Y23" s="10">
        <v>0</v>
      </c>
      <c r="Z23" s="10">
        <v>306.39059725052311</v>
      </c>
      <c r="AA23" s="10">
        <v>0</v>
      </c>
      <c r="AB23" s="10">
        <v>2.3219095078880154</v>
      </c>
      <c r="AC23" s="10">
        <v>1012.5909216230044</v>
      </c>
      <c r="AD23" s="10">
        <v>590.9150684434394</v>
      </c>
      <c r="AE23" s="10">
        <v>590.9150684434394</v>
      </c>
      <c r="AF23" s="10">
        <v>590.9150684434394</v>
      </c>
      <c r="AG23" s="10">
        <v>193.4924812346336</v>
      </c>
      <c r="AH23" s="10">
        <v>6893.8751240358906</v>
      </c>
      <c r="AI23" s="10">
        <v>6893.8751240358906</v>
      </c>
      <c r="AJ23" s="10">
        <v>0.65098997160824512</v>
      </c>
      <c r="AK23" s="10">
        <v>5.5487657060232465</v>
      </c>
      <c r="AL23" s="10">
        <v>0.20063318610229991</v>
      </c>
      <c r="AM23" s="10">
        <v>2.8686155904133925</v>
      </c>
      <c r="AN23" s="10">
        <v>4.7770844523912495E-3</v>
      </c>
      <c r="AO23" s="10">
        <v>7.4706170716338741E-2</v>
      </c>
      <c r="AP23" s="75">
        <v>9871.2307093020881</v>
      </c>
      <c r="AQ23" s="10">
        <v>306.75327101479536</v>
      </c>
      <c r="AR23" s="10">
        <v>566.22662296054114</v>
      </c>
      <c r="AS23" s="10">
        <v>0</v>
      </c>
      <c r="AT23" s="10">
        <v>59856.549683713441</v>
      </c>
      <c r="AU23" s="10">
        <v>0</v>
      </c>
      <c r="AV23" s="10">
        <v>0</v>
      </c>
      <c r="AW23" s="10">
        <v>0</v>
      </c>
      <c r="AX23" s="10">
        <v>79894.299946386542</v>
      </c>
      <c r="AY23" s="10">
        <v>282.40938952809501</v>
      </c>
      <c r="AZ23" s="10">
        <v>-7.1054273576010019E-11</v>
      </c>
      <c r="BA23" s="10">
        <v>0</v>
      </c>
    </row>
    <row r="24" spans="1:53">
      <c r="A24" s="51">
        <v>21</v>
      </c>
      <c r="B24" s="10" t="s">
        <v>170</v>
      </c>
      <c r="C24" s="10">
        <v>0</v>
      </c>
      <c r="D24" s="10">
        <v>0</v>
      </c>
      <c r="E24" s="10">
        <v>0</v>
      </c>
      <c r="F24" s="10">
        <v>1103.057576696596</v>
      </c>
      <c r="G24" s="2">
        <v>72.718490867011369</v>
      </c>
      <c r="H24" s="10">
        <v>918.28318765196593</v>
      </c>
      <c r="I24" s="10">
        <v>0.54466847032561916</v>
      </c>
      <c r="J24" s="10">
        <v>0</v>
      </c>
      <c r="K24" s="10">
        <v>1.5710219932411746</v>
      </c>
      <c r="L24" s="10">
        <v>30.80013579692503</v>
      </c>
      <c r="M24" s="10">
        <v>0</v>
      </c>
      <c r="N24" s="10">
        <v>86.422025519742377</v>
      </c>
      <c r="O24" s="10">
        <v>187.48922208973437</v>
      </c>
      <c r="P24" s="10">
        <v>0</v>
      </c>
      <c r="Q24" s="10">
        <v>0.13441305723526159</v>
      </c>
      <c r="R24" s="10">
        <v>0</v>
      </c>
      <c r="S24" s="10">
        <v>0</v>
      </c>
      <c r="T24" s="10">
        <v>0</v>
      </c>
      <c r="U24" s="10">
        <v>0</v>
      </c>
      <c r="V24" s="10">
        <v>0</v>
      </c>
      <c r="W24" s="10">
        <v>0</v>
      </c>
      <c r="X24" s="10">
        <v>0</v>
      </c>
      <c r="Y24" s="10">
        <v>0</v>
      </c>
      <c r="Z24" s="10">
        <v>9691.0319135526097</v>
      </c>
      <c r="AA24" s="10">
        <v>0</v>
      </c>
      <c r="AB24" s="10">
        <v>29.271894606103064</v>
      </c>
      <c r="AC24" s="10">
        <v>0</v>
      </c>
      <c r="AD24" s="10">
        <v>440.97260849929017</v>
      </c>
      <c r="AE24" s="10">
        <v>440.97260849929017</v>
      </c>
      <c r="AF24" s="10">
        <v>440.97260849929017</v>
      </c>
      <c r="AG24" s="10">
        <v>279.00901732945954</v>
      </c>
      <c r="AH24" s="10">
        <v>1092.1920750320187</v>
      </c>
      <c r="AI24" s="10">
        <v>1092.1920750320187</v>
      </c>
      <c r="AJ24" s="10">
        <v>63.717953503897306</v>
      </c>
      <c r="AK24" s="10">
        <v>921.66956792497774</v>
      </c>
      <c r="AL24" s="10">
        <v>72.771943460567641</v>
      </c>
      <c r="AM24" s="10">
        <v>1008.4653643604237</v>
      </c>
      <c r="AN24" s="10">
        <v>7.8104760363121262</v>
      </c>
      <c r="AO24" s="10">
        <v>122.14369705198125</v>
      </c>
      <c r="AP24" s="75">
        <v>0.12249946695179857</v>
      </c>
      <c r="AQ24" s="10">
        <v>0</v>
      </c>
      <c r="AR24" s="10">
        <v>0</v>
      </c>
      <c r="AS24" s="10">
        <v>0</v>
      </c>
      <c r="AT24" s="10">
        <v>0</v>
      </c>
      <c r="AU24" s="10">
        <v>0</v>
      </c>
      <c r="AV24" s="10">
        <v>0</v>
      </c>
      <c r="AW24" s="10">
        <v>0</v>
      </c>
      <c r="AX24" s="10">
        <v>16130.199752939487</v>
      </c>
      <c r="AY24" s="10">
        <v>0</v>
      </c>
      <c r="AZ24" s="10">
        <v>-2.7884361486485432E-8</v>
      </c>
      <c r="BA24" s="10">
        <v>0</v>
      </c>
    </row>
    <row r="25" spans="1:53">
      <c r="A25" s="51">
        <v>22</v>
      </c>
      <c r="B25" s="10" t="s">
        <v>171</v>
      </c>
      <c r="C25" s="10">
        <v>304.82048047789175</v>
      </c>
      <c r="D25" s="10">
        <v>0</v>
      </c>
      <c r="E25" s="10">
        <v>0</v>
      </c>
      <c r="F25" s="10">
        <v>3.4988344056997032</v>
      </c>
      <c r="G25" s="10">
        <v>0</v>
      </c>
      <c r="H25" s="10">
        <v>81.821349850198459</v>
      </c>
      <c r="I25" s="10">
        <v>8.7506246265450915</v>
      </c>
      <c r="J25" s="10">
        <v>17.30465943225509</v>
      </c>
      <c r="K25" s="10">
        <v>46.156367938188062</v>
      </c>
      <c r="L25" s="10">
        <v>42.593287237620309</v>
      </c>
      <c r="M25" s="10">
        <v>0</v>
      </c>
      <c r="N25" s="10">
        <v>52.133164393281902</v>
      </c>
      <c r="O25" s="10">
        <v>198.38741374037318</v>
      </c>
      <c r="P25" s="10">
        <v>0.19174098532816808</v>
      </c>
      <c r="Q25" s="10">
        <v>0</v>
      </c>
      <c r="R25" s="10">
        <v>0</v>
      </c>
      <c r="S25" s="10">
        <v>0</v>
      </c>
      <c r="T25" s="10">
        <v>0.84802092135807128</v>
      </c>
      <c r="U25" s="10">
        <v>0</v>
      </c>
      <c r="V25" s="10">
        <v>0</v>
      </c>
      <c r="W25" s="10">
        <v>0</v>
      </c>
      <c r="X25" s="10">
        <v>0</v>
      </c>
      <c r="Y25" s="10">
        <v>0</v>
      </c>
      <c r="Z25" s="10">
        <v>0.80977813643130581</v>
      </c>
      <c r="AA25" s="10">
        <v>0</v>
      </c>
      <c r="AB25" s="10">
        <v>1.1156159943339912E-2</v>
      </c>
      <c r="AC25" s="10">
        <v>2.2399545574923039</v>
      </c>
      <c r="AD25" s="10">
        <v>5.7534200417031558</v>
      </c>
      <c r="AE25" s="10">
        <v>5.7534200417031558</v>
      </c>
      <c r="AF25" s="10">
        <v>5.7534200417031558</v>
      </c>
      <c r="AG25" s="10">
        <v>43.297169742320207</v>
      </c>
      <c r="AH25" s="10">
        <v>6678.51594893725</v>
      </c>
      <c r="AI25" s="10">
        <v>6678.51594893725</v>
      </c>
      <c r="AJ25" s="10">
        <v>13.415373820939299</v>
      </c>
      <c r="AK25" s="10">
        <v>249.95910063091762</v>
      </c>
      <c r="AL25" s="10">
        <v>0.17517222058380139</v>
      </c>
      <c r="AM25" s="10">
        <v>1.0121093135110255</v>
      </c>
      <c r="AN25" s="10">
        <v>0</v>
      </c>
      <c r="AO25" s="10">
        <v>0</v>
      </c>
      <c r="AP25" s="75">
        <v>8.5306461174304449</v>
      </c>
      <c r="AQ25" s="10">
        <v>1818.1412022888819</v>
      </c>
      <c r="AR25" s="10">
        <v>264.34968115655829</v>
      </c>
      <c r="AS25" s="10">
        <v>0</v>
      </c>
      <c r="AT25" s="10">
        <v>0</v>
      </c>
      <c r="AU25" s="10">
        <v>-706.05203667235662</v>
      </c>
      <c r="AV25" s="10">
        <v>0</v>
      </c>
      <c r="AW25" s="10">
        <v>0</v>
      </c>
      <c r="AX25" s="10">
        <v>9136.0867136613488</v>
      </c>
      <c r="AY25" s="10">
        <v>0.57790679899631348</v>
      </c>
      <c r="AZ25" s="10">
        <v>-1.1102230246251565E-12</v>
      </c>
      <c r="BA25" s="10">
        <v>0</v>
      </c>
    </row>
    <row r="26" spans="1:53">
      <c r="A26" s="51">
        <v>23</v>
      </c>
      <c r="B26" s="10" t="s">
        <v>99</v>
      </c>
      <c r="C26" s="10">
        <v>2.2078528127383654</v>
      </c>
      <c r="D26" s="10">
        <v>0</v>
      </c>
      <c r="E26" s="10">
        <v>0</v>
      </c>
      <c r="F26" s="10">
        <v>0</v>
      </c>
      <c r="G26" s="10">
        <v>0</v>
      </c>
      <c r="H26" s="10">
        <v>5.0434870127780194</v>
      </c>
      <c r="I26" s="10">
        <v>0.33435864902366619</v>
      </c>
      <c r="J26" s="10">
        <v>3.1114684626922275</v>
      </c>
      <c r="K26" s="10">
        <v>1.6717815635999329</v>
      </c>
      <c r="L26" s="10">
        <v>1172.2156193543321</v>
      </c>
      <c r="M26" s="10">
        <v>0</v>
      </c>
      <c r="N26" s="10">
        <v>9.5736598855550081</v>
      </c>
      <c r="O26" s="10">
        <v>216.70791917141153</v>
      </c>
      <c r="P26" s="10">
        <v>0.88874375574727738</v>
      </c>
      <c r="Q26" s="10">
        <v>0</v>
      </c>
      <c r="R26" s="10">
        <v>0</v>
      </c>
      <c r="S26" s="10">
        <v>0</v>
      </c>
      <c r="T26" s="10">
        <v>0.12965577495381433</v>
      </c>
      <c r="U26" s="10">
        <v>0</v>
      </c>
      <c r="V26" s="10">
        <v>0</v>
      </c>
      <c r="W26" s="10">
        <v>0</v>
      </c>
      <c r="X26" s="10">
        <v>0</v>
      </c>
      <c r="Y26" s="10">
        <v>0</v>
      </c>
      <c r="Z26" s="10">
        <v>0.43289811978226977</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75">
        <v>0</v>
      </c>
      <c r="AQ26" s="10">
        <v>0</v>
      </c>
      <c r="AR26" s="10">
        <v>0</v>
      </c>
      <c r="AS26" s="10">
        <v>0</v>
      </c>
      <c r="AT26" s="10">
        <v>0</v>
      </c>
      <c r="AU26" s="10">
        <v>0</v>
      </c>
      <c r="AV26" s="10">
        <v>0</v>
      </c>
      <c r="AW26" s="10">
        <v>0</v>
      </c>
      <c r="AX26" s="10">
        <v>1412.3174445626146</v>
      </c>
      <c r="AY26" s="10">
        <v>0</v>
      </c>
      <c r="AZ26" s="10">
        <v>2.7755575615628914E-13</v>
      </c>
      <c r="BA26" s="10">
        <v>0</v>
      </c>
    </row>
    <row r="27" spans="1:53">
      <c r="A27" s="51">
        <v>24</v>
      </c>
      <c r="B27" s="10" t="s">
        <v>172</v>
      </c>
      <c r="C27" s="10">
        <v>4645.5315345326317</v>
      </c>
      <c r="D27" s="10">
        <v>0</v>
      </c>
      <c r="E27" s="10">
        <v>0</v>
      </c>
      <c r="F27" s="10">
        <v>5532.9245476211872</v>
      </c>
      <c r="G27" s="10">
        <v>15.131771161115791</v>
      </c>
      <c r="H27" s="10">
        <v>6252.8719261081751</v>
      </c>
      <c r="I27" s="10">
        <v>73.672755760711439</v>
      </c>
      <c r="J27" s="10">
        <v>29.473358285339526</v>
      </c>
      <c r="K27" s="10">
        <v>147.00309366330475</v>
      </c>
      <c r="L27" s="10">
        <v>1810.0253608692565</v>
      </c>
      <c r="M27" s="10">
        <v>0</v>
      </c>
      <c r="N27" s="10">
        <v>829.7670027641725</v>
      </c>
      <c r="O27" s="10">
        <v>6271.5209841476662</v>
      </c>
      <c r="P27" s="10">
        <v>4.2486132752911665</v>
      </c>
      <c r="Q27" s="10">
        <v>18.159695017137807</v>
      </c>
      <c r="R27" s="10">
        <v>0</v>
      </c>
      <c r="S27" s="10">
        <v>0</v>
      </c>
      <c r="T27" s="10">
        <v>2.5532846019165039</v>
      </c>
      <c r="U27" s="10">
        <v>0</v>
      </c>
      <c r="V27" s="10">
        <v>0</v>
      </c>
      <c r="W27" s="10">
        <v>0</v>
      </c>
      <c r="X27" s="10">
        <v>0</v>
      </c>
      <c r="Y27" s="10">
        <v>0</v>
      </c>
      <c r="Z27" s="10">
        <v>20828.013276903206</v>
      </c>
      <c r="AA27" s="10">
        <v>0</v>
      </c>
      <c r="AB27" s="10">
        <v>1222.3976060974712</v>
      </c>
      <c r="AC27" s="10">
        <v>10433.267460985855</v>
      </c>
      <c r="AD27" s="10">
        <v>17033.269266469353</v>
      </c>
      <c r="AE27" s="10">
        <v>17033.269266469353</v>
      </c>
      <c r="AF27" s="10">
        <v>17033.269266469353</v>
      </c>
      <c r="AG27" s="10">
        <v>2253.448384887764</v>
      </c>
      <c r="AH27" s="10">
        <v>9712.7720035044549</v>
      </c>
      <c r="AI27" s="10">
        <v>9712.7720035044549</v>
      </c>
      <c r="AJ27" s="10">
        <v>5335.5133762728537</v>
      </c>
      <c r="AK27" s="10">
        <v>3129.1568445939579</v>
      </c>
      <c r="AL27" s="10">
        <v>589.12239643203679</v>
      </c>
      <c r="AM27" s="10">
        <v>5534.7423621686185</v>
      </c>
      <c r="AN27" s="10">
        <v>41.707225936447578</v>
      </c>
      <c r="AO27" s="10">
        <v>652.23614360711258</v>
      </c>
      <c r="AP27" s="75">
        <v>5083.9416091442872</v>
      </c>
      <c r="AQ27" s="10">
        <v>4546.0263122077067</v>
      </c>
      <c r="AR27" s="10">
        <v>5834.9544473792248</v>
      </c>
      <c r="AS27" s="10">
        <v>0</v>
      </c>
      <c r="AT27" s="10">
        <v>0</v>
      </c>
      <c r="AU27" s="10">
        <v>0</v>
      </c>
      <c r="AV27" s="10">
        <v>0</v>
      </c>
      <c r="AW27" s="10">
        <v>0</v>
      </c>
      <c r="AX27" s="10">
        <v>24160.014031031813</v>
      </c>
      <c r="AY27" s="10">
        <v>0</v>
      </c>
      <c r="AZ27" s="10">
        <v>-4311.8093879303387</v>
      </c>
      <c r="BA27" s="10">
        <v>89391.629225436162</v>
      </c>
    </row>
    <row r="28" spans="1:53">
      <c r="A28" s="51">
        <v>25</v>
      </c>
      <c r="B28" s="10" t="s">
        <v>173</v>
      </c>
      <c r="C28" s="10">
        <v>7.0539244156793997</v>
      </c>
      <c r="D28" s="10">
        <v>0</v>
      </c>
      <c r="E28" s="10">
        <v>0</v>
      </c>
      <c r="F28" s="10">
        <v>0</v>
      </c>
      <c r="G28" s="10">
        <v>0</v>
      </c>
      <c r="H28" s="10">
        <v>4.0975651643599882</v>
      </c>
      <c r="I28" s="10">
        <v>2.1819070262730147</v>
      </c>
      <c r="J28" s="10">
        <v>2.3570099539946603</v>
      </c>
      <c r="K28" s="10">
        <v>4.1301998697599407</v>
      </c>
      <c r="L28" s="10">
        <v>1.8249035476384747</v>
      </c>
      <c r="M28" s="10">
        <v>0</v>
      </c>
      <c r="N28" s="10">
        <v>0.31412236703045521</v>
      </c>
      <c r="O28" s="10">
        <v>4.801897112754248</v>
      </c>
      <c r="P28" s="10">
        <v>5.9308196606320328E-2</v>
      </c>
      <c r="Q28" s="10">
        <v>0</v>
      </c>
      <c r="R28" s="10">
        <v>0</v>
      </c>
      <c r="S28" s="10">
        <v>0</v>
      </c>
      <c r="T28" s="10">
        <v>0.18387433059560396</v>
      </c>
      <c r="U28" s="10">
        <v>0</v>
      </c>
      <c r="V28" s="10">
        <v>0</v>
      </c>
      <c r="W28" s="10">
        <v>0</v>
      </c>
      <c r="X28" s="10">
        <v>0</v>
      </c>
      <c r="Y28" s="10">
        <v>0</v>
      </c>
      <c r="Z28" s="10">
        <v>1.0748343304462551</v>
      </c>
      <c r="AA28" s="10">
        <v>0</v>
      </c>
      <c r="AB28" s="10">
        <v>0</v>
      </c>
      <c r="AC28" s="10">
        <v>0</v>
      </c>
      <c r="AD28" s="10">
        <v>37.781331719522171</v>
      </c>
      <c r="AE28" s="10">
        <v>37.781331719522171</v>
      </c>
      <c r="AF28" s="10">
        <v>37.781331719522171</v>
      </c>
      <c r="AG28" s="10">
        <v>10.591124910156838</v>
      </c>
      <c r="AH28" s="10">
        <v>8076.5863798572991</v>
      </c>
      <c r="AI28" s="10">
        <v>8076.5863798572991</v>
      </c>
      <c r="AJ28" s="10">
        <v>0</v>
      </c>
      <c r="AK28" s="10">
        <v>0</v>
      </c>
      <c r="AL28" s="10">
        <v>0</v>
      </c>
      <c r="AM28" s="10">
        <v>0</v>
      </c>
      <c r="AN28" s="10">
        <v>0</v>
      </c>
      <c r="AO28" s="10">
        <v>0</v>
      </c>
      <c r="AP28" s="75">
        <v>0</v>
      </c>
      <c r="AQ28" s="10">
        <v>4520.0998521910133</v>
      </c>
      <c r="AR28" s="10">
        <v>18802.109959136487</v>
      </c>
      <c r="AS28" s="10">
        <v>0</v>
      </c>
      <c r="AT28" s="10">
        <v>0</v>
      </c>
      <c r="AU28" s="10">
        <v>0</v>
      </c>
      <c r="AV28" s="10">
        <v>0</v>
      </c>
      <c r="AW28" s="10">
        <v>0</v>
      </c>
      <c r="AX28" s="10">
        <v>31475.248194129603</v>
      </c>
      <c r="AY28" s="10">
        <v>0</v>
      </c>
      <c r="AZ28" s="10">
        <v>-1.3322676295501878E-11</v>
      </c>
      <c r="BA28" s="10">
        <v>0</v>
      </c>
    </row>
    <row r="29" spans="1:53">
      <c r="A29" s="51">
        <v>26</v>
      </c>
      <c r="B29" s="10" t="s">
        <v>103</v>
      </c>
      <c r="C29" s="10">
        <v>891.10733770358195</v>
      </c>
      <c r="D29" s="10">
        <v>0</v>
      </c>
      <c r="E29" s="10">
        <v>0</v>
      </c>
      <c r="F29" s="10">
        <v>74.682279047483888</v>
      </c>
      <c r="G29" s="10">
        <v>3.8468236292173734</v>
      </c>
      <c r="H29" s="10">
        <v>62.341529447431569</v>
      </c>
      <c r="I29" s="10">
        <v>5.4128468431498646</v>
      </c>
      <c r="J29" s="10">
        <v>3.2921787916127827</v>
      </c>
      <c r="K29" s="10">
        <v>11.474138906877998</v>
      </c>
      <c r="L29" s="10">
        <v>362.70706180040679</v>
      </c>
      <c r="M29" s="10">
        <v>0</v>
      </c>
      <c r="N29" s="10">
        <v>62.893642638623959</v>
      </c>
      <c r="O29" s="10">
        <v>37.591741669757774</v>
      </c>
      <c r="P29" s="10">
        <v>4.0418213400497692E-2</v>
      </c>
      <c r="Q29" s="10">
        <v>4.8531857579896549</v>
      </c>
      <c r="R29" s="10">
        <v>0</v>
      </c>
      <c r="S29" s="10">
        <v>0</v>
      </c>
      <c r="T29" s="10">
        <v>0.13670182647167323</v>
      </c>
      <c r="U29" s="10">
        <v>0</v>
      </c>
      <c r="V29" s="10">
        <v>0</v>
      </c>
      <c r="W29" s="10">
        <v>0</v>
      </c>
      <c r="X29" s="10">
        <v>0</v>
      </c>
      <c r="Y29" s="10">
        <v>0</v>
      </c>
      <c r="Z29" s="10">
        <v>93.61920459004638</v>
      </c>
      <c r="AA29" s="10">
        <v>0</v>
      </c>
      <c r="AB29" s="10">
        <v>1880.141066405291</v>
      </c>
      <c r="AC29" s="10">
        <v>1022.6717640337545</v>
      </c>
      <c r="AD29" s="10">
        <v>1344.6122302607348</v>
      </c>
      <c r="AE29" s="10">
        <v>1344.6122302607348</v>
      </c>
      <c r="AF29" s="10">
        <v>1344.6122302607348</v>
      </c>
      <c r="AG29" s="10">
        <v>996.19820246644451</v>
      </c>
      <c r="AH29" s="10">
        <v>1364.1761585565146</v>
      </c>
      <c r="AI29" s="10">
        <v>1364.1761585565146</v>
      </c>
      <c r="AJ29" s="10">
        <v>280.56294087368519</v>
      </c>
      <c r="AK29" s="10">
        <v>536.16952658114963</v>
      </c>
      <c r="AL29" s="10">
        <v>163.21413846239912</v>
      </c>
      <c r="AM29" s="10">
        <v>927.21283221315025</v>
      </c>
      <c r="AN29" s="10">
        <v>20.664737452904049</v>
      </c>
      <c r="AO29" s="10">
        <v>323.1643525146813</v>
      </c>
      <c r="AP29" s="75">
        <v>397.26822716130476</v>
      </c>
      <c r="AQ29" s="10">
        <v>28.981345237514923</v>
      </c>
      <c r="AR29" s="10">
        <v>841.3524803934788</v>
      </c>
      <c r="AS29" s="10">
        <v>0</v>
      </c>
      <c r="AT29" s="10">
        <v>0</v>
      </c>
      <c r="AU29" s="10">
        <v>0</v>
      </c>
      <c r="AV29" s="10">
        <v>0</v>
      </c>
      <c r="AW29" s="10">
        <v>0</v>
      </c>
      <c r="AX29" s="10">
        <v>0</v>
      </c>
      <c r="AY29" s="10">
        <v>0</v>
      </c>
      <c r="AZ29" s="10">
        <v>-207.78453637421589</v>
      </c>
      <c r="BA29" s="10">
        <v>11532.604557104842</v>
      </c>
    </row>
    <row r="30" spans="1:53">
      <c r="A30" s="51">
        <v>27</v>
      </c>
      <c r="B30" s="10" t="s">
        <v>105</v>
      </c>
      <c r="C30" s="10">
        <v>67.007174355737888</v>
      </c>
      <c r="D30" s="10">
        <v>0</v>
      </c>
      <c r="E30" s="10">
        <v>0</v>
      </c>
      <c r="F30" s="10">
        <v>465.00137704336078</v>
      </c>
      <c r="G30" s="10">
        <v>1.483921540549044</v>
      </c>
      <c r="H30" s="10">
        <v>114.11200186780555</v>
      </c>
      <c r="I30" s="10">
        <v>1.0594535872372912</v>
      </c>
      <c r="J30" s="10">
        <v>1.3427841371743194</v>
      </c>
      <c r="K30" s="10">
        <v>5.9636900620806177</v>
      </c>
      <c r="L30" s="10">
        <v>20.878813266019908</v>
      </c>
      <c r="M30" s="10">
        <v>0</v>
      </c>
      <c r="N30" s="10">
        <v>102.33592014931979</v>
      </c>
      <c r="O30" s="10">
        <v>26.866763556694611</v>
      </c>
      <c r="P30" s="10">
        <v>6.8610858798006987E-3</v>
      </c>
      <c r="Q30" s="10">
        <v>5.3413947558050765</v>
      </c>
      <c r="R30" s="10">
        <v>0</v>
      </c>
      <c r="S30" s="10">
        <v>0</v>
      </c>
      <c r="T30" s="10">
        <v>2.6596449377412193E-2</v>
      </c>
      <c r="U30" s="10">
        <v>0</v>
      </c>
      <c r="V30" s="10">
        <v>0</v>
      </c>
      <c r="W30" s="10">
        <v>0</v>
      </c>
      <c r="X30" s="10">
        <v>0</v>
      </c>
      <c r="Y30" s="10">
        <v>0</v>
      </c>
      <c r="Z30" s="10">
        <v>1299.4329080391271</v>
      </c>
      <c r="AA30" s="10">
        <v>0</v>
      </c>
      <c r="AB30" s="10">
        <v>417.90204720801074</v>
      </c>
      <c r="AC30" s="10">
        <v>1048257.1558224774</v>
      </c>
      <c r="AD30" s="10">
        <v>7705.6204882298707</v>
      </c>
      <c r="AE30" s="10">
        <v>7705.6204882298707</v>
      </c>
      <c r="AF30" s="10">
        <v>7705.6204882298707</v>
      </c>
      <c r="AG30" s="10">
        <v>46973.769534138468</v>
      </c>
      <c r="AH30" s="10">
        <v>7037.2699154731836</v>
      </c>
      <c r="AI30" s="10">
        <v>7037.2699154731836</v>
      </c>
      <c r="AJ30" s="10">
        <v>5072.3307685005002</v>
      </c>
      <c r="AK30" s="10">
        <v>1823.0098047880006</v>
      </c>
      <c r="AL30" s="10">
        <v>432.54269334031983</v>
      </c>
      <c r="AM30" s="10">
        <v>14694.483698731094</v>
      </c>
      <c r="AN30" s="10">
        <v>9.9683919267750056</v>
      </c>
      <c r="AO30" s="10">
        <v>155.89014522786053</v>
      </c>
      <c r="AP30" s="75">
        <v>38259.59666406631</v>
      </c>
      <c r="AQ30" s="10">
        <v>0</v>
      </c>
      <c r="AR30" s="10">
        <v>0</v>
      </c>
      <c r="AS30" s="10">
        <v>0</v>
      </c>
      <c r="AT30" s="10">
        <v>3092700.022379884</v>
      </c>
      <c r="AU30" s="10">
        <v>13041.488678040285</v>
      </c>
      <c r="AV30" s="10">
        <v>2439226.2126729763</v>
      </c>
      <c r="AW30" s="10">
        <v>304393.3848314879</v>
      </c>
      <c r="AX30" s="10">
        <v>344436.33225873113</v>
      </c>
      <c r="AY30" s="10">
        <v>0</v>
      </c>
      <c r="AZ30" s="10">
        <v>-304006.61984384101</v>
      </c>
      <c r="BA30" s="10">
        <v>6373868.5560938213</v>
      </c>
    </row>
    <row r="31" spans="1:53" ht="24">
      <c r="A31" s="51">
        <v>28</v>
      </c>
      <c r="B31" s="38" t="s">
        <v>209</v>
      </c>
      <c r="C31" s="10">
        <v>9143.3615815938592</v>
      </c>
      <c r="D31" s="10">
        <v>0</v>
      </c>
      <c r="E31" s="10">
        <v>0</v>
      </c>
      <c r="F31" s="10">
        <v>6803.6796297140618</v>
      </c>
      <c r="G31" s="10">
        <v>771.7165447789647</v>
      </c>
      <c r="H31" s="10">
        <v>18678.740610111112</v>
      </c>
      <c r="I31" s="10">
        <v>116.6610899618897</v>
      </c>
      <c r="J31" s="10">
        <v>128.16952668645473</v>
      </c>
      <c r="K31" s="10">
        <v>343.17603223689696</v>
      </c>
      <c r="L31" s="10">
        <v>3093.8437315335286</v>
      </c>
      <c r="M31" s="10">
        <v>0</v>
      </c>
      <c r="N31" s="10">
        <v>1712.4362715298214</v>
      </c>
      <c r="O31" s="10">
        <v>14170.954845026514</v>
      </c>
      <c r="P31" s="10">
        <v>1.4453801699398612</v>
      </c>
      <c r="Q31" s="10">
        <v>103.28539330101717</v>
      </c>
      <c r="R31" s="10">
        <v>0</v>
      </c>
      <c r="S31" s="10">
        <v>0</v>
      </c>
      <c r="T31" s="10">
        <v>2.8864761890477197</v>
      </c>
      <c r="U31" s="10">
        <v>0</v>
      </c>
      <c r="V31" s="10">
        <v>0</v>
      </c>
      <c r="W31" s="10">
        <v>0</v>
      </c>
      <c r="X31" s="10">
        <v>0</v>
      </c>
      <c r="Y31" s="10">
        <v>0</v>
      </c>
      <c r="Z31" s="10">
        <v>3536.5657879868058</v>
      </c>
      <c r="AA31" s="10">
        <v>0</v>
      </c>
      <c r="AB31" s="10">
        <v>281.68548881973669</v>
      </c>
      <c r="AC31" s="10">
        <v>344339.51986357826</v>
      </c>
      <c r="AD31" s="10">
        <v>206593.61286471132</v>
      </c>
      <c r="AE31" s="10">
        <v>206593.61286471132</v>
      </c>
      <c r="AF31" s="10">
        <v>206593.61286471132</v>
      </c>
      <c r="AG31" s="10">
        <v>51515.258102863598</v>
      </c>
      <c r="AH31" s="10">
        <v>44453.024047479019</v>
      </c>
      <c r="AI31" s="10">
        <v>44453.024047479019</v>
      </c>
      <c r="AJ31" s="10">
        <v>50269.10714051417</v>
      </c>
      <c r="AK31" s="10">
        <v>9692.5396605169044</v>
      </c>
      <c r="AL31" s="10">
        <v>576.63123323076502</v>
      </c>
      <c r="AM31" s="10">
        <v>19297.395086263918</v>
      </c>
      <c r="AN31" s="10">
        <v>338.85725561851802</v>
      </c>
      <c r="AO31" s="10">
        <v>5299.2004305126602</v>
      </c>
      <c r="AP31" s="75">
        <v>94105.137954231701</v>
      </c>
      <c r="AQ31" s="10">
        <v>10839.255484574107</v>
      </c>
      <c r="AR31" s="10">
        <v>72642.682386583008</v>
      </c>
      <c r="AS31" s="10">
        <v>136180.52039601657</v>
      </c>
      <c r="AT31" s="10">
        <v>184930.40880960316</v>
      </c>
      <c r="AU31" s="10">
        <v>0</v>
      </c>
      <c r="AV31" s="10">
        <v>25961.467325653972</v>
      </c>
      <c r="AW31" s="10">
        <v>14630.673295181676</v>
      </c>
      <c r="AX31" s="10">
        <v>296668.54904733459</v>
      </c>
      <c r="AY31" s="10">
        <v>0</v>
      </c>
      <c r="AZ31" s="10">
        <v>28776.428811862403</v>
      </c>
      <c r="BA31" s="10">
        <v>1062661.7794913007</v>
      </c>
    </row>
    <row r="32" spans="1:53" ht="24">
      <c r="A32" s="51">
        <v>29</v>
      </c>
      <c r="B32" s="38" t="s">
        <v>209</v>
      </c>
      <c r="C32" s="10">
        <v>9143.3615815938592</v>
      </c>
      <c r="D32" s="10">
        <v>0</v>
      </c>
      <c r="E32" s="10">
        <v>0</v>
      </c>
      <c r="F32" s="10">
        <v>6803.6796297140618</v>
      </c>
      <c r="G32" s="10">
        <v>771.7165447789647</v>
      </c>
      <c r="H32" s="10">
        <v>18678.740610111112</v>
      </c>
      <c r="I32" s="10">
        <v>116.6610899618897</v>
      </c>
      <c r="J32" s="10">
        <v>128.16952668645473</v>
      </c>
      <c r="K32" s="10">
        <v>343.17603223689696</v>
      </c>
      <c r="L32" s="10">
        <v>3093.8437315335286</v>
      </c>
      <c r="M32" s="10">
        <v>0</v>
      </c>
      <c r="N32" s="10">
        <v>1712.4362715298214</v>
      </c>
      <c r="O32" s="10">
        <v>14170.954845026514</v>
      </c>
      <c r="P32" s="10">
        <v>1.4453801699398612</v>
      </c>
      <c r="Q32" s="10">
        <v>103.28539330101717</v>
      </c>
      <c r="R32" s="10">
        <v>0</v>
      </c>
      <c r="S32" s="10">
        <v>0</v>
      </c>
      <c r="T32" s="10">
        <v>2.8864761890477197</v>
      </c>
      <c r="U32" s="10">
        <v>0</v>
      </c>
      <c r="V32" s="10">
        <v>0</v>
      </c>
      <c r="W32" s="10">
        <v>0</v>
      </c>
      <c r="X32" s="10">
        <v>0</v>
      </c>
      <c r="Y32" s="10">
        <v>0</v>
      </c>
      <c r="Z32" s="10">
        <v>3536.5657879868058</v>
      </c>
      <c r="AA32" s="10">
        <v>0</v>
      </c>
      <c r="AB32" s="10">
        <v>281.68548881973669</v>
      </c>
      <c r="AC32" s="10">
        <v>344339.51986357826</v>
      </c>
      <c r="AD32" s="10">
        <v>206593.61286471132</v>
      </c>
      <c r="AE32" s="10">
        <v>206593.61286471132</v>
      </c>
      <c r="AF32" s="10">
        <v>206593.61286471132</v>
      </c>
      <c r="AG32" s="10">
        <v>51515.258102863598</v>
      </c>
      <c r="AH32" s="10">
        <v>44453.024047479019</v>
      </c>
      <c r="AI32" s="10">
        <v>44453.024047479019</v>
      </c>
      <c r="AJ32" s="10">
        <v>50269.10714051417</v>
      </c>
      <c r="AK32" s="10">
        <v>9692.5396605169044</v>
      </c>
      <c r="AL32" s="10">
        <v>576.63123323076502</v>
      </c>
      <c r="AM32" s="10">
        <v>19297.395086263918</v>
      </c>
      <c r="AN32" s="10">
        <v>338.85725561851802</v>
      </c>
      <c r="AO32" s="10">
        <v>5299.2004305126602</v>
      </c>
      <c r="AP32" s="75">
        <v>94105.137954231701</v>
      </c>
      <c r="AQ32" s="10">
        <v>10839.255484574107</v>
      </c>
      <c r="AR32" s="10">
        <v>72642.682386583008</v>
      </c>
      <c r="AS32" s="10">
        <v>136180.52039601657</v>
      </c>
      <c r="AT32" s="10">
        <v>184930.40880960316</v>
      </c>
      <c r="AU32" s="10">
        <v>0</v>
      </c>
      <c r="AV32" s="10">
        <v>25961.467325653972</v>
      </c>
      <c r="AW32" s="10">
        <v>14630.673295181676</v>
      </c>
      <c r="AX32" s="10">
        <v>296668.54904733459</v>
      </c>
      <c r="AY32" s="10">
        <v>0</v>
      </c>
      <c r="AZ32" s="10">
        <v>28776.428811862403</v>
      </c>
      <c r="BA32" s="10">
        <v>1062661.7794913007</v>
      </c>
    </row>
    <row r="33" spans="1:53" ht="24">
      <c r="A33" s="51">
        <v>30</v>
      </c>
      <c r="B33" s="38" t="s">
        <v>209</v>
      </c>
      <c r="C33" s="10">
        <v>9143.3615815938592</v>
      </c>
      <c r="D33" s="10">
        <v>0</v>
      </c>
      <c r="E33" s="10">
        <v>0</v>
      </c>
      <c r="F33" s="10">
        <v>6803.6796297140618</v>
      </c>
      <c r="G33" s="10">
        <v>771.7165447789647</v>
      </c>
      <c r="H33" s="10">
        <v>18678.740610111112</v>
      </c>
      <c r="I33" s="10">
        <v>116.6610899618897</v>
      </c>
      <c r="J33" s="10">
        <v>128.16952668645473</v>
      </c>
      <c r="K33" s="10">
        <v>343.17603223689696</v>
      </c>
      <c r="L33" s="10">
        <v>3093.8437315335286</v>
      </c>
      <c r="M33" s="10">
        <v>0</v>
      </c>
      <c r="N33" s="10">
        <v>1712.4362715298214</v>
      </c>
      <c r="O33" s="10">
        <v>14170.954845026514</v>
      </c>
      <c r="P33" s="10">
        <v>1.4453801699398612</v>
      </c>
      <c r="Q33" s="10">
        <v>103.28539330101717</v>
      </c>
      <c r="R33" s="10">
        <v>0</v>
      </c>
      <c r="S33" s="10">
        <v>0</v>
      </c>
      <c r="T33" s="10">
        <v>2.8864761890477197</v>
      </c>
      <c r="U33" s="10">
        <v>0</v>
      </c>
      <c r="V33" s="10">
        <v>0</v>
      </c>
      <c r="W33" s="10">
        <v>0</v>
      </c>
      <c r="X33" s="10">
        <v>0</v>
      </c>
      <c r="Y33" s="10">
        <v>0</v>
      </c>
      <c r="Z33" s="10">
        <v>3536.5657879868058</v>
      </c>
      <c r="AA33" s="10">
        <v>0</v>
      </c>
      <c r="AB33" s="10">
        <v>281.68548881973669</v>
      </c>
      <c r="AC33" s="10">
        <v>344339.51986357826</v>
      </c>
      <c r="AD33" s="10">
        <v>206593.61286471132</v>
      </c>
      <c r="AE33" s="10">
        <v>206593.61286471132</v>
      </c>
      <c r="AF33" s="10">
        <v>206593.61286471132</v>
      </c>
      <c r="AG33" s="10">
        <v>51515.258102863598</v>
      </c>
      <c r="AH33" s="10">
        <v>44453.024047479019</v>
      </c>
      <c r="AI33" s="10">
        <v>44453.024047479019</v>
      </c>
      <c r="AJ33" s="10">
        <v>50269.10714051417</v>
      </c>
      <c r="AK33" s="10">
        <v>9692.5396605169044</v>
      </c>
      <c r="AL33" s="10">
        <v>576.63123323076502</v>
      </c>
      <c r="AM33" s="10">
        <v>19297.395086263918</v>
      </c>
      <c r="AN33" s="10">
        <v>338.85725561851802</v>
      </c>
      <c r="AO33" s="10">
        <v>5299.2004305126602</v>
      </c>
      <c r="AP33" s="75">
        <v>94105.137954231701</v>
      </c>
      <c r="AQ33" s="10">
        <v>10839.255484574107</v>
      </c>
      <c r="AR33" s="10">
        <v>72642.682386583008</v>
      </c>
      <c r="AS33" s="10">
        <v>136180.52039601657</v>
      </c>
      <c r="AT33" s="10">
        <v>184930.40880960316</v>
      </c>
      <c r="AU33" s="10">
        <v>0</v>
      </c>
      <c r="AV33" s="10">
        <v>25961.467325653972</v>
      </c>
      <c r="AW33" s="10">
        <v>14630.673295181676</v>
      </c>
      <c r="AX33" s="10">
        <v>296668.54904733459</v>
      </c>
      <c r="AY33" s="10">
        <v>0</v>
      </c>
      <c r="AZ33" s="10">
        <v>28776.428811862403</v>
      </c>
      <c r="BA33" s="10">
        <v>1062661.7794913007</v>
      </c>
    </row>
    <row r="34" spans="1:53">
      <c r="A34" s="51">
        <v>31</v>
      </c>
      <c r="B34" s="10" t="s">
        <v>110</v>
      </c>
      <c r="C34" s="10">
        <v>2191.7049030860971</v>
      </c>
      <c r="D34" s="10">
        <v>0</v>
      </c>
      <c r="E34" s="10">
        <v>0</v>
      </c>
      <c r="F34" s="10">
        <v>0</v>
      </c>
      <c r="G34" s="10">
        <v>0</v>
      </c>
      <c r="H34" s="10">
        <v>584.91654268517232</v>
      </c>
      <c r="I34" s="10">
        <v>46.324274752717869</v>
      </c>
      <c r="J34" s="10">
        <v>83.228189394268682</v>
      </c>
      <c r="K34" s="10">
        <v>458.9089173337257</v>
      </c>
      <c r="L34" s="10">
        <v>294.72769810589267</v>
      </c>
      <c r="M34" s="10">
        <v>0</v>
      </c>
      <c r="N34" s="10">
        <v>21.453444155837218</v>
      </c>
      <c r="O34" s="10">
        <v>456.56886512096452</v>
      </c>
      <c r="P34" s="10">
        <v>1.4206566566413359</v>
      </c>
      <c r="Q34" s="10">
        <v>0</v>
      </c>
      <c r="R34" s="10">
        <v>0</v>
      </c>
      <c r="S34" s="10">
        <v>0</v>
      </c>
      <c r="T34" s="10">
        <v>2.7247423509484499</v>
      </c>
      <c r="U34" s="10">
        <v>0</v>
      </c>
      <c r="V34" s="10">
        <v>0</v>
      </c>
      <c r="W34" s="10">
        <v>0</v>
      </c>
      <c r="X34" s="10">
        <v>0</v>
      </c>
      <c r="Y34" s="10">
        <v>0</v>
      </c>
      <c r="Z34" s="10">
        <v>0</v>
      </c>
      <c r="AA34" s="10">
        <v>0</v>
      </c>
      <c r="AB34" s="10">
        <v>0</v>
      </c>
      <c r="AC34" s="10">
        <v>287496.68768801721</v>
      </c>
      <c r="AD34" s="10">
        <v>25947.024830070099</v>
      </c>
      <c r="AE34" s="10">
        <v>25947.024830070099</v>
      </c>
      <c r="AF34" s="10">
        <v>25947.024830070099</v>
      </c>
      <c r="AG34" s="10">
        <v>40119.885125720997</v>
      </c>
      <c r="AH34" s="10">
        <v>0</v>
      </c>
      <c r="AI34" s="10">
        <v>0</v>
      </c>
      <c r="AJ34" s="10">
        <v>0</v>
      </c>
      <c r="AK34" s="10">
        <v>0</v>
      </c>
      <c r="AL34" s="10">
        <v>0</v>
      </c>
      <c r="AM34" s="10">
        <v>0</v>
      </c>
      <c r="AN34" s="10">
        <v>0</v>
      </c>
      <c r="AO34" s="10">
        <v>0</v>
      </c>
      <c r="AP34" s="75">
        <v>0</v>
      </c>
      <c r="AQ34" s="10">
        <v>29552.59683747364</v>
      </c>
      <c r="AR34" s="10">
        <v>81380.45651103725</v>
      </c>
      <c r="AS34" s="10">
        <v>0</v>
      </c>
      <c r="AT34" s="10">
        <v>311936.91474177159</v>
      </c>
      <c r="AU34" s="10">
        <v>4323.4108066199869</v>
      </c>
      <c r="AV34" s="10">
        <v>52432.019548763325</v>
      </c>
      <c r="AW34" s="10">
        <v>71654.234443475463</v>
      </c>
      <c r="AX34" s="10">
        <v>112339.90865620653</v>
      </c>
      <c r="AY34" s="10">
        <v>0</v>
      </c>
      <c r="AZ34" s="10">
        <v>10628.702784144223</v>
      </c>
      <c r="BA34" s="10">
        <v>807274.00289452949</v>
      </c>
    </row>
    <row r="35" spans="1:53">
      <c r="A35" s="51">
        <v>32</v>
      </c>
      <c r="B35" s="38" t="s">
        <v>212</v>
      </c>
      <c r="C35" s="10">
        <v>4757.8953452476853</v>
      </c>
      <c r="D35" s="10">
        <v>0</v>
      </c>
      <c r="E35" s="10">
        <v>0</v>
      </c>
      <c r="F35" s="10">
        <v>18107.152610535373</v>
      </c>
      <c r="G35" s="10">
        <v>327.07905357680454</v>
      </c>
      <c r="H35" s="10">
        <v>8949.1995686095197</v>
      </c>
      <c r="I35" s="10">
        <v>78.74335105218637</v>
      </c>
      <c r="J35" s="10">
        <v>108.14987560998453</v>
      </c>
      <c r="K35" s="10">
        <v>906.06995989772156</v>
      </c>
      <c r="L35" s="10">
        <v>5758.2926048496229</v>
      </c>
      <c r="M35" s="10">
        <v>0</v>
      </c>
      <c r="N35" s="10">
        <v>5796.9825749448555</v>
      </c>
      <c r="O35" s="10">
        <v>10241.641712434708</v>
      </c>
      <c r="P35" s="10">
        <v>0.78627704047529579</v>
      </c>
      <c r="Q35" s="10">
        <v>140.62017400010654</v>
      </c>
      <c r="R35" s="10">
        <v>0</v>
      </c>
      <c r="S35" s="10">
        <v>0</v>
      </c>
      <c r="T35" s="10">
        <v>2.8179480021334533</v>
      </c>
      <c r="U35" s="10">
        <v>0</v>
      </c>
      <c r="V35" s="10">
        <v>0</v>
      </c>
      <c r="W35" s="10">
        <v>0</v>
      </c>
      <c r="X35" s="10">
        <v>0</v>
      </c>
      <c r="Y35" s="10">
        <v>0</v>
      </c>
      <c r="Z35" s="10">
        <v>7800.2973271885439</v>
      </c>
      <c r="AA35" s="10">
        <v>0</v>
      </c>
      <c r="AB35" s="10">
        <v>1799.5790521379568</v>
      </c>
      <c r="AC35" s="10">
        <v>298431.69582380244</v>
      </c>
      <c r="AD35" s="10">
        <v>78461.627566670286</v>
      </c>
      <c r="AE35" s="10">
        <v>78461.627566670286</v>
      </c>
      <c r="AF35" s="10">
        <v>78461.627566670286</v>
      </c>
      <c r="AG35" s="10">
        <v>70129.86730387804</v>
      </c>
      <c r="AH35" s="10">
        <v>71696.789372170024</v>
      </c>
      <c r="AI35" s="10">
        <v>71696.789372170024</v>
      </c>
      <c r="AJ35" s="10">
        <v>144580.90205267249</v>
      </c>
      <c r="AK35" s="10">
        <v>23575.650520677053</v>
      </c>
      <c r="AL35" s="10">
        <v>2077.316776501676</v>
      </c>
      <c r="AM35" s="10">
        <v>33518.77880895522</v>
      </c>
      <c r="AN35" s="10">
        <v>350.550332317082</v>
      </c>
      <c r="AO35" s="10">
        <v>5482.0619630536839</v>
      </c>
      <c r="AP35" s="75">
        <v>139925.55806754637</v>
      </c>
      <c r="AQ35" s="10">
        <v>20511.594512057993</v>
      </c>
      <c r="AR35" s="10">
        <v>106845.59216136734</v>
      </c>
      <c r="AS35" s="10">
        <v>119000.71086087599</v>
      </c>
      <c r="AT35" s="10">
        <v>0</v>
      </c>
      <c r="AU35" s="10">
        <v>0</v>
      </c>
      <c r="AV35" s="10">
        <v>5602.9164317934456</v>
      </c>
      <c r="AW35" s="10">
        <v>10557.09734646751</v>
      </c>
      <c r="AX35" s="10">
        <v>320305.46653478191</v>
      </c>
      <c r="AY35" s="10">
        <v>0</v>
      </c>
      <c r="AZ35" s="10">
        <v>-1113.3345732363864</v>
      </c>
      <c r="BA35" s="10">
        <v>874105.21622791607</v>
      </c>
    </row>
    <row r="36" spans="1:53">
      <c r="A36" s="51">
        <v>33</v>
      </c>
      <c r="B36" s="38" t="s">
        <v>212</v>
      </c>
      <c r="C36" s="10">
        <v>4757.8953452476853</v>
      </c>
      <c r="D36" s="10">
        <v>0</v>
      </c>
      <c r="E36" s="10">
        <v>0</v>
      </c>
      <c r="F36" s="10">
        <v>18107.152610535373</v>
      </c>
      <c r="G36" s="10">
        <v>327.07905357680454</v>
      </c>
      <c r="H36" s="10">
        <v>8949.1995686095197</v>
      </c>
      <c r="I36" s="10">
        <v>78.74335105218637</v>
      </c>
      <c r="J36" s="10">
        <v>108.14987560998453</v>
      </c>
      <c r="K36" s="10">
        <v>906.06995989772156</v>
      </c>
      <c r="L36" s="10">
        <v>5758.2926048496229</v>
      </c>
      <c r="M36" s="10">
        <v>0</v>
      </c>
      <c r="N36" s="10">
        <v>5796.9825749448555</v>
      </c>
      <c r="O36" s="10">
        <v>10241.641712434708</v>
      </c>
      <c r="P36" s="10">
        <v>0.78627704047529579</v>
      </c>
      <c r="Q36" s="10">
        <v>140.62017400010654</v>
      </c>
      <c r="R36" s="10">
        <v>0</v>
      </c>
      <c r="S36" s="10">
        <v>0</v>
      </c>
      <c r="T36" s="10">
        <v>2.8179480021334533</v>
      </c>
      <c r="U36" s="10">
        <v>0</v>
      </c>
      <c r="V36" s="10">
        <v>0</v>
      </c>
      <c r="W36" s="10">
        <v>0</v>
      </c>
      <c r="X36" s="10">
        <v>0</v>
      </c>
      <c r="Y36" s="10">
        <v>0</v>
      </c>
      <c r="Z36" s="10">
        <v>7800.2973271885439</v>
      </c>
      <c r="AA36" s="10">
        <v>0</v>
      </c>
      <c r="AB36" s="10">
        <v>1799.5790521379568</v>
      </c>
      <c r="AC36" s="10">
        <v>298431.69582380244</v>
      </c>
      <c r="AD36" s="10">
        <v>78461.627566670286</v>
      </c>
      <c r="AE36" s="10">
        <v>78461.627566670286</v>
      </c>
      <c r="AF36" s="10">
        <v>78461.627566670286</v>
      </c>
      <c r="AG36" s="10">
        <v>70129.86730387804</v>
      </c>
      <c r="AH36" s="10">
        <v>71696.789372170024</v>
      </c>
      <c r="AI36" s="10">
        <v>71696.789372170024</v>
      </c>
      <c r="AJ36" s="10">
        <v>144580.90205267249</v>
      </c>
      <c r="AK36" s="10">
        <v>23575.650520677053</v>
      </c>
      <c r="AL36" s="10">
        <v>2077.316776501676</v>
      </c>
      <c r="AM36" s="10">
        <v>33518.77880895522</v>
      </c>
      <c r="AN36" s="10">
        <v>350.550332317082</v>
      </c>
      <c r="AO36" s="10">
        <v>5482.0619630536839</v>
      </c>
      <c r="AP36" s="75">
        <v>139925.55806754637</v>
      </c>
      <c r="AQ36" s="10">
        <v>20511.594512057993</v>
      </c>
      <c r="AR36" s="10">
        <v>106845.59216136734</v>
      </c>
      <c r="AS36" s="10">
        <v>119000.71086087599</v>
      </c>
      <c r="AT36" s="10">
        <v>0</v>
      </c>
      <c r="AU36" s="10">
        <v>0</v>
      </c>
      <c r="AV36" s="10">
        <v>5602.9164317934456</v>
      </c>
      <c r="AW36" s="10">
        <v>10557.09734646751</v>
      </c>
      <c r="AX36" s="10">
        <v>320305.46653478191</v>
      </c>
      <c r="AY36" s="10">
        <v>0</v>
      </c>
      <c r="AZ36" s="10">
        <v>-1113.3345732363864</v>
      </c>
      <c r="BA36" s="10">
        <v>874105.21622791607</v>
      </c>
    </row>
    <row r="37" spans="1:53">
      <c r="A37" s="51">
        <v>34</v>
      </c>
      <c r="B37" s="10" t="s">
        <v>114</v>
      </c>
      <c r="C37" s="10">
        <v>3764.1285906959183</v>
      </c>
      <c r="D37" s="10">
        <v>0</v>
      </c>
      <c r="E37" s="10">
        <v>0</v>
      </c>
      <c r="F37" s="10">
        <v>10198.793838933148</v>
      </c>
      <c r="G37" s="10">
        <v>81.133040289598313</v>
      </c>
      <c r="H37" s="10">
        <v>5193.6954157133887</v>
      </c>
      <c r="I37" s="10">
        <v>167.2971367012122</v>
      </c>
      <c r="J37" s="10">
        <v>48.606902873456271</v>
      </c>
      <c r="K37" s="10">
        <v>121.73345361992712</v>
      </c>
      <c r="L37" s="10">
        <v>798.66692293649817</v>
      </c>
      <c r="M37" s="10">
        <v>0</v>
      </c>
      <c r="N37" s="10">
        <v>2102.0741539044611</v>
      </c>
      <c r="O37" s="10">
        <v>2998.6227606170896</v>
      </c>
      <c r="P37" s="10">
        <v>0.80667472061241163</v>
      </c>
      <c r="Q37" s="10">
        <v>120.66872009258631</v>
      </c>
      <c r="R37" s="10">
        <v>0</v>
      </c>
      <c r="S37" s="10">
        <v>0</v>
      </c>
      <c r="T37" s="10">
        <v>1.5227396598748972</v>
      </c>
      <c r="U37" s="10">
        <v>0</v>
      </c>
      <c r="V37" s="10">
        <v>0</v>
      </c>
      <c r="W37" s="10">
        <v>0</v>
      </c>
      <c r="X37" s="10">
        <v>0</v>
      </c>
      <c r="Y37" s="10">
        <v>0</v>
      </c>
      <c r="Z37" s="10">
        <v>33430.568165634941</v>
      </c>
      <c r="AA37" s="10">
        <v>0</v>
      </c>
      <c r="AB37" s="10">
        <v>37.799793375128516</v>
      </c>
      <c r="AC37" s="10">
        <v>272215.99380574981</v>
      </c>
      <c r="AD37" s="10">
        <v>59562.788124201987</v>
      </c>
      <c r="AE37" s="10">
        <v>59562.788124201987</v>
      </c>
      <c r="AF37" s="10">
        <v>59562.788124201987</v>
      </c>
      <c r="AG37" s="10">
        <v>13688.953579934054</v>
      </c>
      <c r="AH37" s="10">
        <v>8587.5935838839505</v>
      </c>
      <c r="AI37" s="10">
        <v>8587.5935838839505</v>
      </c>
      <c r="AJ37" s="10">
        <v>16951.201014414743</v>
      </c>
      <c r="AK37" s="10">
        <v>5792.760622862018</v>
      </c>
      <c r="AL37" s="10">
        <v>182.32116450796701</v>
      </c>
      <c r="AM37" s="10">
        <v>16108.921129543676</v>
      </c>
      <c r="AN37" s="10">
        <v>1.0025543725802215</v>
      </c>
      <c r="AO37" s="10">
        <v>15.678391047262931</v>
      </c>
      <c r="AP37" s="75">
        <v>60591.091585847527</v>
      </c>
      <c r="AQ37" s="10">
        <v>11096.191162597061</v>
      </c>
      <c r="AR37" s="10">
        <v>14452.116051764788</v>
      </c>
      <c r="AS37" s="10">
        <v>22744.136567662441</v>
      </c>
      <c r="AT37" s="10">
        <v>0</v>
      </c>
      <c r="AU37" s="10">
        <v>0</v>
      </c>
      <c r="AV37" s="10">
        <v>10260.232527490025</v>
      </c>
      <c r="AW37" s="10">
        <v>104698.17795518103</v>
      </c>
      <c r="AX37" s="10">
        <v>34662.958596523</v>
      </c>
      <c r="AY37" s="10">
        <v>0</v>
      </c>
      <c r="AZ37" s="10">
        <v>1648.893099290234</v>
      </c>
      <c r="BA37" s="10">
        <v>643001.21263359603</v>
      </c>
    </row>
    <row r="38" spans="1:53">
      <c r="A38" s="51">
        <v>35</v>
      </c>
      <c r="B38" s="10" t="s">
        <v>116</v>
      </c>
      <c r="C38" s="10">
        <v>8.267270929158439</v>
      </c>
      <c r="D38" s="10">
        <v>0</v>
      </c>
      <c r="E38" s="10">
        <v>0</v>
      </c>
      <c r="F38" s="10">
        <v>3.1139302129447652</v>
      </c>
      <c r="G38" s="10">
        <v>0</v>
      </c>
      <c r="H38" s="10">
        <v>159.57369733026044</v>
      </c>
      <c r="I38" s="10">
        <v>20.151627498378645</v>
      </c>
      <c r="J38" s="10">
        <v>43.153584271281872</v>
      </c>
      <c r="K38" s="10">
        <v>68.826741497341288</v>
      </c>
      <c r="L38" s="10">
        <v>32.122252334205776</v>
      </c>
      <c r="M38" s="10">
        <v>0</v>
      </c>
      <c r="N38" s="10">
        <v>5.8796345987473089</v>
      </c>
      <c r="O38" s="10">
        <v>63.67241928467611</v>
      </c>
      <c r="P38" s="10">
        <v>3.1112478088385933E-2</v>
      </c>
      <c r="Q38" s="10">
        <v>0</v>
      </c>
      <c r="R38" s="10">
        <v>0</v>
      </c>
      <c r="S38" s="10">
        <v>0</v>
      </c>
      <c r="T38" s="10">
        <v>0.40710103814857246</v>
      </c>
      <c r="U38" s="10">
        <v>0</v>
      </c>
      <c r="V38" s="10">
        <v>0</v>
      </c>
      <c r="W38" s="10">
        <v>0</v>
      </c>
      <c r="X38" s="10">
        <v>0</v>
      </c>
      <c r="Y38" s="10">
        <v>0</v>
      </c>
      <c r="Z38" s="10">
        <v>0.56261258501680644</v>
      </c>
      <c r="AA38" s="10">
        <v>0</v>
      </c>
      <c r="AB38" s="10">
        <v>0</v>
      </c>
      <c r="AC38" s="10">
        <v>85440.174110957319</v>
      </c>
      <c r="AD38" s="10">
        <v>2963.6230097536554</v>
      </c>
      <c r="AE38" s="10">
        <v>2963.6230097536554</v>
      </c>
      <c r="AF38" s="10">
        <v>2963.6230097536554</v>
      </c>
      <c r="AG38" s="10">
        <v>61486.699806806355</v>
      </c>
      <c r="AH38" s="10">
        <v>15433.418784001506</v>
      </c>
      <c r="AI38" s="10">
        <v>15433.418784001506</v>
      </c>
      <c r="AJ38" s="10">
        <v>18696.085805584407</v>
      </c>
      <c r="AK38" s="10">
        <v>2069.3112836237328</v>
      </c>
      <c r="AL38" s="10">
        <v>1.1305892429804059</v>
      </c>
      <c r="AM38" s="10">
        <v>14996.282044597296</v>
      </c>
      <c r="AN38" s="10">
        <v>24.069070654375761</v>
      </c>
      <c r="AO38" s="10">
        <v>376.40282879850315</v>
      </c>
      <c r="AP38" s="75">
        <v>2642.3229103526114</v>
      </c>
      <c r="AQ38" s="10">
        <v>183.89189793930245</v>
      </c>
      <c r="AR38" s="10">
        <v>13401.405719628177</v>
      </c>
      <c r="AS38" s="10">
        <v>0</v>
      </c>
      <c r="AT38" s="10">
        <v>153026.76312885451</v>
      </c>
      <c r="AU38" s="10">
        <v>0</v>
      </c>
      <c r="AV38" s="10">
        <v>0</v>
      </c>
      <c r="AW38" s="10">
        <v>0</v>
      </c>
      <c r="AX38" s="10">
        <v>58212.367948883795</v>
      </c>
      <c r="AY38" s="10">
        <v>0</v>
      </c>
      <c r="AZ38" s="10">
        <v>-13085.167720015497</v>
      </c>
      <c r="BA38" s="10">
        <v>299849.8073059537</v>
      </c>
    </row>
    <row r="39" spans="1:53">
      <c r="A39" s="51">
        <v>36</v>
      </c>
      <c r="B39" s="10" t="s">
        <v>118</v>
      </c>
      <c r="C39" s="10">
        <v>907.98548923868225</v>
      </c>
      <c r="D39" s="10">
        <v>0</v>
      </c>
      <c r="E39" s="10">
        <v>0</v>
      </c>
      <c r="F39" s="10">
        <v>0</v>
      </c>
      <c r="G39" s="10">
        <v>0</v>
      </c>
      <c r="H39" s="10">
        <v>23.513118964439066</v>
      </c>
      <c r="I39" s="10">
        <v>0.72253754592863362</v>
      </c>
      <c r="J39" s="10">
        <v>5.9617297931645741</v>
      </c>
      <c r="K39" s="10">
        <v>3.4652349096792237</v>
      </c>
      <c r="L39" s="10">
        <v>27.64464332088459</v>
      </c>
      <c r="M39" s="10">
        <v>0</v>
      </c>
      <c r="N39" s="10">
        <v>0.28511905106754898</v>
      </c>
      <c r="O39" s="10">
        <v>44.756627355018182</v>
      </c>
      <c r="P39" s="10">
        <v>9.2019456610484857E-2</v>
      </c>
      <c r="Q39" s="10">
        <v>0</v>
      </c>
      <c r="R39" s="10">
        <v>0</v>
      </c>
      <c r="S39" s="10">
        <v>0</v>
      </c>
      <c r="T39" s="10">
        <v>0.29927237446956539</v>
      </c>
      <c r="U39" s="10">
        <v>0</v>
      </c>
      <c r="V39" s="10">
        <v>0</v>
      </c>
      <c r="W39" s="10">
        <v>0</v>
      </c>
      <c r="X39" s="10">
        <v>0</v>
      </c>
      <c r="Y39" s="10">
        <v>0</v>
      </c>
      <c r="Z39" s="10">
        <v>0</v>
      </c>
      <c r="AA39" s="10">
        <v>0</v>
      </c>
      <c r="AB39" s="10">
        <v>0</v>
      </c>
      <c r="AC39" s="10">
        <v>0</v>
      </c>
      <c r="AD39" s="10">
        <v>1.2337925710899564</v>
      </c>
      <c r="AE39" s="10">
        <v>1.2337925710899564</v>
      </c>
      <c r="AF39" s="10">
        <v>1.2337925710899564</v>
      </c>
      <c r="AG39" s="10">
        <v>249.92453933619768</v>
      </c>
      <c r="AH39" s="10">
        <v>17.599367478090997</v>
      </c>
      <c r="AI39" s="10">
        <v>17.599367478090997</v>
      </c>
      <c r="AJ39" s="10">
        <v>0</v>
      </c>
      <c r="AK39" s="10">
        <v>0</v>
      </c>
      <c r="AL39" s="10">
        <v>0</v>
      </c>
      <c r="AM39" s="10">
        <v>0</v>
      </c>
      <c r="AN39" s="10">
        <v>0</v>
      </c>
      <c r="AO39" s="10">
        <v>0</v>
      </c>
      <c r="AP39" s="75">
        <v>0</v>
      </c>
      <c r="AQ39" s="10">
        <v>16535.943930380698</v>
      </c>
      <c r="AR39" s="10">
        <v>18498.972361659209</v>
      </c>
      <c r="AS39" s="10">
        <v>144094.23283813838</v>
      </c>
      <c r="AT39" s="10">
        <v>0</v>
      </c>
      <c r="AU39" s="10">
        <v>0</v>
      </c>
      <c r="AV39" s="10">
        <v>178.89852466859605</v>
      </c>
      <c r="AW39" s="10">
        <v>0</v>
      </c>
      <c r="AX39" s="10">
        <v>15860.445848532001</v>
      </c>
      <c r="AY39" s="10">
        <v>0</v>
      </c>
      <c r="AZ39" s="10">
        <v>-6528.9985157407846</v>
      </c>
      <c r="BA39" s="10">
        <v>158202.08678196938</v>
      </c>
    </row>
    <row r="40" spans="1:53">
      <c r="A40" s="51">
        <v>37</v>
      </c>
      <c r="B40" s="10" t="s">
        <v>120</v>
      </c>
      <c r="C40" s="10">
        <v>536.90776166193325</v>
      </c>
      <c r="D40" s="10">
        <v>0</v>
      </c>
      <c r="E40" s="10">
        <v>0</v>
      </c>
      <c r="F40" s="10">
        <v>528.91318923660845</v>
      </c>
      <c r="G40" s="10">
        <v>33.803170474791798</v>
      </c>
      <c r="H40" s="10">
        <v>624.35376049965794</v>
      </c>
      <c r="I40" s="10">
        <v>7.3613302161756762</v>
      </c>
      <c r="J40" s="10">
        <v>9.6262264461899463</v>
      </c>
      <c r="K40" s="10">
        <v>69.38152973877601</v>
      </c>
      <c r="L40" s="10">
        <v>100.02533431413048</v>
      </c>
      <c r="M40" s="10">
        <v>0</v>
      </c>
      <c r="N40" s="10">
        <v>242.01116922834044</v>
      </c>
      <c r="O40" s="10">
        <v>155.99925538057454</v>
      </c>
      <c r="P40" s="10">
        <v>6.2318706009913571E-2</v>
      </c>
      <c r="Q40" s="10">
        <v>3.3458044383427596</v>
      </c>
      <c r="R40" s="10">
        <v>0</v>
      </c>
      <c r="S40" s="10">
        <v>0</v>
      </c>
      <c r="T40" s="10">
        <v>0.21334486179628898</v>
      </c>
      <c r="U40" s="10">
        <v>0</v>
      </c>
      <c r="V40" s="10">
        <v>0</v>
      </c>
      <c r="W40" s="10">
        <v>0</v>
      </c>
      <c r="X40" s="10">
        <v>0</v>
      </c>
      <c r="Y40" s="10">
        <v>0</v>
      </c>
      <c r="Z40" s="10">
        <v>248.46002946335068</v>
      </c>
      <c r="AA40" s="10">
        <v>0</v>
      </c>
      <c r="AB40" s="10">
        <v>10.183726558149964</v>
      </c>
      <c r="AC40" s="10">
        <v>19742.362144395367</v>
      </c>
      <c r="AD40" s="10">
        <v>3850.3132563878912</v>
      </c>
      <c r="AE40" s="10">
        <v>3850.3132563878912</v>
      </c>
      <c r="AF40" s="10">
        <v>3850.3132563878912</v>
      </c>
      <c r="AG40" s="10">
        <v>3937.2796604428136</v>
      </c>
      <c r="AH40" s="10">
        <v>6309.3060012732603</v>
      </c>
      <c r="AI40" s="10">
        <v>6309.3060012732603</v>
      </c>
      <c r="AJ40" s="10">
        <v>12912.53651903731</v>
      </c>
      <c r="AK40" s="10">
        <v>1934.8565681805069</v>
      </c>
      <c r="AL40" s="10">
        <v>103.91038820631692</v>
      </c>
      <c r="AM40" s="10">
        <v>13190.249757813644</v>
      </c>
      <c r="AN40" s="10">
        <v>92.026105300300287</v>
      </c>
      <c r="AO40" s="10">
        <v>1439.1451525381017</v>
      </c>
      <c r="AP40" s="75">
        <v>45200.776975101515</v>
      </c>
      <c r="AQ40" s="10">
        <v>6004.4364023051239</v>
      </c>
      <c r="AR40" s="10">
        <v>39858.068265092348</v>
      </c>
      <c r="AS40" s="10">
        <v>487046.55152892089</v>
      </c>
      <c r="AT40" s="10">
        <v>0</v>
      </c>
      <c r="AU40" s="10">
        <v>0</v>
      </c>
      <c r="AV40" s="10">
        <v>18729.183725633437</v>
      </c>
      <c r="AW40" s="10">
        <v>1647.5735631678549</v>
      </c>
      <c r="AX40" s="10">
        <v>11861.211271761402</v>
      </c>
      <c r="AY40" s="10">
        <v>30.390372668492908</v>
      </c>
      <c r="AZ40" s="10">
        <v>-17562.815972771801</v>
      </c>
      <c r="BA40" s="10">
        <v>635114.80634781974</v>
      </c>
    </row>
    <row r="41" spans="1:53">
      <c r="A41" s="51">
        <v>38</v>
      </c>
      <c r="B41" s="10" t="s">
        <v>122</v>
      </c>
      <c r="C41" s="10">
        <v>237.6809582909857</v>
      </c>
      <c r="D41" s="10">
        <v>0</v>
      </c>
      <c r="E41" s="10">
        <v>0</v>
      </c>
      <c r="F41" s="10">
        <v>3.1396331924139334E-2</v>
      </c>
      <c r="G41" s="10">
        <v>2.7466060993410325E-4</v>
      </c>
      <c r="H41" s="10">
        <v>3.1442510885007451</v>
      </c>
      <c r="I41" s="10">
        <v>0.62107022607354823</v>
      </c>
      <c r="J41" s="10">
        <v>0.89318436130281087</v>
      </c>
      <c r="K41" s="10">
        <v>1.3999102120133313</v>
      </c>
      <c r="L41" s="10">
        <v>4.2147785721925084</v>
      </c>
      <c r="M41" s="10">
        <v>0</v>
      </c>
      <c r="N41" s="10">
        <v>0.76553590665974258</v>
      </c>
      <c r="O41" s="10">
        <v>2.5836886265097907</v>
      </c>
      <c r="P41" s="10">
        <v>1.2055767433692624E-2</v>
      </c>
      <c r="Q41" s="10">
        <v>5.768565741646872E-4</v>
      </c>
      <c r="R41" s="10">
        <v>0</v>
      </c>
      <c r="S41" s="10">
        <v>0</v>
      </c>
      <c r="T41" s="10">
        <v>5.2588350016279511E-2</v>
      </c>
      <c r="U41" s="10">
        <v>0</v>
      </c>
      <c r="V41" s="10">
        <v>0</v>
      </c>
      <c r="W41" s="10">
        <v>0</v>
      </c>
      <c r="X41" s="10">
        <v>0</v>
      </c>
      <c r="Y41" s="10">
        <v>0</v>
      </c>
      <c r="Z41" s="10">
        <v>7.2902217196266729E-3</v>
      </c>
      <c r="AA41" s="10">
        <v>0</v>
      </c>
      <c r="AB41" s="10">
        <v>2.6472419663442579E-3</v>
      </c>
      <c r="AC41" s="10">
        <v>1528.7618436038913</v>
      </c>
      <c r="AD41" s="10">
        <v>101.41715650187277</v>
      </c>
      <c r="AE41" s="10">
        <v>101.41715650187277</v>
      </c>
      <c r="AF41" s="10">
        <v>101.41715650187277</v>
      </c>
      <c r="AG41" s="10">
        <v>2.4364291683236798</v>
      </c>
      <c r="AH41" s="10">
        <v>7.9827714109976364</v>
      </c>
      <c r="AI41" s="10">
        <v>7.9827714109976364</v>
      </c>
      <c r="AJ41" s="10">
        <v>0.10781922299233497</v>
      </c>
      <c r="AK41" s="10">
        <v>0.19443502505857024</v>
      </c>
      <c r="AL41" s="10">
        <v>2.8669436411053559E-2</v>
      </c>
      <c r="AM41" s="10">
        <v>0.3960988876188048</v>
      </c>
      <c r="AN41" s="10">
        <v>4.7116467495795459E-3</v>
      </c>
      <c r="AO41" s="10">
        <v>7.3682826824000999E-2</v>
      </c>
      <c r="AP41" s="75">
        <v>8.8848849246433961</v>
      </c>
      <c r="AQ41" s="10">
        <v>0</v>
      </c>
      <c r="AR41" s="10">
        <v>0</v>
      </c>
      <c r="AS41" s="10">
        <v>7686.6506155742745</v>
      </c>
      <c r="AT41" s="10">
        <v>1875.1769109816164</v>
      </c>
      <c r="AU41" s="10">
        <v>0</v>
      </c>
      <c r="AV41" s="10">
        <v>0</v>
      </c>
      <c r="AW41" s="10">
        <v>0</v>
      </c>
      <c r="AX41" s="10">
        <v>5866.3847158996959</v>
      </c>
      <c r="AY41" s="10">
        <v>0</v>
      </c>
      <c r="AZ41" s="10">
        <v>196.06824961037583</v>
      </c>
      <c r="BA41" s="10">
        <v>5793.2097696364362</v>
      </c>
    </row>
    <row r="42" spans="1:53">
      <c r="A42" s="51">
        <v>39</v>
      </c>
      <c r="B42" s="10" t="s">
        <v>124</v>
      </c>
      <c r="C42" s="10">
        <v>3716.9605065745041</v>
      </c>
      <c r="D42" s="10">
        <v>0</v>
      </c>
      <c r="E42" s="10">
        <v>0</v>
      </c>
      <c r="F42" s="10">
        <v>0.49098979847792107</v>
      </c>
      <c r="G42" s="10">
        <v>4.2952647413465328E-3</v>
      </c>
      <c r="H42" s="10">
        <v>49.171196560067088</v>
      </c>
      <c r="I42" s="10">
        <v>9.7125723437148803</v>
      </c>
      <c r="J42" s="10">
        <v>13.968014181380186</v>
      </c>
      <c r="K42" s="10">
        <v>21.892418341874542</v>
      </c>
      <c r="L42" s="10">
        <v>65.912581341987064</v>
      </c>
      <c r="M42" s="10">
        <v>0</v>
      </c>
      <c r="N42" s="10">
        <v>11.971790890944446</v>
      </c>
      <c r="O42" s="10">
        <v>40.404871534830221</v>
      </c>
      <c r="P42" s="10">
        <v>0.18853345152126999</v>
      </c>
      <c r="Q42" s="10">
        <v>9.0211395963112288E-3</v>
      </c>
      <c r="R42" s="10">
        <v>0</v>
      </c>
      <c r="S42" s="10">
        <v>0</v>
      </c>
      <c r="T42" s="10">
        <v>0.82240000007539937</v>
      </c>
      <c r="U42" s="10">
        <v>0</v>
      </c>
      <c r="V42" s="10">
        <v>0</v>
      </c>
      <c r="W42" s="10">
        <v>0</v>
      </c>
      <c r="X42" s="10">
        <v>0</v>
      </c>
      <c r="Y42" s="10">
        <v>0</v>
      </c>
      <c r="Z42" s="10">
        <v>0.11400772872536719</v>
      </c>
      <c r="AA42" s="10">
        <v>0</v>
      </c>
      <c r="AB42" s="10">
        <v>4.1398746921079796E-2</v>
      </c>
      <c r="AC42" s="10">
        <v>23907.457448387449</v>
      </c>
      <c r="AD42" s="10">
        <v>1586.0065868004517</v>
      </c>
      <c r="AE42" s="10">
        <v>1586.0065868004517</v>
      </c>
      <c r="AF42" s="10">
        <v>1586.0065868004517</v>
      </c>
      <c r="AG42" s="10">
        <v>38.101962651287181</v>
      </c>
      <c r="AH42" s="10">
        <v>124.83812872953891</v>
      </c>
      <c r="AI42" s="10">
        <v>124.83812872953891</v>
      </c>
      <c r="AJ42" s="10">
        <v>1.6861249491489367</v>
      </c>
      <c r="AK42" s="10">
        <v>3.040661374112859</v>
      </c>
      <c r="AL42" s="10">
        <v>0.44834539397629436</v>
      </c>
      <c r="AM42" s="10">
        <v>6.1943705232571347</v>
      </c>
      <c r="AN42" s="10">
        <v>7.3682826824000985E-2</v>
      </c>
      <c r="AO42" s="10">
        <v>1.1522848076970549</v>
      </c>
      <c r="AP42" s="75">
        <v>138.94578096545479</v>
      </c>
      <c r="AQ42" s="10">
        <v>0</v>
      </c>
      <c r="AR42" s="10">
        <v>0</v>
      </c>
      <c r="AS42" s="10">
        <v>120207.26006560268</v>
      </c>
      <c r="AT42" s="10">
        <v>29324.850299643822</v>
      </c>
      <c r="AU42" s="10">
        <v>0</v>
      </c>
      <c r="AV42" s="10">
        <v>0</v>
      </c>
      <c r="AW42" s="10">
        <v>0</v>
      </c>
      <c r="AX42" s="10">
        <v>91741.132576031217</v>
      </c>
      <c r="AY42" s="10">
        <v>0</v>
      </c>
      <c r="AZ42" s="10">
        <v>3066.2024658396817</v>
      </c>
      <c r="BA42" s="10">
        <v>90596.790230363535</v>
      </c>
    </row>
    <row r="43" spans="1:53" s="47" customFormat="1" ht="12.75" thickBot="1">
      <c r="A43" s="76">
        <v>40</v>
      </c>
      <c r="B43" s="10" t="s">
        <v>126</v>
      </c>
      <c r="C43" s="47">
        <v>342.67572453680373</v>
      </c>
      <c r="D43" s="47">
        <v>0</v>
      </c>
      <c r="E43" s="47">
        <v>0</v>
      </c>
      <c r="F43" s="47">
        <v>82.384993255418607</v>
      </c>
      <c r="G43" s="47">
        <v>1.3428854147741831</v>
      </c>
      <c r="H43" s="47">
        <v>67.273203019824194</v>
      </c>
      <c r="I43" s="47">
        <v>1.4191021491097509</v>
      </c>
      <c r="J43" s="47">
        <v>2.057023565022035</v>
      </c>
      <c r="K43" s="47">
        <v>3.7957379539313449</v>
      </c>
      <c r="L43" s="47">
        <v>23.892357582147049</v>
      </c>
      <c r="M43" s="47">
        <v>0</v>
      </c>
      <c r="N43" s="47">
        <v>54.152985266334191</v>
      </c>
      <c r="O43" s="47">
        <v>18.432635526133097</v>
      </c>
      <c r="P43" s="47">
        <v>1.6919036043686154E-2</v>
      </c>
      <c r="Q43" s="47">
        <v>6.4482874318404919</v>
      </c>
      <c r="R43" s="47">
        <v>0</v>
      </c>
      <c r="S43" s="47">
        <v>0</v>
      </c>
      <c r="T43" s="47">
        <v>5.5624322549450447E-2</v>
      </c>
      <c r="U43" s="47">
        <v>0</v>
      </c>
      <c r="V43" s="47">
        <v>0</v>
      </c>
      <c r="W43" s="47">
        <v>0</v>
      </c>
      <c r="X43" s="47">
        <v>0</v>
      </c>
      <c r="Y43" s="47">
        <v>0</v>
      </c>
      <c r="Z43" s="47">
        <v>12.95289233063736</v>
      </c>
      <c r="AA43" s="47">
        <v>0</v>
      </c>
      <c r="AB43" s="47">
        <v>100.6314918317176</v>
      </c>
      <c r="AC43" s="47">
        <v>522.86720303764946</v>
      </c>
      <c r="AD43" s="47">
        <v>456.68462873296846</v>
      </c>
      <c r="AE43" s="47">
        <v>456.68462873296846</v>
      </c>
      <c r="AF43" s="47">
        <v>456.68462873296846</v>
      </c>
      <c r="AG43" s="47">
        <v>61.029052728405638</v>
      </c>
      <c r="AH43" s="47">
        <v>2333.0004336366997</v>
      </c>
      <c r="AI43" s="47">
        <v>2333.0004336366997</v>
      </c>
      <c r="AJ43" s="47">
        <v>723.39683995991095</v>
      </c>
      <c r="AK43" s="47">
        <v>116.97254570001836</v>
      </c>
      <c r="AL43" s="47">
        <v>39.400324421120906</v>
      </c>
      <c r="AM43" s="47">
        <v>119.51674209656335</v>
      </c>
      <c r="AN43" s="47">
        <v>25.513511008114254</v>
      </c>
      <c r="AO43" s="47">
        <v>398.99162929625049</v>
      </c>
      <c r="AP43" s="77">
        <v>23468.885097655864</v>
      </c>
      <c r="AQ43" s="47">
        <v>1502.8096797661105</v>
      </c>
      <c r="AR43" s="47">
        <v>2312.6035779170197</v>
      </c>
      <c r="AS43" s="47">
        <v>1781216.5382737641</v>
      </c>
      <c r="AT43" s="47">
        <v>0</v>
      </c>
      <c r="AU43" s="47">
        <v>0</v>
      </c>
      <c r="AV43" s="47">
        <v>0</v>
      </c>
      <c r="AW43" s="47">
        <v>0</v>
      </c>
      <c r="AX43" s="47">
        <v>0</v>
      </c>
      <c r="AY43" s="47">
        <v>0</v>
      </c>
      <c r="AZ43" s="47">
        <v>-36056.732341414769</v>
      </c>
      <c r="BA43" s="47">
        <v>1777959.0090615284</v>
      </c>
    </row>
    <row r="44" spans="1:53">
      <c r="A44" s="64" t="s">
        <v>187</v>
      </c>
      <c r="B44" s="10" t="s">
        <v>183</v>
      </c>
      <c r="C44" s="10">
        <v>35853.699631772521</v>
      </c>
      <c r="D44" s="10">
        <v>0</v>
      </c>
      <c r="E44" s="10">
        <v>0</v>
      </c>
      <c r="F44" s="10">
        <v>31167.374341580118</v>
      </c>
      <c r="G44" s="10">
        <v>76.259985816012417</v>
      </c>
      <c r="H44" s="10">
        <v>14713.759628070864</v>
      </c>
      <c r="I44" s="10">
        <v>172.37771950518621</v>
      </c>
      <c r="J44" s="10">
        <v>71.913701419162265</v>
      </c>
      <c r="K44" s="10">
        <v>1396.9682843462047</v>
      </c>
      <c r="L44" s="10">
        <v>7287.4742112044314</v>
      </c>
      <c r="M44" s="10">
        <v>0</v>
      </c>
      <c r="N44" s="10">
        <v>10655.908704483723</v>
      </c>
      <c r="O44" s="10">
        <v>23284.18702419797</v>
      </c>
      <c r="P44" s="10">
        <v>2.1274154627182602</v>
      </c>
      <c r="Q44" s="10">
        <v>676.96167523450799</v>
      </c>
      <c r="R44" s="10">
        <v>0</v>
      </c>
      <c r="S44" s="10">
        <v>0</v>
      </c>
      <c r="T44" s="10">
        <v>2.6718391764811784</v>
      </c>
      <c r="U44" s="10">
        <v>0</v>
      </c>
      <c r="V44" s="10">
        <v>0</v>
      </c>
      <c r="W44" s="10">
        <v>0</v>
      </c>
      <c r="X44" s="10">
        <v>0</v>
      </c>
      <c r="Y44" s="10">
        <v>0</v>
      </c>
      <c r="Z44" s="10">
        <v>89391.629225436162</v>
      </c>
      <c r="AA44" s="10">
        <v>0</v>
      </c>
      <c r="AB44" s="10">
        <v>1739.670813968939</v>
      </c>
      <c r="AC44" s="10">
        <v>53636.989948635572</v>
      </c>
      <c r="AD44" s="10">
        <v>276303.75032678677</v>
      </c>
      <c r="AE44" s="10">
        <v>276303.75032678677</v>
      </c>
      <c r="AF44" s="10">
        <v>276303.75032678677</v>
      </c>
      <c r="AG44" s="10">
        <v>33411.48789242511</v>
      </c>
      <c r="AH44" s="10">
        <v>73452.853239507502</v>
      </c>
      <c r="AI44" s="10">
        <v>73452.853239507502</v>
      </c>
      <c r="AJ44" s="10">
        <v>19520.915191164975</v>
      </c>
      <c r="AK44" s="10">
        <v>36833.614596636806</v>
      </c>
      <c r="AL44" s="10">
        <v>13807.971637064309</v>
      </c>
      <c r="AM44" s="10">
        <v>36457.490406732875</v>
      </c>
      <c r="AN44" s="10">
        <v>284.99178442056734</v>
      </c>
      <c r="AO44" s="10">
        <v>4456.8282415479434</v>
      </c>
      <c r="AP44" s="75">
        <v>384360.19015343609</v>
      </c>
    </row>
    <row r="45" spans="1:53">
      <c r="A45" s="64"/>
      <c r="B45" s="10" t="s">
        <v>184</v>
      </c>
      <c r="C45" s="10">
        <v>760018.11386533338</v>
      </c>
      <c r="D45" s="10">
        <v>0</v>
      </c>
      <c r="E45" s="10">
        <v>0</v>
      </c>
      <c r="F45" s="10">
        <v>52012.454220461776</v>
      </c>
      <c r="G45" s="10">
        <v>337.28965533107959</v>
      </c>
      <c r="H45" s="10">
        <v>27235.25664280033</v>
      </c>
      <c r="I45" s="10">
        <v>538.33982415622836</v>
      </c>
      <c r="J45" s="10">
        <v>531.64704956327</v>
      </c>
      <c r="K45" s="10">
        <v>4485.4873995272665</v>
      </c>
      <c r="L45" s="10">
        <v>6339.2140913757521</v>
      </c>
      <c r="M45" s="10">
        <v>0</v>
      </c>
      <c r="N45" s="10">
        <v>38925.289034702633</v>
      </c>
      <c r="O45" s="10">
        <v>39212.693518059976</v>
      </c>
      <c r="P45" s="10">
        <v>5.5525411709226287</v>
      </c>
      <c r="Q45" s="10">
        <v>2653.4992932363311</v>
      </c>
      <c r="R45" s="10">
        <v>0</v>
      </c>
      <c r="S45" s="10">
        <v>0</v>
      </c>
      <c r="T45" s="10">
        <v>8.5447353231188465</v>
      </c>
      <c r="U45" s="10">
        <v>0</v>
      </c>
      <c r="V45" s="10">
        <v>0</v>
      </c>
      <c r="W45" s="10">
        <v>0</v>
      </c>
      <c r="X45" s="10">
        <v>0</v>
      </c>
      <c r="Y45" s="10">
        <v>0</v>
      </c>
      <c r="Z45" s="10">
        <v>69027.230569434381</v>
      </c>
      <c r="AA45" s="10">
        <v>0</v>
      </c>
      <c r="AB45" s="10">
        <v>2357.4344104605802</v>
      </c>
      <c r="AC45" s="10">
        <v>965380.96675787913</v>
      </c>
      <c r="AD45" s="10">
        <v>323965.56464443053</v>
      </c>
      <c r="AE45" s="10">
        <v>323965.56464443053</v>
      </c>
      <c r="AF45" s="10">
        <v>323965.56464443053</v>
      </c>
      <c r="AG45" s="10">
        <v>221639.60645201773</v>
      </c>
      <c r="AH45" s="10">
        <v>279615.71732981736</v>
      </c>
      <c r="AI45" s="10">
        <v>279615.71732981736</v>
      </c>
      <c r="AJ45" s="10">
        <v>209255.54324021231</v>
      </c>
      <c r="AK45" s="10">
        <v>103261.81440441207</v>
      </c>
      <c r="AL45" s="10">
        <v>94201.039347554062</v>
      </c>
      <c r="AM45" s="10">
        <v>405129.00008247455</v>
      </c>
      <c r="AN45" s="10">
        <v>4359.0347722628258</v>
      </c>
      <c r="AO45" s="10">
        <v>68168.523939767387</v>
      </c>
      <c r="AP45" s="75">
        <v>879215.26673989603</v>
      </c>
    </row>
    <row r="46" spans="1:53">
      <c r="A46" s="64"/>
      <c r="B46" s="10" t="s">
        <v>185</v>
      </c>
      <c r="C46" s="10">
        <v>0</v>
      </c>
      <c r="D46" s="10">
        <v>0</v>
      </c>
      <c r="E46" s="10">
        <v>0</v>
      </c>
      <c r="F46" s="10">
        <v>23349.528722181767</v>
      </c>
      <c r="G46" s="10">
        <v>91.934387474216621</v>
      </c>
      <c r="H46" s="10">
        <v>9514.5709683803616</v>
      </c>
      <c r="I46" s="10">
        <v>166.58102267474237</v>
      </c>
      <c r="J46" s="10">
        <v>238.76828212757198</v>
      </c>
      <c r="K46" s="10">
        <v>1327.17747049591</v>
      </c>
      <c r="L46" s="10">
        <v>1124.4793224510431</v>
      </c>
      <c r="M46" s="10">
        <v>0</v>
      </c>
      <c r="N46" s="10">
        <v>10436.351099983478</v>
      </c>
      <c r="O46" s="10">
        <v>12374.928848713189</v>
      </c>
      <c r="P46" s="10">
        <v>5.6628916577265755</v>
      </c>
      <c r="Q46" s="10">
        <v>667.11912100446227</v>
      </c>
      <c r="R46" s="10">
        <v>0</v>
      </c>
      <c r="S46" s="10">
        <v>0</v>
      </c>
      <c r="T46" s="10">
        <v>4.9728927644947385</v>
      </c>
      <c r="U46" s="10">
        <v>0</v>
      </c>
      <c r="V46" s="10">
        <v>0</v>
      </c>
      <c r="W46" s="10">
        <v>0</v>
      </c>
      <c r="X46" s="10">
        <v>0</v>
      </c>
      <c r="Y46" s="10">
        <v>0</v>
      </c>
      <c r="Z46" s="10">
        <v>8792.8407600226255</v>
      </c>
      <c r="AA46" s="10">
        <v>0</v>
      </c>
      <c r="AB46" s="10">
        <v>60.402456068086558</v>
      </c>
      <c r="AC46" s="10">
        <v>103590.85022503583</v>
      </c>
      <c r="AD46" s="10">
        <v>29976.396161067161</v>
      </c>
      <c r="AE46" s="10">
        <v>29976.396161067161</v>
      </c>
      <c r="AF46" s="10">
        <v>29976.396161067161</v>
      </c>
      <c r="AG46" s="10">
        <v>59109.043765299655</v>
      </c>
      <c r="AH46" s="10">
        <v>48095.855352871811</v>
      </c>
      <c r="AI46" s="10">
        <v>48095.855352871811</v>
      </c>
      <c r="AJ46" s="10">
        <v>22772.76267958085</v>
      </c>
      <c r="AK46" s="10">
        <v>24644.483714023427</v>
      </c>
      <c r="AL46" s="10">
        <v>5413.7596993071693</v>
      </c>
      <c r="AM46" s="10">
        <v>2068.2020936539543</v>
      </c>
      <c r="AN46" s="10">
        <v>99.526218234822679</v>
      </c>
      <c r="AO46" s="10">
        <v>1556.4352534065888</v>
      </c>
      <c r="AP46" s="75">
        <v>101.72869178057996</v>
      </c>
    </row>
    <row r="47" spans="1:53">
      <c r="A47" s="64"/>
      <c r="B47" s="10" t="s">
        <v>186</v>
      </c>
      <c r="C47" s="10">
        <v>0</v>
      </c>
      <c r="D47" s="10">
        <v>0</v>
      </c>
      <c r="E47" s="10">
        <v>0</v>
      </c>
      <c r="F47" s="10">
        <v>93447.583201515969</v>
      </c>
      <c r="G47" s="10">
        <v>769.70296803968938</v>
      </c>
      <c r="H47" s="10">
        <v>41923.775306719734</v>
      </c>
      <c r="I47" s="10">
        <v>700.1856035461783</v>
      </c>
      <c r="J47" s="10">
        <v>314.29780187030229</v>
      </c>
      <c r="K47" s="10">
        <v>4282.7069561616654</v>
      </c>
      <c r="L47" s="10">
        <v>21062.593838457862</v>
      </c>
      <c r="M47" s="10">
        <v>0</v>
      </c>
      <c r="N47" s="10">
        <v>26082.162076561228</v>
      </c>
      <c r="O47" s="10">
        <v>43888.740223425957</v>
      </c>
      <c r="P47" s="10">
        <v>6.3027230858422936</v>
      </c>
      <c r="Q47" s="10">
        <v>1765.6002777053593</v>
      </c>
      <c r="R47" s="10">
        <v>0</v>
      </c>
      <c r="S47" s="10">
        <v>0</v>
      </c>
      <c r="T47" s="10">
        <v>11.307370904174592</v>
      </c>
      <c r="U47" s="10">
        <v>0</v>
      </c>
      <c r="V47" s="10">
        <v>0</v>
      </c>
      <c r="W47" s="10">
        <v>0</v>
      </c>
      <c r="X47" s="10">
        <v>0</v>
      </c>
      <c r="Y47" s="10">
        <v>0</v>
      </c>
      <c r="Z47" s="10">
        <v>-165338.78000000003</v>
      </c>
      <c r="AA47" s="10">
        <v>0</v>
      </c>
      <c r="AB47" s="10">
        <v>1001.1566079397606</v>
      </c>
      <c r="AC47" s="10">
        <v>776933.45320250397</v>
      </c>
      <c r="AD47" s="10">
        <v>-168771.71382417995</v>
      </c>
      <c r="AE47" s="10">
        <v>-168771.71382417995</v>
      </c>
      <c r="AF47" s="10">
        <v>-168771.71382417995</v>
      </c>
      <c r="AG47" s="10">
        <v>119073.69541414734</v>
      </c>
      <c r="AH47" s="10">
        <v>68926.919038645516</v>
      </c>
      <c r="AI47" s="10">
        <v>68926.919038645516</v>
      </c>
      <c r="AJ47" s="10">
        <v>74444.764511940637</v>
      </c>
      <c r="AK47" s="10">
        <v>45499.692777412209</v>
      </c>
      <c r="AL47" s="10">
        <v>18948.677108369197</v>
      </c>
      <c r="AM47" s="10">
        <v>2592.959465759589</v>
      </c>
      <c r="AN47" s="10">
        <v>-116.8142074803128</v>
      </c>
      <c r="AO47" s="10">
        <v>-1826.7925160397251</v>
      </c>
      <c r="AP47" s="75">
        <v>2296.2697910325878</v>
      </c>
    </row>
    <row r="48" spans="1:53">
      <c r="A48" s="55" t="s">
        <v>188</v>
      </c>
      <c r="B48" s="56"/>
      <c r="C48" s="10">
        <v>1159460.9656</v>
      </c>
      <c r="D48" s="10">
        <v>0</v>
      </c>
      <c r="E48" s="10">
        <v>0</v>
      </c>
      <c r="F48" s="10">
        <v>356546.25277306401</v>
      </c>
      <c r="G48" s="10">
        <v>3201.5594735034215</v>
      </c>
      <c r="H48" s="10">
        <v>268870.6874463553</v>
      </c>
      <c r="I48" s="10">
        <v>12777.000696414751</v>
      </c>
      <c r="J48" s="10">
        <v>5318.9985380000007</v>
      </c>
      <c r="K48" s="10">
        <v>23348.386069272845</v>
      </c>
      <c r="L48" s="10">
        <v>71560.006156529431</v>
      </c>
      <c r="M48" s="10">
        <v>0</v>
      </c>
      <c r="N48" s="10">
        <v>117981.36560566457</v>
      </c>
      <c r="O48" s="10">
        <v>223341.92268911135</v>
      </c>
      <c r="P48" s="10">
        <v>94.000093999999976</v>
      </c>
      <c r="Q48" s="10">
        <v>12320.992751863751</v>
      </c>
      <c r="R48" s="10">
        <v>0</v>
      </c>
      <c r="S48" s="10">
        <v>0</v>
      </c>
      <c r="T48" s="10">
        <v>143.00014300000001</v>
      </c>
      <c r="U48" s="10">
        <v>0</v>
      </c>
      <c r="V48" s="10">
        <v>0</v>
      </c>
      <c r="W48" s="10">
        <v>0</v>
      </c>
      <c r="X48" s="10">
        <v>0</v>
      </c>
      <c r="Y48" s="10">
        <v>0</v>
      </c>
      <c r="Z48" s="10">
        <v>89391.629225436162</v>
      </c>
      <c r="AA48" s="10">
        <v>0</v>
      </c>
      <c r="AB48" s="10">
        <v>11532.604557104842</v>
      </c>
      <c r="AC48" s="10">
        <v>6373868.5560938213</v>
      </c>
      <c r="AD48" s="10">
        <v>1062661.7794913007</v>
      </c>
      <c r="AE48" s="10">
        <v>1062661.7794913007</v>
      </c>
      <c r="AF48" s="10">
        <v>1062661.7794913007</v>
      </c>
      <c r="AG48" s="10">
        <v>807274.00289452949</v>
      </c>
      <c r="AH48" s="10">
        <v>874105.21622791607</v>
      </c>
      <c r="AI48" s="10">
        <v>874105.21622791607</v>
      </c>
      <c r="AJ48" s="10">
        <v>643001.21263359603</v>
      </c>
      <c r="AK48" s="10">
        <v>299849.8073059537</v>
      </c>
      <c r="AL48" s="10">
        <v>158202.08678196938</v>
      </c>
      <c r="AM48" s="10">
        <v>635114.80634781974</v>
      </c>
      <c r="AN48" s="10">
        <v>5793.2097696364362</v>
      </c>
      <c r="AO48" s="10">
        <v>90596.790230363535</v>
      </c>
      <c r="AP48" s="75">
        <v>1777959.0090615284</v>
      </c>
    </row>
  </sheetData>
  <mergeCells count="11">
    <mergeCell ref="A44:A47"/>
    <mergeCell ref="A48:B48"/>
    <mergeCell ref="AQ1:AW1"/>
    <mergeCell ref="AX1:AX3"/>
    <mergeCell ref="AY1:AY3"/>
    <mergeCell ref="AZ1:AZ3"/>
    <mergeCell ref="BA1:BA3"/>
    <mergeCell ref="AQ2:AS2"/>
    <mergeCell ref="AT2:AU2"/>
    <mergeCell ref="AV2:AV3"/>
    <mergeCell ref="AW2:AW3"/>
  </mergeCells>
  <phoneticPr fontId="1" type="noConversion"/>
  <conditionalFormatting sqref="A4:A43">
    <cfRule type="notContainsBlanks" dxfId="48" priority="28" stopIfTrue="1">
      <formula>LEN(TRIM(A4))&gt;0</formula>
    </cfRule>
  </conditionalFormatting>
  <conditionalFormatting sqref="C2:AD2 AG2:AH2 AJ2:AP2 C1:AP1">
    <cfRule type="notContainsBlanks" dxfId="47" priority="27" stopIfTrue="1">
      <formula>LEN(TRIM(C1))&gt;0</formula>
    </cfRule>
  </conditionalFormatting>
  <conditionalFormatting sqref="A44">
    <cfRule type="notContainsBlanks" dxfId="46" priority="9" stopIfTrue="1">
      <formula>LEN(TRIM(A44))&gt;0</formula>
    </cfRule>
  </conditionalFormatting>
  <conditionalFormatting sqref="A48">
    <cfRule type="notContainsBlanks" dxfId="45" priority="10" stopIfTrue="1">
      <formula>LEN(TRIM(A48))&gt;0</formula>
    </cfRule>
  </conditionalFormatting>
  <conditionalFormatting sqref="AE2">
    <cfRule type="notContainsBlanks" dxfId="44" priority="22" stopIfTrue="1">
      <formula>LEN(TRIM(AE2))&gt;0</formula>
    </cfRule>
  </conditionalFormatting>
  <conditionalFormatting sqref="AF2">
    <cfRule type="notContainsBlanks" dxfId="43" priority="21" stopIfTrue="1">
      <formula>LEN(TRIM(AF2))&gt;0</formula>
    </cfRule>
  </conditionalFormatting>
  <conditionalFormatting sqref="AI2">
    <cfRule type="notContainsBlanks" dxfId="42" priority="20" stopIfTrue="1">
      <formula>LEN(TRIM(AI2))&gt;0</formula>
    </cfRule>
  </conditionalFormatting>
  <conditionalFormatting sqref="B4:B30">
    <cfRule type="notContainsBlanks" dxfId="41" priority="18" stopIfTrue="1">
      <formula>LEN(TRIM(B4))&gt;0</formula>
    </cfRule>
  </conditionalFormatting>
  <conditionalFormatting sqref="B31">
    <cfRule type="notContainsBlanks" dxfId="40" priority="17" stopIfTrue="1">
      <formula>LEN(TRIM(B31))&gt;0</formula>
    </cfRule>
  </conditionalFormatting>
  <conditionalFormatting sqref="B32">
    <cfRule type="notContainsBlanks" dxfId="39" priority="16" stopIfTrue="1">
      <formula>LEN(TRIM(B32))&gt;0</formula>
    </cfRule>
  </conditionalFormatting>
  <conditionalFormatting sqref="B33">
    <cfRule type="notContainsBlanks" dxfId="38" priority="15" stopIfTrue="1">
      <formula>LEN(TRIM(B33))&gt;0</formula>
    </cfRule>
  </conditionalFormatting>
  <conditionalFormatting sqref="B34:B35">
    <cfRule type="notContainsBlanks" dxfId="37" priority="14" stopIfTrue="1">
      <formula>LEN(TRIM(B34))&gt;0</formula>
    </cfRule>
  </conditionalFormatting>
  <conditionalFormatting sqref="B36">
    <cfRule type="notContainsBlanks" dxfId="36" priority="13" stopIfTrue="1">
      <formula>LEN(TRIM(B36))&gt;0</formula>
    </cfRule>
  </conditionalFormatting>
  <conditionalFormatting sqref="B37:B43">
    <cfRule type="notContainsBlanks" dxfId="35" priority="12" stopIfTrue="1">
      <formula>LEN(TRIM(B37))&gt;0</formula>
    </cfRule>
  </conditionalFormatting>
  <conditionalFormatting sqref="B44:B47">
    <cfRule type="notContainsBlanks" dxfId="34" priority="11" stopIfTrue="1">
      <formula>LEN(TRIM(B44))&gt;0</formula>
    </cfRule>
  </conditionalFormatting>
  <conditionalFormatting sqref="AQ3:AT3 AV2:AW2 AX1:BA1">
    <cfRule type="notContainsBlanks" dxfId="33" priority="1" stopIfTrue="1">
      <formula>LEN(TRIM(AQ1))&gt;0</formula>
    </cfRule>
  </conditionalFormatting>
  <conditionalFormatting sqref="C3:AC3">
    <cfRule type="notContainsBlanks" dxfId="32" priority="8" stopIfTrue="1">
      <formula>LEN(TRIM(C3))&gt;0</formula>
    </cfRule>
  </conditionalFormatting>
  <conditionalFormatting sqref="AD3">
    <cfRule type="notContainsBlanks" dxfId="31" priority="7" stopIfTrue="1">
      <formula>LEN(TRIM(AD3))&gt;0</formula>
    </cfRule>
  </conditionalFormatting>
  <conditionalFormatting sqref="AE3">
    <cfRule type="notContainsBlanks" dxfId="30" priority="6" stopIfTrue="1">
      <formula>LEN(TRIM(AE3))&gt;0</formula>
    </cfRule>
  </conditionalFormatting>
  <conditionalFormatting sqref="AF3">
    <cfRule type="notContainsBlanks" dxfId="29" priority="5" stopIfTrue="1">
      <formula>LEN(TRIM(AF3))&gt;0</formula>
    </cfRule>
  </conditionalFormatting>
  <conditionalFormatting sqref="AG3:AH3">
    <cfRule type="notContainsBlanks" dxfId="28" priority="4" stopIfTrue="1">
      <formula>LEN(TRIM(AG3))&gt;0</formula>
    </cfRule>
  </conditionalFormatting>
  <conditionalFormatting sqref="AI3">
    <cfRule type="notContainsBlanks" dxfId="27" priority="3" stopIfTrue="1">
      <formula>LEN(TRIM(AI3))&gt;0</formula>
    </cfRule>
  </conditionalFormatting>
  <conditionalFormatting sqref="AJ3:AP3">
    <cfRule type="notContainsBlanks" dxfId="26" priority="2" stopIfTrue="1">
      <formula>LEN(TRIM(AJ3))&gt;0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A56BB-EBA3-4495-B154-B3563316B74B}">
  <dimension ref="A1:BA48"/>
  <sheetViews>
    <sheetView zoomScaleNormal="100" workbookViewId="0">
      <pane xSplit="3" ySplit="4" topLeftCell="D17" activePane="bottomRight" state="frozen"/>
      <selection pane="topRight"/>
      <selection pane="bottomLeft"/>
      <selection pane="bottomRight"/>
    </sheetView>
  </sheetViews>
  <sheetFormatPr defaultRowHeight="12"/>
  <cols>
    <col min="1" max="1" width="9" style="10"/>
    <col min="2" max="2" width="27.625" style="10" customWidth="1"/>
    <col min="3" max="42" width="13.5" style="10" customWidth="1"/>
    <col min="43" max="45" width="12" style="10" customWidth="1"/>
    <col min="46" max="47" width="9.875" style="10" customWidth="1"/>
    <col min="48" max="49" width="9.375" style="10" bestFit="1" customWidth="1"/>
    <col min="50" max="53" width="9.125" style="10" bestFit="1" customWidth="1"/>
    <col min="54" max="16384" width="9" style="10"/>
  </cols>
  <sheetData>
    <row r="1" spans="1:53">
      <c r="C1" s="51" t="s">
        <v>40</v>
      </c>
      <c r="D1" s="51" t="s">
        <v>1</v>
      </c>
      <c r="E1" s="51" t="s">
        <v>2</v>
      </c>
      <c r="F1" s="51" t="s">
        <v>3</v>
      </c>
      <c r="G1" s="51" t="s">
        <v>4</v>
      </c>
      <c r="H1" s="51" t="s">
        <v>5</v>
      </c>
      <c r="I1" s="51" t="s">
        <v>6</v>
      </c>
      <c r="J1" s="51" t="s">
        <v>7</v>
      </c>
      <c r="K1" s="51" t="s">
        <v>8</v>
      </c>
      <c r="L1" s="51" t="s">
        <v>9</v>
      </c>
      <c r="M1" s="51" t="s">
        <v>10</v>
      </c>
      <c r="N1" s="51" t="s">
        <v>11</v>
      </c>
      <c r="O1" s="51" t="s">
        <v>12</v>
      </c>
      <c r="P1" s="51" t="s">
        <v>13</v>
      </c>
      <c r="Q1" s="51" t="s">
        <v>14</v>
      </c>
      <c r="R1" s="51" t="s">
        <v>15</v>
      </c>
      <c r="S1" s="51" t="s">
        <v>16</v>
      </c>
      <c r="T1" s="51" t="s">
        <v>17</v>
      </c>
      <c r="U1" s="51" t="s">
        <v>18</v>
      </c>
      <c r="V1" s="51" t="s">
        <v>19</v>
      </c>
      <c r="W1" s="51" t="s">
        <v>20</v>
      </c>
      <c r="X1" s="51" t="s">
        <v>21</v>
      </c>
      <c r="Y1" s="51" t="s">
        <v>22</v>
      </c>
      <c r="Z1" s="51" t="s">
        <v>23</v>
      </c>
      <c r="AA1" s="51" t="s">
        <v>24</v>
      </c>
      <c r="AB1" s="51" t="s">
        <v>25</v>
      </c>
      <c r="AC1" s="51" t="s">
        <v>26</v>
      </c>
      <c r="AD1" s="51" t="s">
        <v>27</v>
      </c>
      <c r="AE1" s="51" t="s">
        <v>28</v>
      </c>
      <c r="AF1" s="51" t="s">
        <v>29</v>
      </c>
      <c r="AG1" s="51" t="s">
        <v>30</v>
      </c>
      <c r="AH1" s="51" t="s">
        <v>31</v>
      </c>
      <c r="AI1" s="51" t="s">
        <v>32</v>
      </c>
      <c r="AJ1" s="51" t="s">
        <v>33</v>
      </c>
      <c r="AK1" s="51" t="s">
        <v>34</v>
      </c>
      <c r="AL1" s="51" t="s">
        <v>35</v>
      </c>
      <c r="AM1" s="51" t="s">
        <v>36</v>
      </c>
      <c r="AN1" s="51" t="s">
        <v>37</v>
      </c>
      <c r="AO1" s="51" t="s">
        <v>38</v>
      </c>
      <c r="AP1" s="51" t="s">
        <v>39</v>
      </c>
      <c r="AQ1" s="52" t="s">
        <v>194</v>
      </c>
      <c r="AR1" s="52"/>
      <c r="AS1" s="52"/>
      <c r="AT1" s="52"/>
      <c r="AU1" s="52"/>
      <c r="AV1" s="52"/>
      <c r="AW1" s="52"/>
      <c r="AX1" s="53" t="s">
        <v>206</v>
      </c>
      <c r="AY1" s="53" t="s">
        <v>203</v>
      </c>
      <c r="AZ1" s="53" t="s">
        <v>204</v>
      </c>
      <c r="BA1" s="53" t="s">
        <v>214</v>
      </c>
    </row>
    <row r="2" spans="1:53" ht="13.9" customHeight="1">
      <c r="C2" s="51"/>
      <c r="D2" s="51"/>
      <c r="E2" s="51"/>
      <c r="F2" s="51"/>
      <c r="G2" s="51"/>
      <c r="H2" s="51"/>
      <c r="I2" s="51"/>
      <c r="J2" s="51"/>
      <c r="K2" s="51"/>
      <c r="L2" s="51"/>
      <c r="M2" s="51"/>
      <c r="N2" s="51"/>
      <c r="O2" s="51"/>
      <c r="P2" s="51"/>
      <c r="Q2" s="51"/>
      <c r="R2" s="54"/>
      <c r="S2" s="51"/>
      <c r="T2" s="54"/>
      <c r="U2" s="51"/>
      <c r="V2" s="54"/>
      <c r="W2" s="51"/>
      <c r="X2" s="54"/>
      <c r="Y2" s="51"/>
      <c r="Z2" s="54"/>
      <c r="AA2" s="51"/>
      <c r="AB2" s="54"/>
      <c r="AC2" s="51"/>
      <c r="AD2" s="54"/>
      <c r="AE2" s="51"/>
      <c r="AF2" s="54"/>
      <c r="AG2" s="51"/>
      <c r="AH2" s="54"/>
      <c r="AI2" s="51"/>
      <c r="AJ2" s="51"/>
      <c r="AK2" s="51"/>
      <c r="AL2" s="51"/>
      <c r="AM2" s="51"/>
      <c r="AN2" s="51"/>
      <c r="AO2" s="51"/>
      <c r="AP2" s="51"/>
      <c r="AQ2" s="52" t="s">
        <v>195</v>
      </c>
      <c r="AR2" s="52"/>
      <c r="AS2" s="52"/>
      <c r="AT2" s="55" t="s">
        <v>201</v>
      </c>
      <c r="AU2" s="56"/>
      <c r="AV2" s="57" t="s">
        <v>205</v>
      </c>
      <c r="AW2" s="57" t="s">
        <v>202</v>
      </c>
      <c r="AX2" s="58"/>
      <c r="AY2" s="58"/>
      <c r="AZ2" s="58"/>
      <c r="BA2" s="58"/>
    </row>
    <row r="3" spans="1:53" s="37" customFormat="1" ht="94.15" customHeight="1">
      <c r="C3" s="35" t="s">
        <v>62</v>
      </c>
      <c r="D3" s="35" t="s">
        <v>64</v>
      </c>
      <c r="E3" s="35" t="s">
        <v>66</v>
      </c>
      <c r="F3" s="35" t="s">
        <v>68</v>
      </c>
      <c r="G3" s="35" t="s">
        <v>70</v>
      </c>
      <c r="H3" s="35" t="s">
        <v>72</v>
      </c>
      <c r="I3" s="35" t="s">
        <v>74</v>
      </c>
      <c r="J3" s="35" t="s">
        <v>76</v>
      </c>
      <c r="K3" s="35" t="s">
        <v>78</v>
      </c>
      <c r="L3" s="35" t="s">
        <v>80</v>
      </c>
      <c r="M3" s="35" t="s">
        <v>165</v>
      </c>
      <c r="N3" s="35" t="s">
        <v>166</v>
      </c>
      <c r="O3" s="35" t="s">
        <v>84</v>
      </c>
      <c r="P3" s="35" t="s">
        <v>167</v>
      </c>
      <c r="Q3" s="35" t="s">
        <v>168</v>
      </c>
      <c r="R3" s="35" t="s">
        <v>88</v>
      </c>
      <c r="S3" s="35" t="s">
        <v>90</v>
      </c>
      <c r="T3" s="35" t="s">
        <v>92</v>
      </c>
      <c r="U3" s="35" t="s">
        <v>94</v>
      </c>
      <c r="V3" s="35" t="s">
        <v>169</v>
      </c>
      <c r="W3" s="35" t="s">
        <v>170</v>
      </c>
      <c r="X3" s="35" t="s">
        <v>171</v>
      </c>
      <c r="Y3" s="35" t="s">
        <v>99</v>
      </c>
      <c r="Z3" s="35" t="s">
        <v>172</v>
      </c>
      <c r="AA3" s="35" t="s">
        <v>173</v>
      </c>
      <c r="AB3" s="35" t="s">
        <v>103</v>
      </c>
      <c r="AC3" s="35" t="s">
        <v>105</v>
      </c>
      <c r="AD3" s="35" t="s">
        <v>207</v>
      </c>
      <c r="AE3" s="35" t="s">
        <v>174</v>
      </c>
      <c r="AF3" s="35" t="s">
        <v>110</v>
      </c>
      <c r="AG3" s="35" t="s">
        <v>210</v>
      </c>
      <c r="AH3" s="35" t="s">
        <v>208</v>
      </c>
      <c r="AI3" s="35" t="s">
        <v>114</v>
      </c>
      <c r="AJ3" s="35" t="s">
        <v>116</v>
      </c>
      <c r="AK3" s="35" t="s">
        <v>211</v>
      </c>
      <c r="AL3" s="35" t="s">
        <v>118</v>
      </c>
      <c r="AM3" s="35" t="s">
        <v>120</v>
      </c>
      <c r="AN3" s="35" t="s">
        <v>122</v>
      </c>
      <c r="AO3" s="35" t="s">
        <v>124</v>
      </c>
      <c r="AP3" s="35" t="s">
        <v>126</v>
      </c>
      <c r="AQ3" s="35" t="s">
        <v>196</v>
      </c>
      <c r="AR3" s="35" t="s">
        <v>197</v>
      </c>
      <c r="AS3" s="35" t="s">
        <v>198</v>
      </c>
      <c r="AT3" s="35" t="s">
        <v>199</v>
      </c>
      <c r="AU3" s="35" t="s">
        <v>200</v>
      </c>
      <c r="AV3" s="57"/>
      <c r="AW3" s="57"/>
      <c r="AX3" s="59"/>
      <c r="AY3" s="59"/>
      <c r="AZ3" s="59"/>
      <c r="BA3" s="59"/>
    </row>
    <row r="4" spans="1:53">
      <c r="A4" s="51" t="s">
        <v>0</v>
      </c>
      <c r="B4" s="10" t="s">
        <v>62</v>
      </c>
      <c r="C4" s="10" cm="1">
        <f t="array" ref="C4:AP43">MMULT(MMULT('(4) Disaggregating matrix'!C3:AP42, '(5) Duplicated the aggregated'!C4:AP43),TRANSPOSE('(4) Disaggregating matrix'!C3:AP42))</f>
        <v>259467.43877036133</v>
      </c>
      <c r="D4" s="10">
        <v>0</v>
      </c>
      <c r="E4" s="10">
        <v>0</v>
      </c>
      <c r="F4" s="10">
        <v>420.73486955438619</v>
      </c>
      <c r="G4" s="10">
        <v>1.7686707891278457E-2</v>
      </c>
      <c r="H4" s="10">
        <v>89720.258231375439</v>
      </c>
      <c r="I4" s="10">
        <v>2322.6030855461868</v>
      </c>
      <c r="J4" s="10">
        <v>313.39910539478689</v>
      </c>
      <c r="K4" s="10">
        <v>3529.7839801676123</v>
      </c>
      <c r="L4" s="10">
        <v>936.24430414495544</v>
      </c>
      <c r="M4" s="10">
        <v>0</v>
      </c>
      <c r="N4" s="10">
        <v>8945.6463416274855</v>
      </c>
      <c r="O4" s="10">
        <v>5.813125962837332</v>
      </c>
      <c r="P4" s="10">
        <v>6.5229545603277296E-4</v>
      </c>
      <c r="Q4" s="10">
        <v>0</v>
      </c>
      <c r="R4" s="10">
        <v>0</v>
      </c>
      <c r="S4" s="10">
        <v>0</v>
      </c>
      <c r="T4" s="10">
        <v>9.9232001839005997E-4</v>
      </c>
      <c r="U4" s="10">
        <v>0</v>
      </c>
      <c r="V4" s="10">
        <v>0</v>
      </c>
      <c r="W4" s="10">
        <v>0</v>
      </c>
      <c r="X4" s="10">
        <v>0</v>
      </c>
      <c r="Y4" s="10">
        <v>0</v>
      </c>
      <c r="Z4" s="10">
        <v>8.3581952421312333E-2</v>
      </c>
      <c r="AA4" s="10">
        <v>0</v>
      </c>
      <c r="AB4" s="10">
        <v>9.3565189507587247E-3</v>
      </c>
      <c r="AC4" s="10">
        <v>9971.9978621604423</v>
      </c>
      <c r="AD4" s="10">
        <v>2836.456474973329</v>
      </c>
      <c r="AE4" s="10">
        <v>972.12461887614654</v>
      </c>
      <c r="AF4" s="10">
        <v>59.975031173618262</v>
      </c>
      <c r="AG4" s="10">
        <v>32437.694450275005</v>
      </c>
      <c r="AH4" s="10">
        <v>271.74691287761391</v>
      </c>
      <c r="AI4" s="10">
        <v>9417.0430267341599</v>
      </c>
      <c r="AJ4" s="10">
        <v>0.73525978721553531</v>
      </c>
      <c r="AK4" s="10">
        <v>36478.050444793524</v>
      </c>
      <c r="AL4" s="10">
        <v>0</v>
      </c>
      <c r="AM4" s="10">
        <v>0</v>
      </c>
      <c r="AN4" s="10">
        <v>0</v>
      </c>
      <c r="AO4" s="10">
        <v>0</v>
      </c>
      <c r="AP4" s="10">
        <v>0</v>
      </c>
      <c r="AQ4" s="60" cm="1">
        <f t="array" ref="AQ4:BA43">MMULT('(4) Disaggregating matrix'!C3:AP42, '(5) Duplicated the aggregated'!AQ4:BA43)</f>
        <v>253008.78180873976</v>
      </c>
      <c r="AR4" s="61">
        <v>207257.58049634233</v>
      </c>
      <c r="AS4" s="61">
        <v>30033.797387108985</v>
      </c>
      <c r="AT4" s="61">
        <v>296569.47867908858</v>
      </c>
      <c r="AU4" s="61">
        <v>-1909.2848940599188</v>
      </c>
      <c r="AV4" s="61">
        <v>31996.604312532985</v>
      </c>
      <c r="AW4" s="61">
        <v>17848.430773762328</v>
      </c>
      <c r="AX4" s="10">
        <v>135344.8284903868</v>
      </c>
      <c r="AY4" s="10">
        <v>10172.064270762839</v>
      </c>
      <c r="AZ4" s="10">
        <v>12064.611632053613</v>
      </c>
      <c r="BA4" s="10">
        <v>1159460.9656</v>
      </c>
    </row>
    <row r="5" spans="1:53">
      <c r="A5" s="51" t="s">
        <v>1</v>
      </c>
      <c r="B5" s="10" t="s">
        <v>64</v>
      </c>
      <c r="C5" s="10">
        <v>487.16958746162106</v>
      </c>
      <c r="D5" s="10">
        <v>0</v>
      </c>
      <c r="E5" s="10">
        <v>0</v>
      </c>
      <c r="F5" s="10">
        <v>0</v>
      </c>
      <c r="G5" s="10">
        <v>0</v>
      </c>
      <c r="H5" s="10">
        <v>61.622768909612866</v>
      </c>
      <c r="I5" s="10">
        <v>7.9982930636522278</v>
      </c>
      <c r="J5" s="10">
        <v>10.296691602369382</v>
      </c>
      <c r="K5" s="10">
        <v>13.32083711096308</v>
      </c>
      <c r="L5" s="10">
        <v>125.54518114620156</v>
      </c>
      <c r="M5" s="10">
        <v>0</v>
      </c>
      <c r="N5" s="10">
        <v>52.424399449417876</v>
      </c>
      <c r="O5" s="10">
        <v>4012.1938969425628</v>
      </c>
      <c r="P5" s="10">
        <v>0.62413593026344261</v>
      </c>
      <c r="Q5" s="10">
        <v>0</v>
      </c>
      <c r="R5" s="10">
        <v>0</v>
      </c>
      <c r="S5" s="10">
        <v>0</v>
      </c>
      <c r="T5" s="10">
        <v>8.3365533198846209E-2</v>
      </c>
      <c r="U5" s="10">
        <v>0</v>
      </c>
      <c r="V5" s="10">
        <v>0</v>
      </c>
      <c r="W5" s="10">
        <v>0</v>
      </c>
      <c r="X5" s="10">
        <v>0</v>
      </c>
      <c r="Y5" s="10">
        <v>0</v>
      </c>
      <c r="Z5" s="10">
        <v>0</v>
      </c>
      <c r="AA5" s="10">
        <v>0</v>
      </c>
      <c r="AB5" s="10">
        <v>1.2743728924202134E-2</v>
      </c>
      <c r="AC5" s="10">
        <v>1302.3274566092912</v>
      </c>
      <c r="AD5" s="10">
        <v>8.5440830682868167</v>
      </c>
      <c r="AE5" s="10">
        <v>2.9282710909507466</v>
      </c>
      <c r="AF5" s="10">
        <v>535.62869802324553</v>
      </c>
      <c r="AG5" s="10">
        <v>4.8943870147829909</v>
      </c>
      <c r="AH5" s="10">
        <v>0.81856648168686097</v>
      </c>
      <c r="AI5" s="10">
        <v>0</v>
      </c>
      <c r="AJ5" s="10">
        <v>0</v>
      </c>
      <c r="AK5" s="10">
        <v>5.5040193036926119</v>
      </c>
      <c r="AL5" s="10">
        <v>0</v>
      </c>
      <c r="AM5" s="10">
        <v>332.92718932535166</v>
      </c>
      <c r="AN5" s="10">
        <v>0</v>
      </c>
      <c r="AO5" s="10">
        <v>0</v>
      </c>
      <c r="AP5" s="10">
        <v>2348.4106232528211</v>
      </c>
      <c r="AQ5" s="60">
        <v>0</v>
      </c>
      <c r="AR5" s="61">
        <v>716.26714717970322</v>
      </c>
      <c r="AS5" s="61">
        <v>0</v>
      </c>
      <c r="AT5" s="61">
        <v>0</v>
      </c>
      <c r="AU5" s="61">
        <v>0</v>
      </c>
      <c r="AV5" s="61">
        <v>0</v>
      </c>
      <c r="AW5" s="61">
        <v>0</v>
      </c>
      <c r="AX5" s="10">
        <v>10029.542342228589</v>
      </c>
      <c r="AY5" s="10">
        <v>0</v>
      </c>
      <c r="AZ5" s="10">
        <v>-8.8817841970012523E-12</v>
      </c>
      <c r="BA5" s="10">
        <v>0</v>
      </c>
    </row>
    <row r="6" spans="1:53">
      <c r="A6" s="51" t="s">
        <v>2</v>
      </c>
      <c r="B6" s="10" t="s">
        <v>66</v>
      </c>
      <c r="C6" s="10">
        <v>55.847102882570127</v>
      </c>
      <c r="D6" s="10">
        <v>0</v>
      </c>
      <c r="E6" s="10">
        <v>0</v>
      </c>
      <c r="F6" s="10">
        <v>0</v>
      </c>
      <c r="G6" s="10">
        <v>0</v>
      </c>
      <c r="H6" s="10">
        <v>7.6028980594924107</v>
      </c>
      <c r="I6" s="10">
        <v>1.1101731243441237</v>
      </c>
      <c r="J6" s="10">
        <v>6.3820731923255671</v>
      </c>
      <c r="K6" s="10">
        <v>5.0915678562998545</v>
      </c>
      <c r="L6" s="10">
        <v>13.691318799658815</v>
      </c>
      <c r="M6" s="10">
        <v>0</v>
      </c>
      <c r="N6" s="10">
        <v>1206.7563392829018</v>
      </c>
      <c r="O6" s="10">
        <v>275.21781792249396</v>
      </c>
      <c r="P6" s="10">
        <v>0.14071494315938654</v>
      </c>
      <c r="Q6" s="10">
        <v>0</v>
      </c>
      <c r="R6" s="10">
        <v>0</v>
      </c>
      <c r="S6" s="10">
        <v>0</v>
      </c>
      <c r="T6" s="10">
        <v>0.35663691504496609</v>
      </c>
      <c r="U6" s="10">
        <v>0</v>
      </c>
      <c r="V6" s="10">
        <v>0</v>
      </c>
      <c r="W6" s="10">
        <v>0</v>
      </c>
      <c r="X6" s="10">
        <v>0</v>
      </c>
      <c r="Y6" s="10">
        <v>0</v>
      </c>
      <c r="Z6" s="10">
        <v>0</v>
      </c>
      <c r="AA6" s="10">
        <v>0</v>
      </c>
      <c r="AB6" s="10">
        <v>0</v>
      </c>
      <c r="AC6" s="10">
        <v>43.173694890276408</v>
      </c>
      <c r="AD6" s="10">
        <v>11383.019158811112</v>
      </c>
      <c r="AE6" s="10">
        <v>3901.2455361308439</v>
      </c>
      <c r="AF6" s="10">
        <v>69.754806277637499</v>
      </c>
      <c r="AG6" s="10">
        <v>0.77342902054786322</v>
      </c>
      <c r="AH6" s="10">
        <v>1090.5509543074302</v>
      </c>
      <c r="AI6" s="10">
        <v>0</v>
      </c>
      <c r="AJ6" s="10">
        <v>0</v>
      </c>
      <c r="AK6" s="10">
        <v>0.86976535494103246</v>
      </c>
      <c r="AL6" s="10">
        <v>0</v>
      </c>
      <c r="AM6" s="10">
        <v>38.597866992283663</v>
      </c>
      <c r="AN6" s="10">
        <v>0</v>
      </c>
      <c r="AO6" s="10">
        <v>0</v>
      </c>
      <c r="AP6" s="10">
        <v>362.56209840395121</v>
      </c>
      <c r="AQ6" s="60">
        <v>0</v>
      </c>
      <c r="AR6" s="61">
        <v>0</v>
      </c>
      <c r="AS6" s="61">
        <v>0</v>
      </c>
      <c r="AT6" s="61">
        <v>0</v>
      </c>
      <c r="AU6" s="61">
        <v>0</v>
      </c>
      <c r="AV6" s="61">
        <v>0</v>
      </c>
      <c r="AW6" s="61">
        <v>0</v>
      </c>
      <c r="AX6" s="10">
        <v>18462.743953167315</v>
      </c>
      <c r="AY6" s="10">
        <v>0</v>
      </c>
      <c r="AZ6" s="10">
        <v>2.2204460492503131E-12</v>
      </c>
      <c r="BA6" s="10">
        <v>0</v>
      </c>
    </row>
    <row r="7" spans="1:53">
      <c r="A7" s="51" t="s">
        <v>3</v>
      </c>
      <c r="B7" s="10" t="s">
        <v>68</v>
      </c>
      <c r="C7" s="10">
        <v>0</v>
      </c>
      <c r="D7" s="10">
        <v>0</v>
      </c>
      <c r="E7" s="10">
        <v>0</v>
      </c>
      <c r="F7" s="10">
        <v>64254.690119677645</v>
      </c>
      <c r="G7" s="10">
        <v>0</v>
      </c>
      <c r="H7" s="10">
        <v>0.8442101127535302</v>
      </c>
      <c r="I7" s="10">
        <v>0</v>
      </c>
      <c r="J7" s="10">
        <v>0</v>
      </c>
      <c r="K7" s="10">
        <v>0</v>
      </c>
      <c r="L7" s="10">
        <v>0</v>
      </c>
      <c r="M7" s="10">
        <v>0</v>
      </c>
      <c r="N7" s="10">
        <v>269.19061059192126</v>
      </c>
      <c r="O7" s="10">
        <v>1393.1394045593279</v>
      </c>
      <c r="P7" s="10">
        <v>0.99267035971838569</v>
      </c>
      <c r="Q7" s="10">
        <v>0</v>
      </c>
      <c r="R7" s="10">
        <v>0</v>
      </c>
      <c r="S7" s="10">
        <v>0</v>
      </c>
      <c r="T7" s="10">
        <v>0.25494882128958962</v>
      </c>
      <c r="U7" s="10">
        <v>0</v>
      </c>
      <c r="V7" s="10">
        <v>0</v>
      </c>
      <c r="W7" s="10">
        <v>0</v>
      </c>
      <c r="X7" s="10">
        <v>0</v>
      </c>
      <c r="Y7" s="10">
        <v>0</v>
      </c>
      <c r="Z7" s="10">
        <v>0</v>
      </c>
      <c r="AA7" s="10">
        <v>0</v>
      </c>
      <c r="AB7" s="10">
        <v>0</v>
      </c>
      <c r="AC7" s="10">
        <v>0</v>
      </c>
      <c r="AD7" s="10">
        <v>0.28218377091015256</v>
      </c>
      <c r="AE7" s="10">
        <v>9.6711440196396908E-2</v>
      </c>
      <c r="AF7" s="10">
        <v>0</v>
      </c>
      <c r="AG7" s="10">
        <v>3.0898853525353087</v>
      </c>
      <c r="AH7" s="10">
        <v>2.7034636098098006E-2</v>
      </c>
      <c r="AI7" s="10">
        <v>0</v>
      </c>
      <c r="AJ7" s="10">
        <v>0</v>
      </c>
      <c r="AK7" s="10">
        <v>3.4747535442506159</v>
      </c>
      <c r="AL7" s="10">
        <v>0</v>
      </c>
      <c r="AM7" s="10">
        <v>0</v>
      </c>
      <c r="AN7" s="10">
        <v>0</v>
      </c>
      <c r="AO7" s="10">
        <v>0</v>
      </c>
      <c r="AP7" s="10">
        <v>0</v>
      </c>
      <c r="AQ7" s="60">
        <v>0</v>
      </c>
      <c r="AR7" s="61">
        <v>0</v>
      </c>
      <c r="AS7" s="61">
        <v>0</v>
      </c>
      <c r="AT7" s="61">
        <v>0</v>
      </c>
      <c r="AU7" s="61">
        <v>-220.83277332861843</v>
      </c>
      <c r="AV7" s="61">
        <v>305211.98035180004</v>
      </c>
      <c r="AW7" s="61">
        <v>0</v>
      </c>
      <c r="AX7" s="10">
        <v>0</v>
      </c>
      <c r="AY7" s="10">
        <v>0</v>
      </c>
      <c r="AZ7" s="10">
        <v>-14370.977338274073</v>
      </c>
      <c r="BA7" s="10">
        <v>356546.25277306401</v>
      </c>
    </row>
    <row r="8" spans="1:53">
      <c r="A8" s="51" t="s">
        <v>4</v>
      </c>
      <c r="B8" s="10" t="s">
        <v>70</v>
      </c>
      <c r="C8" s="10">
        <v>37.086657180485261</v>
      </c>
      <c r="D8" s="10">
        <v>0</v>
      </c>
      <c r="E8" s="10">
        <v>0</v>
      </c>
      <c r="F8" s="10">
        <v>5.3891635806657172</v>
      </c>
      <c r="G8" s="10">
        <v>154.09025247978482</v>
      </c>
      <c r="H8" s="10">
        <v>21.953033534127879</v>
      </c>
      <c r="I8" s="10">
        <v>0</v>
      </c>
      <c r="J8" s="10">
        <v>0</v>
      </c>
      <c r="K8" s="10">
        <v>0</v>
      </c>
      <c r="L8" s="10">
        <v>0.25576312570152449</v>
      </c>
      <c r="M8" s="10">
        <v>0</v>
      </c>
      <c r="N8" s="10">
        <v>169.71444865206135</v>
      </c>
      <c r="O8" s="10">
        <v>28505.267215900418</v>
      </c>
      <c r="P8" s="10">
        <v>9.0230569663476839E-3</v>
      </c>
      <c r="Q8" s="10">
        <v>0</v>
      </c>
      <c r="R8" s="10">
        <v>0</v>
      </c>
      <c r="S8" s="10">
        <v>0</v>
      </c>
      <c r="T8" s="10">
        <v>0</v>
      </c>
      <c r="U8" s="10">
        <v>0</v>
      </c>
      <c r="V8" s="10">
        <v>0</v>
      </c>
      <c r="W8" s="10">
        <v>0</v>
      </c>
      <c r="X8" s="10">
        <v>0</v>
      </c>
      <c r="Y8" s="10">
        <v>0</v>
      </c>
      <c r="Z8" s="10">
        <v>0.44025766224933582</v>
      </c>
      <c r="AA8" s="10">
        <v>0</v>
      </c>
      <c r="AB8" s="10">
        <v>100.02944840760523</v>
      </c>
      <c r="AC8" s="10">
        <v>56307.983445123587</v>
      </c>
      <c r="AD8" s="10">
        <v>0.60516133587619314</v>
      </c>
      <c r="AE8" s="10">
        <v>0.20740393451754116</v>
      </c>
      <c r="AF8" s="10">
        <v>0.79668274204573952</v>
      </c>
      <c r="AG8" s="10">
        <v>10.744902678428829</v>
      </c>
      <c r="AH8" s="10">
        <v>5.7977524516322647E-2</v>
      </c>
      <c r="AI8" s="10">
        <v>3.6962458407086998</v>
      </c>
      <c r="AJ8" s="10">
        <v>1.9963814236171753</v>
      </c>
      <c r="AK8" s="10">
        <v>12.083260187587126</v>
      </c>
      <c r="AL8" s="10">
        <v>0.12411735636239958</v>
      </c>
      <c r="AM8" s="10">
        <v>4.7952989130667536</v>
      </c>
      <c r="AN8" s="10">
        <v>1.0496497552277891E-2</v>
      </c>
      <c r="AO8" s="10">
        <v>0.16414889581271333</v>
      </c>
      <c r="AP8" s="10">
        <v>0</v>
      </c>
      <c r="AQ8" s="60">
        <v>0</v>
      </c>
      <c r="AR8" s="61">
        <v>0</v>
      </c>
      <c r="AS8" s="61">
        <v>0</v>
      </c>
      <c r="AT8" s="61">
        <v>0</v>
      </c>
      <c r="AU8" s="61">
        <v>-321.25332056283622</v>
      </c>
      <c r="AV8" s="61">
        <v>2282.9291397209176</v>
      </c>
      <c r="AW8" s="61">
        <v>918.63033378250429</v>
      </c>
      <c r="AX8" s="10">
        <v>84859.496043140563</v>
      </c>
      <c r="AY8" s="10">
        <v>15.514767377451763</v>
      </c>
      <c r="AZ8" s="10">
        <v>-141.23665495290317</v>
      </c>
      <c r="BA8" s="10">
        <v>3201.5594735034215</v>
      </c>
    </row>
    <row r="9" spans="1:53">
      <c r="A9" s="51" t="s">
        <v>5</v>
      </c>
      <c r="B9" s="10" t="s">
        <v>72</v>
      </c>
      <c r="C9" s="10">
        <v>31569.51683981582</v>
      </c>
      <c r="D9" s="10">
        <v>0</v>
      </c>
      <c r="E9" s="10">
        <v>0</v>
      </c>
      <c r="F9" s="10">
        <v>126.87792514118073</v>
      </c>
      <c r="G9" s="10">
        <v>2.1665942077305487</v>
      </c>
      <c r="H9" s="10">
        <v>16217.025134674825</v>
      </c>
      <c r="I9" s="10">
        <v>26.593656597171073</v>
      </c>
      <c r="J9" s="10">
        <v>356.75729517065122</v>
      </c>
      <c r="K9" s="10">
        <v>36.33774751210003</v>
      </c>
      <c r="L9" s="10">
        <v>877.41273841982979</v>
      </c>
      <c r="M9" s="10">
        <v>0</v>
      </c>
      <c r="N9" s="10">
        <v>236.07277201318243</v>
      </c>
      <c r="O9" s="10">
        <v>117.14546496283971</v>
      </c>
      <c r="P9" s="10">
        <v>0.33970832786850297</v>
      </c>
      <c r="Q9" s="10">
        <v>0.53298811889598374</v>
      </c>
      <c r="R9" s="10">
        <v>0</v>
      </c>
      <c r="S9" s="10">
        <v>0</v>
      </c>
      <c r="T9" s="10">
        <v>0.48890927011552149</v>
      </c>
      <c r="U9" s="10">
        <v>0</v>
      </c>
      <c r="V9" s="10">
        <v>0</v>
      </c>
      <c r="W9" s="10">
        <v>0</v>
      </c>
      <c r="X9" s="10">
        <v>0</v>
      </c>
      <c r="Y9" s="10">
        <v>0</v>
      </c>
      <c r="Z9" s="10">
        <v>44.036158012349745</v>
      </c>
      <c r="AA9" s="10">
        <v>0</v>
      </c>
      <c r="AB9" s="10">
        <v>104.15490305893229</v>
      </c>
      <c r="AC9" s="10">
        <v>100122.06249342025</v>
      </c>
      <c r="AD9" s="10">
        <v>1271.4536558046352</v>
      </c>
      <c r="AE9" s="10">
        <v>435.7589871282571</v>
      </c>
      <c r="AF9" s="10">
        <v>943.30367911047574</v>
      </c>
      <c r="AG9" s="10">
        <v>36487.282701641059</v>
      </c>
      <c r="AH9" s="10">
        <v>121.81170727645831</v>
      </c>
      <c r="AI9" s="10">
        <v>3567.4863200022069</v>
      </c>
      <c r="AJ9" s="10">
        <v>672.87666870994133</v>
      </c>
      <c r="AK9" s="10">
        <v>41032.045018619399</v>
      </c>
      <c r="AL9" s="10">
        <v>11.641521854245983</v>
      </c>
      <c r="AM9" s="10">
        <v>430.54221830274435</v>
      </c>
      <c r="AN9" s="10">
        <v>7.2930823998349066</v>
      </c>
      <c r="AO9" s="10">
        <v>114.05246531441665</v>
      </c>
      <c r="AP9" s="10">
        <v>7661.0706489803833</v>
      </c>
      <c r="AQ9" s="60">
        <v>266362.16783424327</v>
      </c>
      <c r="AR9" s="61">
        <v>377255.43207146972</v>
      </c>
      <c r="AS9" s="61">
        <v>0</v>
      </c>
      <c r="AT9" s="61">
        <v>0</v>
      </c>
      <c r="AU9" s="61">
        <v>-1372.7959119420191</v>
      </c>
      <c r="AV9" s="61">
        <v>24195.153987512629</v>
      </c>
      <c r="AW9" s="61">
        <v>90.672217601707544</v>
      </c>
      <c r="AX9" s="10">
        <v>647894.48173473484</v>
      </c>
      <c r="AY9" s="10">
        <v>118.82647017352738</v>
      </c>
      <c r="AZ9" s="10">
        <v>7759.2254485107405</v>
      </c>
      <c r="BA9" s="10">
        <v>268870.6874463553</v>
      </c>
    </row>
    <row r="10" spans="1:53">
      <c r="A10" s="51" t="s">
        <v>6</v>
      </c>
      <c r="B10" s="10" t="s">
        <v>74</v>
      </c>
      <c r="C10" s="10">
        <v>166.28566703706747</v>
      </c>
      <c r="D10" s="10">
        <v>0</v>
      </c>
      <c r="E10" s="10">
        <v>0</v>
      </c>
      <c r="F10" s="10">
        <v>315.38018521361334</v>
      </c>
      <c r="G10" s="10">
        <v>2.6811799073177016E-3</v>
      </c>
      <c r="H10" s="10">
        <v>535.49286171169661</v>
      </c>
      <c r="I10" s="10">
        <v>7835.4790601084887</v>
      </c>
      <c r="J10" s="10">
        <v>1401.4267082427425</v>
      </c>
      <c r="K10" s="10">
        <v>197.40327658188329</v>
      </c>
      <c r="L10" s="10">
        <v>342.26726194898544</v>
      </c>
      <c r="M10" s="10">
        <v>0</v>
      </c>
      <c r="N10" s="10">
        <v>49.728962963174709</v>
      </c>
      <c r="O10" s="10">
        <v>353.81408704019344</v>
      </c>
      <c r="P10" s="10">
        <v>1.5133594383631108E-2</v>
      </c>
      <c r="Q10" s="10">
        <v>1.4688456960701904E-2</v>
      </c>
      <c r="R10" s="10">
        <v>0</v>
      </c>
      <c r="S10" s="10">
        <v>0</v>
      </c>
      <c r="T10" s="10">
        <v>0.21350041544754084</v>
      </c>
      <c r="U10" s="10">
        <v>0</v>
      </c>
      <c r="V10" s="10">
        <v>0</v>
      </c>
      <c r="W10" s="10">
        <v>0</v>
      </c>
      <c r="X10" s="10">
        <v>0</v>
      </c>
      <c r="Y10" s="10">
        <v>0</v>
      </c>
      <c r="Z10" s="10">
        <v>8.4434774566765789</v>
      </c>
      <c r="AA10" s="10">
        <v>0</v>
      </c>
      <c r="AB10" s="10">
        <v>0.13793512467131763</v>
      </c>
      <c r="AC10" s="10">
        <v>3734.6084615541404</v>
      </c>
      <c r="AD10" s="10">
        <v>544.90945377136154</v>
      </c>
      <c r="AE10" s="10">
        <v>186.75410666207208</v>
      </c>
      <c r="AF10" s="10">
        <v>123.25983021602103</v>
      </c>
      <c r="AG10" s="10">
        <v>703.49224310544503</v>
      </c>
      <c r="AH10" s="10">
        <v>52.205088696658649</v>
      </c>
      <c r="AI10" s="10">
        <v>38.134540059096665</v>
      </c>
      <c r="AJ10" s="10">
        <v>629.19780726744307</v>
      </c>
      <c r="AK10" s="10">
        <v>791.11743193893392</v>
      </c>
      <c r="AL10" s="10">
        <v>0.18988464880656153</v>
      </c>
      <c r="AM10" s="10">
        <v>1979.1970606418106</v>
      </c>
      <c r="AN10" s="10">
        <v>0</v>
      </c>
      <c r="AO10" s="10">
        <v>0</v>
      </c>
      <c r="AP10" s="10">
        <v>0</v>
      </c>
      <c r="AQ10" s="60">
        <v>11698.514677099603</v>
      </c>
      <c r="AR10" s="61">
        <v>15561.511836030124</v>
      </c>
      <c r="AS10" s="61">
        <v>0</v>
      </c>
      <c r="AT10" s="61">
        <v>0</v>
      </c>
      <c r="AU10" s="61">
        <v>-24.47668003211265</v>
      </c>
      <c r="AV10" s="61">
        <v>173.83998884633434</v>
      </c>
      <c r="AW10" s="61">
        <v>12603.16070756841</v>
      </c>
      <c r="AX10" s="10">
        <v>47053.766473621559</v>
      </c>
      <c r="AY10" s="10">
        <v>361.32602036702747</v>
      </c>
      <c r="AZ10" s="10">
        <v>190.37126525329739</v>
      </c>
      <c r="BA10" s="10">
        <v>12777.000696414751</v>
      </c>
    </row>
    <row r="11" spans="1:53">
      <c r="A11" s="51" t="s">
        <v>7</v>
      </c>
      <c r="B11" s="10" t="s">
        <v>76</v>
      </c>
      <c r="C11" s="10">
        <v>494.16563843098368</v>
      </c>
      <c r="D11" s="10">
        <v>0</v>
      </c>
      <c r="E11" s="10">
        <v>0</v>
      </c>
      <c r="F11" s="10">
        <v>286.4795562786552</v>
      </c>
      <c r="G11" s="10">
        <v>45.045979402849291</v>
      </c>
      <c r="H11" s="10">
        <v>115.78021412498586</v>
      </c>
      <c r="I11" s="10">
        <v>66.321826677855839</v>
      </c>
      <c r="J11" s="10">
        <v>1008.2517439262842</v>
      </c>
      <c r="K11" s="10">
        <v>367.50410921793201</v>
      </c>
      <c r="L11" s="10">
        <v>239.28834275423731</v>
      </c>
      <c r="M11" s="10">
        <v>0</v>
      </c>
      <c r="N11" s="10">
        <v>160.61760013814839</v>
      </c>
      <c r="O11" s="10">
        <v>331.03802465701904</v>
      </c>
      <c r="P11" s="10">
        <v>0.16496661734787502</v>
      </c>
      <c r="Q11" s="10">
        <v>0</v>
      </c>
      <c r="R11" s="10">
        <v>0</v>
      </c>
      <c r="S11" s="10">
        <v>0</v>
      </c>
      <c r="T11" s="10">
        <v>0.34576967731599995</v>
      </c>
      <c r="U11" s="10">
        <v>0</v>
      </c>
      <c r="V11" s="10">
        <v>0</v>
      </c>
      <c r="W11" s="10">
        <v>0</v>
      </c>
      <c r="X11" s="10">
        <v>0</v>
      </c>
      <c r="Y11" s="10">
        <v>0</v>
      </c>
      <c r="Z11" s="10">
        <v>763.62623597271102</v>
      </c>
      <c r="AA11" s="10">
        <v>0</v>
      </c>
      <c r="AB11" s="10">
        <v>9.3471412721193494E-3</v>
      </c>
      <c r="AC11" s="10">
        <v>2091.2319328544381</v>
      </c>
      <c r="AD11" s="10">
        <v>815.21792106260705</v>
      </c>
      <c r="AE11" s="10">
        <v>279.39558311799698</v>
      </c>
      <c r="AF11" s="10">
        <v>2780.606455801596</v>
      </c>
      <c r="AG11" s="10">
        <v>631.85732275906321</v>
      </c>
      <c r="AH11" s="10">
        <v>78.102010492987688</v>
      </c>
      <c r="AI11" s="10">
        <v>772.99850564182202</v>
      </c>
      <c r="AJ11" s="10">
        <v>603.6183923341099</v>
      </c>
      <c r="AK11" s="10">
        <v>710.5598497097219</v>
      </c>
      <c r="AL11" s="10">
        <v>0</v>
      </c>
      <c r="AM11" s="10">
        <v>0.59348255563035424</v>
      </c>
      <c r="AN11" s="10">
        <v>0</v>
      </c>
      <c r="AO11" s="10">
        <v>0</v>
      </c>
      <c r="AP11" s="10">
        <v>0</v>
      </c>
      <c r="AQ11" s="60">
        <v>83777.153949903237</v>
      </c>
      <c r="AR11" s="61">
        <v>145467.07497335289</v>
      </c>
      <c r="AS11" s="61">
        <v>0</v>
      </c>
      <c r="AT11" s="61">
        <v>0</v>
      </c>
      <c r="AU11" s="61">
        <v>0</v>
      </c>
      <c r="AV11" s="61">
        <v>0</v>
      </c>
      <c r="AW11" s="61">
        <v>5318.9985379999989</v>
      </c>
      <c r="AX11" s="10">
        <v>241211.13116389365</v>
      </c>
      <c r="AY11" s="10">
        <v>418.9882024146292</v>
      </c>
      <c r="AZ11" s="10">
        <v>-256.93036829539494</v>
      </c>
      <c r="BA11" s="10">
        <v>5318.9985380000007</v>
      </c>
    </row>
    <row r="12" spans="1:53">
      <c r="A12" s="51" t="s">
        <v>8</v>
      </c>
      <c r="B12" s="10" t="s">
        <v>78</v>
      </c>
      <c r="C12" s="10">
        <v>460.41174832641946</v>
      </c>
      <c r="D12" s="10">
        <v>0</v>
      </c>
      <c r="E12" s="10">
        <v>0</v>
      </c>
      <c r="F12" s="10">
        <v>375.23818857125133</v>
      </c>
      <c r="G12" s="10">
        <v>0</v>
      </c>
      <c r="H12" s="10">
        <v>227.01901910922399</v>
      </c>
      <c r="I12" s="10">
        <v>3.8560962007388988</v>
      </c>
      <c r="J12" s="10">
        <v>8.6541791388857181</v>
      </c>
      <c r="K12" s="10">
        <v>2632.1944764340778</v>
      </c>
      <c r="L12" s="10">
        <v>345.79760579756993</v>
      </c>
      <c r="M12" s="10">
        <v>0</v>
      </c>
      <c r="N12" s="10">
        <v>11.82550837239485</v>
      </c>
      <c r="O12" s="10">
        <v>690.77039019842925</v>
      </c>
      <c r="P12" s="10">
        <v>0.14155852927735577</v>
      </c>
      <c r="Q12" s="10">
        <v>0</v>
      </c>
      <c r="R12" s="10">
        <v>0</v>
      </c>
      <c r="S12" s="10">
        <v>0</v>
      </c>
      <c r="T12" s="10">
        <v>0.34118434798945352</v>
      </c>
      <c r="U12" s="10">
        <v>0</v>
      </c>
      <c r="V12" s="10">
        <v>0</v>
      </c>
      <c r="W12" s="10">
        <v>0</v>
      </c>
      <c r="X12" s="10">
        <v>0</v>
      </c>
      <c r="Y12" s="10">
        <v>0</v>
      </c>
      <c r="Z12" s="10">
        <v>2.5079657130887218</v>
      </c>
      <c r="AA12" s="10">
        <v>0</v>
      </c>
      <c r="AB12" s="10">
        <v>5.1622276773932746E-2</v>
      </c>
      <c r="AC12" s="10">
        <v>82818.558340261472</v>
      </c>
      <c r="AD12" s="10">
        <v>616.71247500290963</v>
      </c>
      <c r="AE12" s="10">
        <v>211.36279897402827</v>
      </c>
      <c r="AF12" s="10">
        <v>584.89046010231209</v>
      </c>
      <c r="AG12" s="10">
        <v>565.05379838033627</v>
      </c>
      <c r="AH12" s="10">
        <v>59.084182216026832</v>
      </c>
      <c r="AI12" s="10">
        <v>203.52360093398735</v>
      </c>
      <c r="AJ12" s="10">
        <v>3145.5528239759301</v>
      </c>
      <c r="AK12" s="10">
        <v>635.4354497338619</v>
      </c>
      <c r="AL12" s="10">
        <v>0.32093932024427196</v>
      </c>
      <c r="AM12" s="10">
        <v>7.4707197950002824</v>
      </c>
      <c r="AN12" s="10">
        <v>0.15262696319976241</v>
      </c>
      <c r="AO12" s="10">
        <v>2.3868483135168885</v>
      </c>
      <c r="AP12" s="10">
        <v>0</v>
      </c>
      <c r="AQ12" s="60">
        <v>14935.121522272355</v>
      </c>
      <c r="AR12" s="61">
        <v>2957.170960353073</v>
      </c>
      <c r="AS12" s="61">
        <v>0</v>
      </c>
      <c r="AT12" s="61">
        <v>49327.333488429569</v>
      </c>
      <c r="AU12" s="61">
        <v>0</v>
      </c>
      <c r="AV12" s="61">
        <v>5087.6423612211365</v>
      </c>
      <c r="AW12" s="61">
        <v>15109.404005785285</v>
      </c>
      <c r="AX12" s="10">
        <v>156637.35947857919</v>
      </c>
      <c r="AY12" s="10">
        <v>89.139251939608059</v>
      </c>
      <c r="AZ12" s="10">
        <v>-951.10214525876643</v>
      </c>
      <c r="BA12" s="10">
        <v>23348.386069272845</v>
      </c>
    </row>
    <row r="13" spans="1:53">
      <c r="A13" s="51" t="s">
        <v>9</v>
      </c>
      <c r="B13" s="10" t="s">
        <v>80</v>
      </c>
      <c r="C13" s="10">
        <v>266.03267462827046</v>
      </c>
      <c r="D13" s="10">
        <v>0</v>
      </c>
      <c r="E13" s="10">
        <v>0</v>
      </c>
      <c r="F13" s="10">
        <v>336.07824374456442</v>
      </c>
      <c r="G13" s="10">
        <v>17.241040355765005</v>
      </c>
      <c r="H13" s="10">
        <v>7545.6542261541026</v>
      </c>
      <c r="I13" s="10">
        <v>77.438642828269394</v>
      </c>
      <c r="J13" s="10">
        <v>71.538431230822724</v>
      </c>
      <c r="K13" s="10">
        <v>132.177926376405</v>
      </c>
      <c r="L13" s="10">
        <v>12673.097751013209</v>
      </c>
      <c r="M13" s="10">
        <v>0</v>
      </c>
      <c r="N13" s="10">
        <v>1809.3918522506244</v>
      </c>
      <c r="O13" s="10">
        <v>1640.3316533449383</v>
      </c>
      <c r="P13" s="10">
        <v>0.20058346934305296</v>
      </c>
      <c r="Q13" s="10">
        <v>2.6573781800355025</v>
      </c>
      <c r="R13" s="10">
        <v>0</v>
      </c>
      <c r="S13" s="10">
        <v>0</v>
      </c>
      <c r="T13" s="10">
        <v>2.8316128360572428</v>
      </c>
      <c r="U13" s="10">
        <v>0</v>
      </c>
      <c r="V13" s="10">
        <v>0</v>
      </c>
      <c r="W13" s="10">
        <v>0</v>
      </c>
      <c r="X13" s="10">
        <v>0</v>
      </c>
      <c r="Y13" s="10">
        <v>0</v>
      </c>
      <c r="Z13" s="10">
        <v>1464.1976492030117</v>
      </c>
      <c r="AA13" s="10">
        <v>0</v>
      </c>
      <c r="AB13" s="10">
        <v>45.489023852496096</v>
      </c>
      <c r="AC13" s="10">
        <v>4620.2992121908346</v>
      </c>
      <c r="AD13" s="10">
        <v>6817.1383484532871</v>
      </c>
      <c r="AE13" s="10">
        <v>2336.4039171016821</v>
      </c>
      <c r="AF13" s="10">
        <v>7086.8303171763027</v>
      </c>
      <c r="AG13" s="10">
        <v>7263.0308991653183</v>
      </c>
      <c r="AH13" s="10">
        <v>653.11642085718779</v>
      </c>
      <c r="AI13" s="10">
        <v>30775.481350315247</v>
      </c>
      <c r="AJ13" s="10">
        <v>5952.9136611986014</v>
      </c>
      <c r="AK13" s="10">
        <v>8167.6953930244681</v>
      </c>
      <c r="AL13" s="10">
        <v>414.45707071762541</v>
      </c>
      <c r="AM13" s="10">
        <v>40648.417244298762</v>
      </c>
      <c r="AN13" s="10">
        <v>96.329223181055525</v>
      </c>
      <c r="AO13" s="10">
        <v>1506.4392232659729</v>
      </c>
      <c r="AP13" s="10">
        <v>41870.469800640174</v>
      </c>
      <c r="AQ13" s="60">
        <v>5877.8783472930736</v>
      </c>
      <c r="AR13" s="61">
        <v>6920.5563813173667</v>
      </c>
      <c r="AS13" s="61">
        <v>0</v>
      </c>
      <c r="AT13" s="61">
        <v>0</v>
      </c>
      <c r="AU13" s="61">
        <v>0</v>
      </c>
      <c r="AV13" s="61">
        <v>17644.525331066132</v>
      </c>
      <c r="AW13" s="61">
        <v>28752.551897880508</v>
      </c>
      <c r="AX13" s="10">
        <v>165397.69547395018</v>
      </c>
      <c r="AY13" s="10">
        <v>3024.2559082113662</v>
      </c>
      <c r="AZ13" s="10">
        <v>-3506.9351899205171</v>
      </c>
      <c r="BA13" s="10">
        <v>71560.006156529431</v>
      </c>
    </row>
    <row r="14" spans="1:53">
      <c r="A14" s="51" t="s">
        <v>10</v>
      </c>
      <c r="B14" s="10" t="s">
        <v>165</v>
      </c>
      <c r="C14" s="10">
        <v>2912.459722373289</v>
      </c>
      <c r="D14" s="10">
        <v>0</v>
      </c>
      <c r="E14" s="10">
        <v>0</v>
      </c>
      <c r="F14" s="10">
        <v>18676.990797856262</v>
      </c>
      <c r="G14" s="10">
        <v>139.55175343325197</v>
      </c>
      <c r="H14" s="10">
        <v>1600.4845930676979</v>
      </c>
      <c r="I14" s="10">
        <v>14.15529501652443</v>
      </c>
      <c r="J14" s="10">
        <v>31.922013462636858</v>
      </c>
      <c r="K14" s="10">
        <v>192.38299340186299</v>
      </c>
      <c r="L14" s="10">
        <v>353.85713592859162</v>
      </c>
      <c r="M14" s="10">
        <v>0</v>
      </c>
      <c r="N14" s="10">
        <v>928.26394829439687</v>
      </c>
      <c r="O14" s="10">
        <v>3909.0555638736128</v>
      </c>
      <c r="P14" s="10">
        <v>0.33904401988091232</v>
      </c>
      <c r="Q14" s="10">
        <v>70.831295763614037</v>
      </c>
      <c r="R14" s="10">
        <v>0</v>
      </c>
      <c r="S14" s="10">
        <v>0</v>
      </c>
      <c r="T14" s="10">
        <v>0.43241289035652963</v>
      </c>
      <c r="U14" s="10">
        <v>0</v>
      </c>
      <c r="V14" s="10">
        <v>0</v>
      </c>
      <c r="W14" s="10">
        <v>0</v>
      </c>
      <c r="X14" s="10">
        <v>0</v>
      </c>
      <c r="Y14" s="10">
        <v>0</v>
      </c>
      <c r="Z14" s="10">
        <v>0</v>
      </c>
      <c r="AA14" s="10">
        <v>0</v>
      </c>
      <c r="AB14" s="10">
        <v>6.3830008416085979</v>
      </c>
      <c r="AC14" s="10">
        <v>38590.074701661535</v>
      </c>
      <c r="AD14" s="10">
        <v>55708.066293729076</v>
      </c>
      <c r="AE14" s="10">
        <v>19092.548463881401</v>
      </c>
      <c r="AF14" s="10">
        <v>8221.8213495693835</v>
      </c>
      <c r="AG14" s="10">
        <v>14629.082016153137</v>
      </c>
      <c r="AH14" s="10">
        <v>5337.1152250255072</v>
      </c>
      <c r="AI14" s="10">
        <v>9579.5793169367735</v>
      </c>
      <c r="AJ14" s="10">
        <v>3965.1001719600154</v>
      </c>
      <c r="AK14" s="10">
        <v>16451.242937881849</v>
      </c>
      <c r="AL14" s="10">
        <v>340.01880176368167</v>
      </c>
      <c r="AM14" s="10">
        <v>11528.929863866413</v>
      </c>
      <c r="AN14" s="10">
        <v>136.07774377853934</v>
      </c>
      <c r="AO14" s="10">
        <v>2128.0442618771535</v>
      </c>
      <c r="AP14" s="10">
        <v>12004.615487546605</v>
      </c>
      <c r="AQ14" s="60">
        <v>7548.4870895992808</v>
      </c>
      <c r="AR14" s="61">
        <v>15270.747531226858</v>
      </c>
      <c r="AS14" s="61">
        <v>0</v>
      </c>
      <c r="AT14" s="61">
        <v>0</v>
      </c>
      <c r="AU14" s="61">
        <v>0</v>
      </c>
      <c r="AV14" s="61">
        <v>0</v>
      </c>
      <c r="AW14" s="61">
        <v>0</v>
      </c>
      <c r="AX14" s="10">
        <v>249368.66082668005</v>
      </c>
      <c r="AY14" s="10">
        <v>0</v>
      </c>
      <c r="AZ14" s="10">
        <v>-7.460698725481052E-10</v>
      </c>
      <c r="BA14" s="10">
        <v>0</v>
      </c>
    </row>
    <row r="15" spans="1:53">
      <c r="A15" s="51" t="s">
        <v>11</v>
      </c>
      <c r="B15" s="10" t="s">
        <v>166</v>
      </c>
      <c r="C15" s="10">
        <v>23067.609829455414</v>
      </c>
      <c r="D15" s="10">
        <v>0</v>
      </c>
      <c r="E15" s="10">
        <v>0</v>
      </c>
      <c r="F15" s="10">
        <v>19869.062424458851</v>
      </c>
      <c r="G15" s="10">
        <v>127.96719810569407</v>
      </c>
      <c r="H15" s="10">
        <v>8128.3576755301283</v>
      </c>
      <c r="I15" s="10">
        <v>237.33667173394997</v>
      </c>
      <c r="J15" s="10">
        <v>346.47478683482916</v>
      </c>
      <c r="K15" s="10">
        <v>612.57041955225554</v>
      </c>
      <c r="L15" s="10">
        <v>3945.9491410628252</v>
      </c>
      <c r="M15" s="10">
        <v>0</v>
      </c>
      <c r="N15" s="10">
        <v>6208.368101437386</v>
      </c>
      <c r="O15" s="10">
        <v>4628.9638311774261</v>
      </c>
      <c r="P15" s="10">
        <v>0.75404096194780246</v>
      </c>
      <c r="Q15" s="10">
        <v>2.6498382782350522</v>
      </c>
      <c r="R15" s="10">
        <v>0</v>
      </c>
      <c r="S15" s="10">
        <v>0</v>
      </c>
      <c r="T15" s="10">
        <v>14.854591143848756</v>
      </c>
      <c r="U15" s="10">
        <v>0</v>
      </c>
      <c r="V15" s="10">
        <v>0</v>
      </c>
      <c r="W15" s="10">
        <v>0</v>
      </c>
      <c r="X15" s="10">
        <v>0</v>
      </c>
      <c r="Y15" s="10">
        <v>0</v>
      </c>
      <c r="Z15" s="10">
        <v>14.858758676493578</v>
      </c>
      <c r="AA15" s="10">
        <v>0</v>
      </c>
      <c r="AB15" s="10">
        <v>324.34552909808059</v>
      </c>
      <c r="AC15" s="10">
        <v>221783.40804487217</v>
      </c>
      <c r="AD15" s="10">
        <v>17855.939977132046</v>
      </c>
      <c r="AE15" s="10">
        <v>6119.6774912994424</v>
      </c>
      <c r="AF15" s="10">
        <v>53892.467538764198</v>
      </c>
      <c r="AG15" s="10">
        <v>1810.0511906597276</v>
      </c>
      <c r="AH15" s="10">
        <v>1710.6895903838015</v>
      </c>
      <c r="AI15" s="10">
        <v>273.45237310838741</v>
      </c>
      <c r="AJ15" s="10">
        <v>2349.7785261423505</v>
      </c>
      <c r="AK15" s="10">
        <v>2035.5065228744809</v>
      </c>
      <c r="AL15" s="10">
        <v>19662.618148290196</v>
      </c>
      <c r="AM15" s="10">
        <v>13414.727052009253</v>
      </c>
      <c r="AN15" s="10">
        <v>0.43638914721528499</v>
      </c>
      <c r="AO15" s="10">
        <v>6.8244475172097081</v>
      </c>
      <c r="AP15" s="10">
        <v>14149.078449860446</v>
      </c>
      <c r="AQ15" s="60">
        <v>78795.455882599577</v>
      </c>
      <c r="AR15" s="61">
        <v>41349.989696014753</v>
      </c>
      <c r="AS15" s="61">
        <v>0</v>
      </c>
      <c r="AT15" s="61">
        <v>0</v>
      </c>
      <c r="AU15" s="61">
        <v>0</v>
      </c>
      <c r="AV15" s="61">
        <v>24558.437158900542</v>
      </c>
      <c r="AW15" s="61">
        <v>58867.984756504258</v>
      </c>
      <c r="AX15" s="10">
        <v>504590.11337047681</v>
      </c>
      <c r="AY15" s="10">
        <v>715.21127515269336</v>
      </c>
      <c r="AZ15" s="10">
        <v>-2879.9558222932651</v>
      </c>
      <c r="BA15" s="10">
        <v>117981.36560566457</v>
      </c>
    </row>
    <row r="16" spans="1:53">
      <c r="A16" s="51" t="s">
        <v>12</v>
      </c>
      <c r="B16" s="10" t="s">
        <v>84</v>
      </c>
      <c r="C16" s="10">
        <v>507.14118388618749</v>
      </c>
      <c r="D16" s="10">
        <v>0</v>
      </c>
      <c r="E16" s="10">
        <v>0</v>
      </c>
      <c r="F16" s="10">
        <v>891.77691047296048</v>
      </c>
      <c r="G16" s="10">
        <v>0</v>
      </c>
      <c r="H16" s="10">
        <v>4543.3464557569905</v>
      </c>
      <c r="I16" s="10">
        <v>7.8600761486104256</v>
      </c>
      <c r="J16" s="10">
        <v>6.9857395223311514</v>
      </c>
      <c r="K16" s="10">
        <v>160.28879450065702</v>
      </c>
      <c r="L16" s="10">
        <v>20.752948282640691</v>
      </c>
      <c r="M16" s="10">
        <v>0</v>
      </c>
      <c r="N16" s="10">
        <v>241.10598779060987</v>
      </c>
      <c r="O16" s="10">
        <v>17474.608405233219</v>
      </c>
      <c r="P16" s="10">
        <v>0.15612762015917223</v>
      </c>
      <c r="Q16" s="10">
        <v>0</v>
      </c>
      <c r="R16" s="10">
        <v>0</v>
      </c>
      <c r="S16" s="10">
        <v>0</v>
      </c>
      <c r="T16" s="10">
        <v>5.0912942506638528</v>
      </c>
      <c r="U16" s="10">
        <v>0</v>
      </c>
      <c r="V16" s="10">
        <v>0</v>
      </c>
      <c r="W16" s="10">
        <v>0</v>
      </c>
      <c r="X16" s="10">
        <v>0</v>
      </c>
      <c r="Y16" s="10">
        <v>0</v>
      </c>
      <c r="Z16" s="10">
        <v>1027.861627535128</v>
      </c>
      <c r="AA16" s="10">
        <v>0</v>
      </c>
      <c r="AB16" s="10">
        <v>0.51526360570172136</v>
      </c>
      <c r="AC16" s="10">
        <v>864380.99060767423</v>
      </c>
      <c r="AD16" s="10">
        <v>1066.8105811817315</v>
      </c>
      <c r="AE16" s="10">
        <v>365.62268407594121</v>
      </c>
      <c r="AF16" s="10">
        <v>1011.8819535487761</v>
      </c>
      <c r="AG16" s="10">
        <v>358.21923317367117</v>
      </c>
      <c r="AH16" s="10">
        <v>102.20586306159858</v>
      </c>
      <c r="AI16" s="10">
        <v>0.7083533417953467</v>
      </c>
      <c r="AJ16" s="10">
        <v>10196.099919940916</v>
      </c>
      <c r="AK16" s="10">
        <v>402.83810176569585</v>
      </c>
      <c r="AL16" s="10">
        <v>5.1606456614939615</v>
      </c>
      <c r="AM16" s="10">
        <v>8.5574374865370402</v>
      </c>
      <c r="AN16" s="10">
        <v>0.11046314444967412</v>
      </c>
      <c r="AO16" s="10">
        <v>1.7274717684737864</v>
      </c>
      <c r="AP16" s="10">
        <v>1.4040171019120244</v>
      </c>
      <c r="AQ16" s="60">
        <v>16276.133950986705</v>
      </c>
      <c r="AR16" s="61">
        <v>935.94454656453638</v>
      </c>
      <c r="AS16" s="61">
        <v>0</v>
      </c>
      <c r="AT16" s="61">
        <v>0</v>
      </c>
      <c r="AU16" s="61">
        <v>-5.4438645757814346</v>
      </c>
      <c r="AV16" s="61">
        <v>3072.1242396607699</v>
      </c>
      <c r="AW16" s="61">
        <v>19432.223220783555</v>
      </c>
      <c r="AX16" s="10">
        <v>712250.42011464725</v>
      </c>
      <c r="AY16" s="10">
        <v>9.8844546911723121</v>
      </c>
      <c r="AZ16" s="10">
        <v>-6898.5829825034625</v>
      </c>
      <c r="BA16" s="10">
        <v>223341.92268911135</v>
      </c>
    </row>
    <row r="17" spans="1:53">
      <c r="A17" s="51" t="s">
        <v>13</v>
      </c>
      <c r="B17" s="10" t="s">
        <v>167</v>
      </c>
      <c r="C17" s="10">
        <v>156.96450461272985</v>
      </c>
      <c r="D17" s="10">
        <v>0</v>
      </c>
      <c r="E17" s="10">
        <v>0</v>
      </c>
      <c r="F17" s="10">
        <v>1897.1706945937713</v>
      </c>
      <c r="G17" s="10">
        <v>0.65691800737977446</v>
      </c>
      <c r="H17" s="10">
        <v>496.576702284318</v>
      </c>
      <c r="I17" s="10">
        <v>11.079600481619424</v>
      </c>
      <c r="J17" s="10">
        <v>8.7056800123863223</v>
      </c>
      <c r="K17" s="10">
        <v>465.95498607856848</v>
      </c>
      <c r="L17" s="10">
        <v>1292.2441035660502</v>
      </c>
      <c r="M17" s="10">
        <v>0</v>
      </c>
      <c r="N17" s="10">
        <v>13.150152640010425</v>
      </c>
      <c r="O17" s="10">
        <v>815.53339028589039</v>
      </c>
      <c r="P17" s="10">
        <v>57.494477854100118</v>
      </c>
      <c r="Q17" s="10">
        <v>6055.263123800657</v>
      </c>
      <c r="R17" s="10">
        <v>0</v>
      </c>
      <c r="S17" s="10">
        <v>0</v>
      </c>
      <c r="T17" s="10">
        <v>37.792955261003939</v>
      </c>
      <c r="U17" s="10">
        <v>0</v>
      </c>
      <c r="V17" s="10">
        <v>0</v>
      </c>
      <c r="W17" s="10">
        <v>0</v>
      </c>
      <c r="X17" s="10">
        <v>0</v>
      </c>
      <c r="Y17" s="10">
        <v>0</v>
      </c>
      <c r="Z17" s="10">
        <v>40.624607645634384</v>
      </c>
      <c r="AA17" s="10">
        <v>0</v>
      </c>
      <c r="AB17" s="10">
        <v>2.3759668064107156</v>
      </c>
      <c r="AC17" s="10">
        <v>351264.99005858053</v>
      </c>
      <c r="AD17" s="10">
        <v>116.2741705028305</v>
      </c>
      <c r="AE17" s="10">
        <v>39.85006809817768</v>
      </c>
      <c r="AF17" s="10">
        <v>278.17245704673172</v>
      </c>
      <c r="AG17" s="10">
        <v>30.503059638688921</v>
      </c>
      <c r="AH17" s="10">
        <v>11.139655115577478</v>
      </c>
      <c r="AI17" s="10">
        <v>0.57373316681766762</v>
      </c>
      <c r="AJ17" s="10">
        <v>5.9075027224469503</v>
      </c>
      <c r="AK17" s="10">
        <v>34.302442484817426</v>
      </c>
      <c r="AL17" s="10">
        <v>0.24859617222346933</v>
      </c>
      <c r="AM17" s="10">
        <v>6.5070744737602206</v>
      </c>
      <c r="AN17" s="10">
        <v>5.8681343471643846E-3</v>
      </c>
      <c r="AO17" s="10">
        <v>9.1768494087692373E-2</v>
      </c>
      <c r="AP17" s="10">
        <v>1.2957032817509984</v>
      </c>
      <c r="AQ17" s="60">
        <v>10989.860568888565</v>
      </c>
      <c r="AR17" s="61">
        <v>6396.6121287475116</v>
      </c>
      <c r="AS17" s="61">
        <v>0</v>
      </c>
      <c r="AT17" s="61">
        <v>0</v>
      </c>
      <c r="AU17" s="61">
        <v>0</v>
      </c>
      <c r="AV17" s="61">
        <v>0</v>
      </c>
      <c r="AW17" s="61">
        <v>94.000093999999976</v>
      </c>
      <c r="AX17" s="10">
        <v>380431.99103731505</v>
      </c>
      <c r="AY17" s="10">
        <v>91.770804954676066</v>
      </c>
      <c r="AZ17" s="10">
        <v>-4.1608772096798399</v>
      </c>
      <c r="BA17" s="10">
        <v>94.000093999999976</v>
      </c>
    </row>
    <row r="18" spans="1:53">
      <c r="A18" s="51" t="s">
        <v>14</v>
      </c>
      <c r="B18" s="10" t="s">
        <v>168</v>
      </c>
      <c r="C18" s="10">
        <v>1092.4256123763887</v>
      </c>
      <c r="D18" s="10">
        <v>0</v>
      </c>
      <c r="E18" s="10">
        <v>0</v>
      </c>
      <c r="F18" s="10">
        <v>2316.9762262855552</v>
      </c>
      <c r="G18" s="10">
        <v>117.56082850672531</v>
      </c>
      <c r="H18" s="10">
        <v>2967.462685983111</v>
      </c>
      <c r="I18" s="10">
        <v>4.1518279438128181</v>
      </c>
      <c r="J18" s="10">
        <v>25.461212116636116</v>
      </c>
      <c r="K18" s="10">
        <v>273.27344367024347</v>
      </c>
      <c r="L18" s="10">
        <v>165.30385171668775</v>
      </c>
      <c r="M18" s="10">
        <v>0</v>
      </c>
      <c r="N18" s="10">
        <v>221.59819752309309</v>
      </c>
      <c r="O18" s="10">
        <v>1208.1820412666893</v>
      </c>
      <c r="P18" s="10">
        <v>0.66473904733289557</v>
      </c>
      <c r="Q18" s="10">
        <v>2.531030465529593</v>
      </c>
      <c r="R18" s="10">
        <v>0</v>
      </c>
      <c r="S18" s="10">
        <v>0</v>
      </c>
      <c r="T18" s="10">
        <v>4.4207770708121785</v>
      </c>
      <c r="U18" s="10">
        <v>0</v>
      </c>
      <c r="V18" s="10">
        <v>0</v>
      </c>
      <c r="W18" s="10">
        <v>0</v>
      </c>
      <c r="X18" s="10">
        <v>0</v>
      </c>
      <c r="Y18" s="10">
        <v>0</v>
      </c>
      <c r="Z18" s="10">
        <v>197.97809937002066</v>
      </c>
      <c r="AA18" s="10">
        <v>0</v>
      </c>
      <c r="AB18" s="10">
        <v>1.9394932507488112</v>
      </c>
      <c r="AC18" s="10">
        <v>174210.36810042916</v>
      </c>
      <c r="AD18" s="10">
        <v>521.83737069263987</v>
      </c>
      <c r="AE18" s="10">
        <v>178.84672639113313</v>
      </c>
      <c r="AF18" s="10">
        <v>330.51401936586865</v>
      </c>
      <c r="AG18" s="10">
        <v>1370.0667644344853</v>
      </c>
      <c r="AH18" s="10">
        <v>49.994666148095689</v>
      </c>
      <c r="AI18" s="10">
        <v>40.483199441133351</v>
      </c>
      <c r="AJ18" s="10">
        <v>861.95892816791343</v>
      </c>
      <c r="AK18" s="10">
        <v>1540.7187653977207</v>
      </c>
      <c r="AL18" s="10">
        <v>3.2546247583754684</v>
      </c>
      <c r="AM18" s="10">
        <v>38.467332176020697</v>
      </c>
      <c r="AN18" s="10">
        <v>1.80679751289991E-2</v>
      </c>
      <c r="AO18" s="10">
        <v>0.28255502868698706</v>
      </c>
      <c r="AP18" s="10">
        <v>5694.2175473240077</v>
      </c>
      <c r="AQ18" s="60">
        <v>2030.7546046890343</v>
      </c>
      <c r="AR18" s="61">
        <v>95.432096778417673</v>
      </c>
      <c r="AS18" s="61">
        <v>0</v>
      </c>
      <c r="AT18" s="61">
        <v>28178.290462069239</v>
      </c>
      <c r="AU18" s="61">
        <v>0</v>
      </c>
      <c r="AV18" s="61">
        <v>0</v>
      </c>
      <c r="AW18" s="61">
        <v>12320.992751863751</v>
      </c>
      <c r="AX18" s="10">
        <v>222889.71513197766</v>
      </c>
      <c r="AY18" s="10">
        <v>329.12198624645987</v>
      </c>
      <c r="AZ18" s="10">
        <v>-526.59877963634244</v>
      </c>
      <c r="BA18" s="10">
        <v>12320.992751863751</v>
      </c>
    </row>
    <row r="19" spans="1:53">
      <c r="A19" s="51" t="s">
        <v>15</v>
      </c>
      <c r="B19" s="10" t="s">
        <v>88</v>
      </c>
      <c r="C19" s="10">
        <v>9414.9664410834739</v>
      </c>
      <c r="D19" s="10">
        <v>0</v>
      </c>
      <c r="E19" s="10">
        <v>0</v>
      </c>
      <c r="F19" s="10">
        <v>3266.7078381047136</v>
      </c>
      <c r="G19" s="10">
        <v>8.2167061106844983</v>
      </c>
      <c r="H19" s="10">
        <v>1226.0159329888891</v>
      </c>
      <c r="I19" s="10">
        <v>25.205154182548604</v>
      </c>
      <c r="J19" s="10">
        <v>37.553082739524939</v>
      </c>
      <c r="K19" s="10">
        <v>938.72481061083022</v>
      </c>
      <c r="L19" s="10">
        <v>490.82978798467155</v>
      </c>
      <c r="M19" s="10">
        <v>0</v>
      </c>
      <c r="N19" s="10">
        <v>112.35777653757694</v>
      </c>
      <c r="O19" s="10">
        <v>3006.924613890531</v>
      </c>
      <c r="P19" s="10">
        <v>1.3658415988212691</v>
      </c>
      <c r="Q19" s="10">
        <v>1.3582262839183654</v>
      </c>
      <c r="R19" s="10">
        <v>0</v>
      </c>
      <c r="S19" s="10">
        <v>0</v>
      </c>
      <c r="T19" s="10">
        <v>1.6393938149755485</v>
      </c>
      <c r="U19" s="10">
        <v>0</v>
      </c>
      <c r="V19" s="10">
        <v>0</v>
      </c>
      <c r="W19" s="10">
        <v>0</v>
      </c>
      <c r="X19" s="10">
        <v>0</v>
      </c>
      <c r="Y19" s="10">
        <v>0</v>
      </c>
      <c r="Z19" s="10">
        <v>1666.3971841430962</v>
      </c>
      <c r="AA19" s="10">
        <v>0</v>
      </c>
      <c r="AB19" s="10">
        <v>3.3694139196221804</v>
      </c>
      <c r="AC19" s="10">
        <v>8397.9700762260563</v>
      </c>
      <c r="AD19" s="10">
        <v>1110.0566263089493</v>
      </c>
      <c r="AE19" s="10">
        <v>380.44418601264636</v>
      </c>
      <c r="AF19" s="10">
        <v>2793.2918953283847</v>
      </c>
      <c r="AG19" s="10">
        <v>2677.4227772881836</v>
      </c>
      <c r="AH19" s="10">
        <v>106.34905346877655</v>
      </c>
      <c r="AI19" s="10">
        <v>4858.6158308111508</v>
      </c>
      <c r="AJ19" s="10">
        <v>8342.8594245500335</v>
      </c>
      <c r="AK19" s="10">
        <v>3010.9156888963021</v>
      </c>
      <c r="AL19" s="10">
        <v>1018.37101623437</v>
      </c>
      <c r="AM19" s="10">
        <v>120.0069268109813</v>
      </c>
      <c r="AN19" s="10">
        <v>1.9244093109636722</v>
      </c>
      <c r="AO19" s="10">
        <v>30.094768460917582</v>
      </c>
      <c r="AP19" s="10">
        <v>247.51930680917508</v>
      </c>
      <c r="AQ19" s="10">
        <v>461.51301497893189</v>
      </c>
      <c r="AR19" s="10">
        <v>1687.6650346022266</v>
      </c>
      <c r="AS19" s="10">
        <v>0</v>
      </c>
      <c r="AT19" s="10">
        <v>503717.49945933319</v>
      </c>
      <c r="AU19" s="10">
        <v>0</v>
      </c>
      <c r="AV19" s="10">
        <v>0</v>
      </c>
      <c r="AW19" s="10">
        <v>0</v>
      </c>
      <c r="AX19" s="10">
        <v>549896.86215861375</v>
      </c>
      <c r="AY19" s="10">
        <v>9267.2895408112763</v>
      </c>
      <c r="AZ19" s="10">
        <v>-7.1054273576010019E-11</v>
      </c>
      <c r="BA19" s="10">
        <v>0</v>
      </c>
    </row>
    <row r="20" spans="1:53">
      <c r="A20" s="51" t="s">
        <v>16</v>
      </c>
      <c r="B20" s="10" t="s">
        <v>90</v>
      </c>
      <c r="C20" s="10">
        <v>1327.8884470095359</v>
      </c>
      <c r="D20" s="10">
        <v>0</v>
      </c>
      <c r="E20" s="10">
        <v>0</v>
      </c>
      <c r="F20" s="10">
        <v>120.90200965573017</v>
      </c>
      <c r="G20" s="10">
        <v>3.5465445393257653</v>
      </c>
      <c r="H20" s="10">
        <v>79.249131030886304</v>
      </c>
      <c r="I20" s="10">
        <v>4.666547737659319</v>
      </c>
      <c r="J20" s="10">
        <v>8.3389145493130954</v>
      </c>
      <c r="K20" s="10">
        <v>36.721145054703669</v>
      </c>
      <c r="L20" s="10">
        <v>173.43963538707476</v>
      </c>
      <c r="M20" s="10">
        <v>0</v>
      </c>
      <c r="N20" s="10">
        <v>86.610704549739452</v>
      </c>
      <c r="O20" s="10">
        <v>215.87735609926045</v>
      </c>
      <c r="P20" s="10">
        <v>0.29421384976403681</v>
      </c>
      <c r="Q20" s="10">
        <v>12.536602548450366</v>
      </c>
      <c r="R20" s="10">
        <v>0</v>
      </c>
      <c r="S20" s="10">
        <v>0</v>
      </c>
      <c r="T20" s="10">
        <v>0.86027663933114207</v>
      </c>
      <c r="U20" s="10">
        <v>0</v>
      </c>
      <c r="V20" s="10">
        <v>0</v>
      </c>
      <c r="W20" s="10">
        <v>0</v>
      </c>
      <c r="X20" s="10">
        <v>0</v>
      </c>
      <c r="Y20" s="10">
        <v>0</v>
      </c>
      <c r="Z20" s="10">
        <v>0.56140791739605234</v>
      </c>
      <c r="AA20" s="10">
        <v>0</v>
      </c>
      <c r="AB20" s="10">
        <v>3.7199285221315492E-2</v>
      </c>
      <c r="AC20" s="10">
        <v>3308.7967619789924</v>
      </c>
      <c r="AD20" s="10">
        <v>5790.0965113137836</v>
      </c>
      <c r="AE20" s="10">
        <v>1984.4109768579983</v>
      </c>
      <c r="AF20" s="10">
        <v>301.55666122925453</v>
      </c>
      <c r="AG20" s="10">
        <v>155.02890847045552</v>
      </c>
      <c r="AH20" s="10">
        <v>554.72060512677456</v>
      </c>
      <c r="AI20" s="10">
        <v>1429.5604505327219</v>
      </c>
      <c r="AJ20" s="10">
        <v>0</v>
      </c>
      <c r="AK20" s="10">
        <v>174.33891154796947</v>
      </c>
      <c r="AL20" s="10">
        <v>57.181353300241277</v>
      </c>
      <c r="AM20" s="10">
        <v>39.306580099242254</v>
      </c>
      <c r="AN20" s="10">
        <v>9.503105640747242E-2</v>
      </c>
      <c r="AO20" s="10">
        <v>1.4861379140527704</v>
      </c>
      <c r="AP20" s="10">
        <v>2.3194273984587128</v>
      </c>
      <c r="AQ20" s="60">
        <v>10170.468003820459</v>
      </c>
      <c r="AR20" s="61">
        <v>7954.025090959135</v>
      </c>
      <c r="AS20" s="61">
        <v>0</v>
      </c>
      <c r="AT20" s="61">
        <v>617947.68574120814</v>
      </c>
      <c r="AU20" s="61">
        <v>0</v>
      </c>
      <c r="AV20" s="61">
        <v>0</v>
      </c>
      <c r="AW20" s="61">
        <v>0</v>
      </c>
      <c r="AX20" s="10">
        <v>614464.395670317</v>
      </c>
      <c r="AY20" s="10">
        <v>37478.211618350302</v>
      </c>
      <c r="AZ20" s="10">
        <v>-1.4210854715202004E-10</v>
      </c>
      <c r="BA20" s="10">
        <v>0</v>
      </c>
    </row>
    <row r="21" spans="1:53">
      <c r="A21" s="51" t="s">
        <v>17</v>
      </c>
      <c r="B21" s="10" t="s">
        <v>92</v>
      </c>
      <c r="C21" s="10">
        <v>200.55320800283289</v>
      </c>
      <c r="D21" s="10">
        <v>0</v>
      </c>
      <c r="E21" s="10">
        <v>0</v>
      </c>
      <c r="F21" s="10">
        <v>413.92754254803282</v>
      </c>
      <c r="G21" s="10">
        <v>0.28667097200547864</v>
      </c>
      <c r="H21" s="10">
        <v>70.206769254209036</v>
      </c>
      <c r="I21" s="10">
        <v>6.0119570643734592</v>
      </c>
      <c r="J21" s="10">
        <v>10.681033890825123</v>
      </c>
      <c r="K21" s="10">
        <v>30.309028324009201</v>
      </c>
      <c r="L21" s="10">
        <v>60.273859909039402</v>
      </c>
      <c r="M21" s="10">
        <v>0</v>
      </c>
      <c r="N21" s="10">
        <v>19.123517739833876</v>
      </c>
      <c r="O21" s="10">
        <v>713.70427812598143</v>
      </c>
      <c r="P21" s="10">
        <v>0.19955447089716558</v>
      </c>
      <c r="Q21" s="10">
        <v>6.3016350748454357</v>
      </c>
      <c r="R21" s="10">
        <v>0</v>
      </c>
      <c r="S21" s="10">
        <v>0</v>
      </c>
      <c r="T21" s="10">
        <v>16.5929348907998</v>
      </c>
      <c r="U21" s="10">
        <v>0</v>
      </c>
      <c r="V21" s="10">
        <v>0</v>
      </c>
      <c r="W21" s="10">
        <v>0</v>
      </c>
      <c r="X21" s="10">
        <v>0</v>
      </c>
      <c r="Y21" s="10">
        <v>0</v>
      </c>
      <c r="Z21" s="10">
        <v>4249.4817497783351</v>
      </c>
      <c r="AA21" s="10">
        <v>0</v>
      </c>
      <c r="AB21" s="10">
        <v>0.79740012734933763</v>
      </c>
      <c r="AC21" s="10">
        <v>142241.75007372032</v>
      </c>
      <c r="AD21" s="10">
        <v>1865.1833659957847</v>
      </c>
      <c r="AE21" s="10">
        <v>639.24501743670498</v>
      </c>
      <c r="AF21" s="10">
        <v>1086.7207852947583</v>
      </c>
      <c r="AG21" s="10">
        <v>446.29893570773743</v>
      </c>
      <c r="AH21" s="10">
        <v>178.69402408679551</v>
      </c>
      <c r="AI21" s="10">
        <v>22.13431593206731</v>
      </c>
      <c r="AJ21" s="10">
        <v>428.88994726907009</v>
      </c>
      <c r="AK21" s="10">
        <v>501.88878605909935</v>
      </c>
      <c r="AL21" s="10">
        <v>44.353339837944759</v>
      </c>
      <c r="AM21" s="10">
        <v>51.423078557040526</v>
      </c>
      <c r="AN21" s="10">
        <v>0.10330952980578539</v>
      </c>
      <c r="AO21" s="10">
        <v>1.6156003619388362</v>
      </c>
      <c r="AP21" s="10">
        <v>1.5253347888891173</v>
      </c>
      <c r="AQ21" s="60">
        <v>6318.1021712688225</v>
      </c>
      <c r="AR21" s="61">
        <v>7543.7902897402528</v>
      </c>
      <c r="AS21" s="61">
        <v>0</v>
      </c>
      <c r="AT21" s="61">
        <v>301665.01531060535</v>
      </c>
      <c r="AU21" s="61">
        <v>0</v>
      </c>
      <c r="AV21" s="61">
        <v>0</v>
      </c>
      <c r="AW21" s="61">
        <v>143.00014300000001</v>
      </c>
      <c r="AX21" s="10">
        <v>468790.14882875537</v>
      </c>
      <c r="AY21" s="10">
        <v>38.897703256363812</v>
      </c>
      <c r="AZ21" s="10">
        <v>-6.1382943539972121</v>
      </c>
      <c r="BA21" s="10">
        <v>143.00014300000001</v>
      </c>
    </row>
    <row r="22" spans="1:53">
      <c r="A22" s="51" t="s">
        <v>18</v>
      </c>
      <c r="B22" s="10" t="s">
        <v>94</v>
      </c>
      <c r="C22" s="10">
        <v>110.32024573811745</v>
      </c>
      <c r="D22" s="10">
        <v>0</v>
      </c>
      <c r="E22" s="10">
        <v>0</v>
      </c>
      <c r="F22" s="10">
        <v>44.838009912385161</v>
      </c>
      <c r="G22" s="10">
        <v>1.7613511752496829</v>
      </c>
      <c r="H22" s="10">
        <v>53.870030305922711</v>
      </c>
      <c r="I22" s="10">
        <v>4.7627856108944941</v>
      </c>
      <c r="J22" s="10">
        <v>6.5823697006357458</v>
      </c>
      <c r="K22" s="10">
        <v>7.7137641114154212</v>
      </c>
      <c r="L22" s="10">
        <v>29.559787600763158</v>
      </c>
      <c r="M22" s="10">
        <v>0</v>
      </c>
      <c r="N22" s="10">
        <v>30.747806021582182</v>
      </c>
      <c r="O22" s="10">
        <v>38.606826919568434</v>
      </c>
      <c r="P22" s="10">
        <v>1.4193214316317676E-2</v>
      </c>
      <c r="Q22" s="10">
        <v>0.26891186371901765</v>
      </c>
      <c r="R22" s="10">
        <v>0</v>
      </c>
      <c r="S22" s="10">
        <v>0</v>
      </c>
      <c r="T22" s="10">
        <v>12.228532126527572</v>
      </c>
      <c r="U22" s="10">
        <v>0</v>
      </c>
      <c r="V22" s="10">
        <v>0</v>
      </c>
      <c r="W22" s="10">
        <v>0</v>
      </c>
      <c r="X22" s="10">
        <v>0</v>
      </c>
      <c r="Y22" s="10">
        <v>0</v>
      </c>
      <c r="Z22" s="10">
        <v>787.27638544249896</v>
      </c>
      <c r="AA22" s="10">
        <v>0</v>
      </c>
      <c r="AB22" s="10">
        <v>2.3133429268197654</v>
      </c>
      <c r="AC22" s="10">
        <v>14782.25878035049</v>
      </c>
      <c r="AD22" s="10">
        <v>26882.00208489961</v>
      </c>
      <c r="AE22" s="10">
        <v>9213.13486104402</v>
      </c>
      <c r="AF22" s="10">
        <v>1959.4552716297555</v>
      </c>
      <c r="AG22" s="10">
        <v>1234.0248756193237</v>
      </c>
      <c r="AH22" s="10">
        <v>2575.4321079824567</v>
      </c>
      <c r="AI22" s="10">
        <v>1122.541128600589</v>
      </c>
      <c r="AJ22" s="10">
        <v>2601.8764898352333</v>
      </c>
      <c r="AK22" s="10">
        <v>1387.7318479578348</v>
      </c>
      <c r="AL22" s="10">
        <v>33.484461715606919</v>
      </c>
      <c r="AM22" s="10">
        <v>810.16885183663248</v>
      </c>
      <c r="AN22" s="10">
        <v>11.661658898598303</v>
      </c>
      <c r="AO22" s="10">
        <v>182.37020701576733</v>
      </c>
      <c r="AP22" s="10">
        <v>7938.7716281105249</v>
      </c>
      <c r="AQ22" s="62">
        <v>5533.327637655967</v>
      </c>
      <c r="AR22" s="4">
        <v>10379.572087405042</v>
      </c>
      <c r="AS22" s="4">
        <v>0</v>
      </c>
      <c r="AT22" s="4">
        <v>164907.8591570984</v>
      </c>
      <c r="AU22" s="4">
        <v>0</v>
      </c>
      <c r="AV22" s="4">
        <v>0</v>
      </c>
      <c r="AW22" s="4">
        <v>0</v>
      </c>
      <c r="AX22" s="10">
        <v>252483.16593321899</v>
      </c>
      <c r="AY22" s="10">
        <v>203.37154710676856</v>
      </c>
      <c r="AZ22" s="10">
        <v>-4.9737991503207013E-10</v>
      </c>
      <c r="BA22" s="10">
        <v>0</v>
      </c>
    </row>
    <row r="23" spans="1:53">
      <c r="A23" s="51" t="s">
        <v>19</v>
      </c>
      <c r="B23" s="10" t="s">
        <v>169</v>
      </c>
      <c r="C23" s="10">
        <v>269.57178607767884</v>
      </c>
      <c r="D23" s="10">
        <v>0</v>
      </c>
      <c r="E23" s="10">
        <v>0</v>
      </c>
      <c r="F23" s="10">
        <v>46.366388841818072</v>
      </c>
      <c r="G23" s="10">
        <v>0</v>
      </c>
      <c r="H23" s="10">
        <v>92.349914730957948</v>
      </c>
      <c r="I23" s="10">
        <v>1.9150690550640621</v>
      </c>
      <c r="J23" s="10">
        <v>2.2649260461323757</v>
      </c>
      <c r="K23" s="10">
        <v>7.6724224410408439</v>
      </c>
      <c r="L23" s="10">
        <v>20.046087688337707</v>
      </c>
      <c r="M23" s="10">
        <v>0</v>
      </c>
      <c r="N23" s="10">
        <v>17.507444863182755</v>
      </c>
      <c r="O23" s="10">
        <v>108.18206395558067</v>
      </c>
      <c r="P23" s="10">
        <v>0.14550986615695577</v>
      </c>
      <c r="Q23" s="10">
        <v>0</v>
      </c>
      <c r="R23" s="10">
        <v>0</v>
      </c>
      <c r="S23" s="10">
        <v>0</v>
      </c>
      <c r="T23" s="10">
        <v>0.99284555320063417</v>
      </c>
      <c r="U23" s="10">
        <v>0</v>
      </c>
      <c r="V23" s="10">
        <v>0</v>
      </c>
      <c r="W23" s="10">
        <v>0</v>
      </c>
      <c r="X23" s="10">
        <v>0</v>
      </c>
      <c r="Y23" s="10">
        <v>0</v>
      </c>
      <c r="Z23" s="10">
        <v>306.39059725052311</v>
      </c>
      <c r="AA23" s="10">
        <v>0</v>
      </c>
      <c r="AB23" s="10">
        <v>2.3219095078880154</v>
      </c>
      <c r="AC23" s="10">
        <v>1012.5909216230044</v>
      </c>
      <c r="AD23" s="10">
        <v>410.77699373245684</v>
      </c>
      <c r="AE23" s="10">
        <v>140.78355581994563</v>
      </c>
      <c r="AF23" s="10">
        <v>193.4924812346336</v>
      </c>
      <c r="AG23" s="10">
        <v>3244.8523220972947</v>
      </c>
      <c r="AH23" s="10">
        <v>39.354518891037003</v>
      </c>
      <c r="AI23" s="10">
        <v>0.65098997160824512</v>
      </c>
      <c r="AJ23" s="10">
        <v>5.5487657060232465</v>
      </c>
      <c r="AK23" s="10">
        <v>3649.022801938595</v>
      </c>
      <c r="AL23" s="10">
        <v>0.20063318610229991</v>
      </c>
      <c r="AM23" s="10">
        <v>2.8686155904133925</v>
      </c>
      <c r="AN23" s="10">
        <v>4.7770844523912495E-3</v>
      </c>
      <c r="AO23" s="10">
        <v>7.4706170716338741E-2</v>
      </c>
      <c r="AP23" s="10">
        <v>9871.2307093020881</v>
      </c>
      <c r="AQ23" s="60">
        <v>306.75327101479536</v>
      </c>
      <c r="AR23" s="61">
        <v>566.22662296054114</v>
      </c>
      <c r="AS23" s="61">
        <v>0</v>
      </c>
      <c r="AT23" s="61">
        <v>59856.549683713441</v>
      </c>
      <c r="AU23" s="61">
        <v>0</v>
      </c>
      <c r="AV23" s="61">
        <v>0</v>
      </c>
      <c r="AW23" s="61">
        <v>0</v>
      </c>
      <c r="AX23" s="10">
        <v>79894.299946386542</v>
      </c>
      <c r="AY23" s="10">
        <v>282.40938952809501</v>
      </c>
      <c r="AZ23" s="10">
        <v>-7.1054273576010019E-11</v>
      </c>
      <c r="BA23" s="10">
        <v>0</v>
      </c>
    </row>
    <row r="24" spans="1:53">
      <c r="A24" s="51" t="s">
        <v>20</v>
      </c>
      <c r="B24" s="10" t="s">
        <v>170</v>
      </c>
      <c r="C24" s="10">
        <v>0</v>
      </c>
      <c r="D24" s="10">
        <v>0</v>
      </c>
      <c r="E24" s="10">
        <v>0</v>
      </c>
      <c r="F24" s="10">
        <v>1103.057576696596</v>
      </c>
      <c r="G24" s="2">
        <v>72.718490867011369</v>
      </c>
      <c r="H24" s="10">
        <v>918.28318765196593</v>
      </c>
      <c r="I24" s="10">
        <v>0.54466847032561916</v>
      </c>
      <c r="J24" s="10">
        <v>0</v>
      </c>
      <c r="K24" s="10">
        <v>1.5710219932411746</v>
      </c>
      <c r="L24" s="10">
        <v>30.80013579692503</v>
      </c>
      <c r="M24" s="10">
        <v>0</v>
      </c>
      <c r="N24" s="10">
        <v>86.422025519742377</v>
      </c>
      <c r="O24" s="10">
        <v>187.48922208973437</v>
      </c>
      <c r="P24" s="10">
        <v>0</v>
      </c>
      <c r="Q24" s="10">
        <v>0.13441305723526159</v>
      </c>
      <c r="R24" s="10">
        <v>0</v>
      </c>
      <c r="S24" s="10">
        <v>0</v>
      </c>
      <c r="T24" s="10">
        <v>0</v>
      </c>
      <c r="U24" s="10">
        <v>0</v>
      </c>
      <c r="V24" s="10">
        <v>0</v>
      </c>
      <c r="W24" s="10">
        <v>0</v>
      </c>
      <c r="X24" s="10">
        <v>0</v>
      </c>
      <c r="Y24" s="10">
        <v>0</v>
      </c>
      <c r="Z24" s="10">
        <v>9691.0319135526097</v>
      </c>
      <c r="AA24" s="10">
        <v>0</v>
      </c>
      <c r="AB24" s="10">
        <v>29.271894606103064</v>
      </c>
      <c r="AC24" s="10">
        <v>0</v>
      </c>
      <c r="AD24" s="10">
        <v>306.5438877956729</v>
      </c>
      <c r="AE24" s="10">
        <v>105.06026188714313</v>
      </c>
      <c r="AF24" s="10">
        <v>279.00901732945954</v>
      </c>
      <c r="AG24" s="10">
        <v>514.07980665149307</v>
      </c>
      <c r="AH24" s="10">
        <v>29.368458816474192</v>
      </c>
      <c r="AI24" s="10">
        <v>63.717953503897306</v>
      </c>
      <c r="AJ24" s="10">
        <v>921.66956792497774</v>
      </c>
      <c r="AK24" s="10">
        <v>578.11226838052539</v>
      </c>
      <c r="AL24" s="10">
        <v>72.771943460567641</v>
      </c>
      <c r="AM24" s="10">
        <v>1008.4653643604237</v>
      </c>
      <c r="AN24" s="10">
        <v>7.8104760363121262</v>
      </c>
      <c r="AO24" s="10">
        <v>122.14369705198125</v>
      </c>
      <c r="AP24" s="10">
        <v>0.12249946695179857</v>
      </c>
      <c r="AQ24" s="62">
        <v>0</v>
      </c>
      <c r="AR24" s="4">
        <v>0</v>
      </c>
      <c r="AS24" s="4">
        <v>0</v>
      </c>
      <c r="AT24" s="4">
        <v>0</v>
      </c>
      <c r="AU24" s="4">
        <v>0</v>
      </c>
      <c r="AV24" s="4">
        <v>0</v>
      </c>
      <c r="AW24" s="4">
        <v>0</v>
      </c>
      <c r="AX24" s="10">
        <v>16130.199752939487</v>
      </c>
      <c r="AY24" s="10">
        <v>0</v>
      </c>
      <c r="AZ24" s="10">
        <v>-2.7884361486485432E-8</v>
      </c>
      <c r="BA24" s="10">
        <v>0</v>
      </c>
    </row>
    <row r="25" spans="1:53">
      <c r="A25" s="51" t="s">
        <v>21</v>
      </c>
      <c r="B25" s="10" t="s">
        <v>171</v>
      </c>
      <c r="C25" s="10">
        <v>304.82048047789175</v>
      </c>
      <c r="D25" s="10">
        <v>0</v>
      </c>
      <c r="E25" s="10">
        <v>0</v>
      </c>
      <c r="F25" s="10">
        <v>3.4988344056997032</v>
      </c>
      <c r="G25" s="10">
        <v>0</v>
      </c>
      <c r="H25" s="10">
        <v>81.821349850198459</v>
      </c>
      <c r="I25" s="10">
        <v>8.7506246265450915</v>
      </c>
      <c r="J25" s="10">
        <v>17.30465943225509</v>
      </c>
      <c r="K25" s="10">
        <v>46.156367938188062</v>
      </c>
      <c r="L25" s="10">
        <v>42.593287237620309</v>
      </c>
      <c r="M25" s="10">
        <v>0</v>
      </c>
      <c r="N25" s="10">
        <v>52.133164393281902</v>
      </c>
      <c r="O25" s="10">
        <v>198.38741374037318</v>
      </c>
      <c r="P25" s="10">
        <v>0.19174098532816808</v>
      </c>
      <c r="Q25" s="10">
        <v>0</v>
      </c>
      <c r="R25" s="10">
        <v>0</v>
      </c>
      <c r="S25" s="10">
        <v>0</v>
      </c>
      <c r="T25" s="10">
        <v>0.84802092135807128</v>
      </c>
      <c r="U25" s="10">
        <v>0</v>
      </c>
      <c r="V25" s="10">
        <v>0</v>
      </c>
      <c r="W25" s="10">
        <v>0</v>
      </c>
      <c r="X25" s="10">
        <v>0</v>
      </c>
      <c r="Y25" s="10">
        <v>0</v>
      </c>
      <c r="Z25" s="10">
        <v>0.80977813643130581</v>
      </c>
      <c r="AA25" s="10">
        <v>0</v>
      </c>
      <c r="AB25" s="10">
        <v>1.1156159943339912E-2</v>
      </c>
      <c r="AC25" s="10">
        <v>2.2399545574923039</v>
      </c>
      <c r="AD25" s="10">
        <v>3.9995131527723151</v>
      </c>
      <c r="AE25" s="10">
        <v>1.3707332489089159</v>
      </c>
      <c r="AF25" s="10">
        <v>43.297169742320207</v>
      </c>
      <c r="AG25" s="10">
        <v>3143.4857166931229</v>
      </c>
      <c r="AH25" s="10">
        <v>0.38317364002192522</v>
      </c>
      <c r="AI25" s="10">
        <v>13.415373820939299</v>
      </c>
      <c r="AJ25" s="10">
        <v>249.95910063091762</v>
      </c>
      <c r="AK25" s="10">
        <v>3535.0302322441262</v>
      </c>
      <c r="AL25" s="10">
        <v>0.17517222058380139</v>
      </c>
      <c r="AM25" s="10">
        <v>1.0121093135110255</v>
      </c>
      <c r="AN25" s="10">
        <v>0</v>
      </c>
      <c r="AO25" s="10">
        <v>0</v>
      </c>
      <c r="AP25" s="10">
        <v>8.5306461174304449</v>
      </c>
      <c r="AQ25" s="10">
        <v>1818.1412022888819</v>
      </c>
      <c r="AR25" s="10">
        <v>264.34968115655829</v>
      </c>
      <c r="AS25" s="10">
        <v>0</v>
      </c>
      <c r="AT25" s="10">
        <v>0</v>
      </c>
      <c r="AU25" s="10">
        <v>-706.05203667235662</v>
      </c>
      <c r="AV25" s="10">
        <v>0</v>
      </c>
      <c r="AW25" s="10">
        <v>0</v>
      </c>
      <c r="AX25" s="10">
        <v>9136.0867136613488</v>
      </c>
      <c r="AY25" s="10">
        <v>0.57790679899631348</v>
      </c>
      <c r="AZ25" s="10">
        <v>-1.1102230246251565E-12</v>
      </c>
      <c r="BA25" s="10">
        <v>0</v>
      </c>
    </row>
    <row r="26" spans="1:53">
      <c r="A26" s="51" t="s">
        <v>22</v>
      </c>
      <c r="B26" s="10" t="s">
        <v>99</v>
      </c>
      <c r="C26" s="10">
        <v>2.2078528127383654</v>
      </c>
      <c r="D26" s="10">
        <v>0</v>
      </c>
      <c r="E26" s="10">
        <v>0</v>
      </c>
      <c r="F26" s="10">
        <v>0</v>
      </c>
      <c r="G26" s="10">
        <v>0</v>
      </c>
      <c r="H26" s="10">
        <v>5.0434870127780194</v>
      </c>
      <c r="I26" s="10">
        <v>0.33435864902366619</v>
      </c>
      <c r="J26" s="10">
        <v>3.1114684626922275</v>
      </c>
      <c r="K26" s="10">
        <v>1.6717815635999329</v>
      </c>
      <c r="L26" s="10">
        <v>1172.2156193543321</v>
      </c>
      <c r="M26" s="10">
        <v>0</v>
      </c>
      <c r="N26" s="10">
        <v>9.5736598855550081</v>
      </c>
      <c r="O26" s="10">
        <v>216.70791917141153</v>
      </c>
      <c r="P26" s="10">
        <v>0.88874375574727738</v>
      </c>
      <c r="Q26" s="10">
        <v>0</v>
      </c>
      <c r="R26" s="10">
        <v>0</v>
      </c>
      <c r="S26" s="10">
        <v>0</v>
      </c>
      <c r="T26" s="10">
        <v>0.12965577495381433</v>
      </c>
      <c r="U26" s="10">
        <v>0</v>
      </c>
      <c r="V26" s="10">
        <v>0</v>
      </c>
      <c r="W26" s="10">
        <v>0</v>
      </c>
      <c r="X26" s="10">
        <v>0</v>
      </c>
      <c r="Y26" s="10">
        <v>0</v>
      </c>
      <c r="Z26" s="10">
        <v>0.43289811978226977</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62">
        <v>0</v>
      </c>
      <c r="AR26" s="4">
        <v>0</v>
      </c>
      <c r="AS26" s="4">
        <v>0</v>
      </c>
      <c r="AT26" s="4">
        <v>0</v>
      </c>
      <c r="AU26" s="4">
        <v>0</v>
      </c>
      <c r="AV26" s="4">
        <v>0</v>
      </c>
      <c r="AW26" s="4">
        <v>0</v>
      </c>
      <c r="AX26" s="10">
        <v>1412.3174445626146</v>
      </c>
      <c r="AY26" s="10">
        <v>0</v>
      </c>
      <c r="AZ26" s="10">
        <v>2.7755575615628914E-13</v>
      </c>
      <c r="BA26" s="10">
        <v>0</v>
      </c>
    </row>
    <row r="27" spans="1:53">
      <c r="A27" s="51" t="s">
        <v>23</v>
      </c>
      <c r="B27" s="10" t="s">
        <v>172</v>
      </c>
      <c r="C27" s="10">
        <v>4645.5315345326317</v>
      </c>
      <c r="D27" s="10">
        <v>0</v>
      </c>
      <c r="E27" s="10">
        <v>0</v>
      </c>
      <c r="F27" s="10">
        <v>5532.9245476211872</v>
      </c>
      <c r="G27" s="10">
        <v>15.131771161115791</v>
      </c>
      <c r="H27" s="10">
        <v>6252.8719261081751</v>
      </c>
      <c r="I27" s="10">
        <v>73.672755760711439</v>
      </c>
      <c r="J27" s="10">
        <v>29.473358285339526</v>
      </c>
      <c r="K27" s="10">
        <v>147.00309366330475</v>
      </c>
      <c r="L27" s="10">
        <v>1810.0253608692565</v>
      </c>
      <c r="M27" s="10">
        <v>0</v>
      </c>
      <c r="N27" s="10">
        <v>829.7670027641725</v>
      </c>
      <c r="O27" s="10">
        <v>6271.5209841476662</v>
      </c>
      <c r="P27" s="10">
        <v>4.2486132752911665</v>
      </c>
      <c r="Q27" s="10">
        <v>18.159695017137807</v>
      </c>
      <c r="R27" s="10">
        <v>0</v>
      </c>
      <c r="S27" s="10">
        <v>0</v>
      </c>
      <c r="T27" s="10">
        <v>2.5532846019165039</v>
      </c>
      <c r="U27" s="10">
        <v>0</v>
      </c>
      <c r="V27" s="10">
        <v>0</v>
      </c>
      <c r="W27" s="10">
        <v>0</v>
      </c>
      <c r="X27" s="10">
        <v>0</v>
      </c>
      <c r="Y27" s="10">
        <v>0</v>
      </c>
      <c r="Z27" s="10">
        <v>20828.013276903206</v>
      </c>
      <c r="AA27" s="10">
        <v>0</v>
      </c>
      <c r="AB27" s="10">
        <v>1222.3976060974712</v>
      </c>
      <c r="AC27" s="10">
        <v>10433.267460985855</v>
      </c>
      <c r="AD27" s="10">
        <v>11840.745847193522</v>
      </c>
      <c r="AE27" s="10">
        <v>4058.1199272661333</v>
      </c>
      <c r="AF27" s="10">
        <v>2253.448384887764</v>
      </c>
      <c r="AG27" s="10">
        <v>4571.6683610483315</v>
      </c>
      <c r="AH27" s="10">
        <v>1134.4034920096992</v>
      </c>
      <c r="AI27" s="10">
        <v>5335.5133762728537</v>
      </c>
      <c r="AJ27" s="10">
        <v>3129.1568445939579</v>
      </c>
      <c r="AK27" s="10">
        <v>5141.1036424561216</v>
      </c>
      <c r="AL27" s="10">
        <v>589.12239643203679</v>
      </c>
      <c r="AM27" s="10">
        <v>5534.7423621686185</v>
      </c>
      <c r="AN27" s="10">
        <v>41.707225936447578</v>
      </c>
      <c r="AO27" s="10">
        <v>652.23614360711258</v>
      </c>
      <c r="AP27" s="10">
        <v>5083.9416091442872</v>
      </c>
      <c r="AQ27" s="60">
        <v>4546.0263122077067</v>
      </c>
      <c r="AR27" s="61">
        <v>5834.9544473792248</v>
      </c>
      <c r="AS27" s="61">
        <v>0</v>
      </c>
      <c r="AT27" s="61">
        <v>0</v>
      </c>
      <c r="AU27" s="61">
        <v>0</v>
      </c>
      <c r="AV27" s="61">
        <v>0</v>
      </c>
      <c r="AW27" s="61">
        <v>0</v>
      </c>
      <c r="AX27" s="10">
        <v>24160.014031031813</v>
      </c>
      <c r="AY27" s="10">
        <v>0</v>
      </c>
      <c r="AZ27" s="10">
        <v>-4311.8093879303387</v>
      </c>
      <c r="BA27" s="10">
        <v>89391.629225436162</v>
      </c>
    </row>
    <row r="28" spans="1:53">
      <c r="A28" s="51" t="s">
        <v>24</v>
      </c>
      <c r="B28" s="10" t="s">
        <v>173</v>
      </c>
      <c r="C28" s="10">
        <v>7.0539244156793997</v>
      </c>
      <c r="D28" s="10">
        <v>0</v>
      </c>
      <c r="E28" s="10">
        <v>0</v>
      </c>
      <c r="F28" s="10">
        <v>0</v>
      </c>
      <c r="G28" s="10">
        <v>0</v>
      </c>
      <c r="H28" s="10">
        <v>4.0975651643599882</v>
      </c>
      <c r="I28" s="10">
        <v>2.1819070262730147</v>
      </c>
      <c r="J28" s="10">
        <v>2.3570099539946603</v>
      </c>
      <c r="K28" s="10">
        <v>4.1301998697599407</v>
      </c>
      <c r="L28" s="10">
        <v>1.8249035476384747</v>
      </c>
      <c r="M28" s="10">
        <v>0</v>
      </c>
      <c r="N28" s="10">
        <v>0.31412236703045521</v>
      </c>
      <c r="O28" s="10">
        <v>4.801897112754248</v>
      </c>
      <c r="P28" s="10">
        <v>5.9308196606320328E-2</v>
      </c>
      <c r="Q28" s="10">
        <v>0</v>
      </c>
      <c r="R28" s="10">
        <v>0</v>
      </c>
      <c r="S28" s="10">
        <v>0</v>
      </c>
      <c r="T28" s="10">
        <v>0.18387433059560396</v>
      </c>
      <c r="U28" s="10">
        <v>0</v>
      </c>
      <c r="V28" s="10">
        <v>0</v>
      </c>
      <c r="W28" s="10">
        <v>0</v>
      </c>
      <c r="X28" s="10">
        <v>0</v>
      </c>
      <c r="Y28" s="10">
        <v>0</v>
      </c>
      <c r="Z28" s="10">
        <v>1.0748343304462551</v>
      </c>
      <c r="AA28" s="10">
        <v>0</v>
      </c>
      <c r="AB28" s="10">
        <v>0</v>
      </c>
      <c r="AC28" s="10">
        <v>0</v>
      </c>
      <c r="AD28" s="10">
        <v>26.263845164475661</v>
      </c>
      <c r="AE28" s="10">
        <v>9.001277014475642</v>
      </c>
      <c r="AF28" s="10">
        <v>10.591124910156838</v>
      </c>
      <c r="AG28" s="10">
        <v>3801.5382637155672</v>
      </c>
      <c r="AH28" s="10">
        <v>2.5162095405708698</v>
      </c>
      <c r="AI28" s="10">
        <v>0</v>
      </c>
      <c r="AJ28" s="10">
        <v>0</v>
      </c>
      <c r="AK28" s="10">
        <v>4275.048116141731</v>
      </c>
      <c r="AL28" s="10">
        <v>0</v>
      </c>
      <c r="AM28" s="10">
        <v>0</v>
      </c>
      <c r="AN28" s="10">
        <v>0</v>
      </c>
      <c r="AO28" s="10">
        <v>0</v>
      </c>
      <c r="AP28" s="10">
        <v>0</v>
      </c>
      <c r="AQ28" s="60">
        <v>4520.0998521910133</v>
      </c>
      <c r="AR28" s="61">
        <v>18802.109959136487</v>
      </c>
      <c r="AS28" s="61">
        <v>0</v>
      </c>
      <c r="AT28" s="61">
        <v>0</v>
      </c>
      <c r="AU28" s="61">
        <v>0</v>
      </c>
      <c r="AV28" s="61">
        <v>0</v>
      </c>
      <c r="AW28" s="61">
        <v>0</v>
      </c>
      <c r="AX28" s="10">
        <v>31475.248194129603</v>
      </c>
      <c r="AY28" s="10">
        <v>0</v>
      </c>
      <c r="AZ28" s="10">
        <v>-1.3322676295501878E-11</v>
      </c>
      <c r="BA28" s="10">
        <v>0</v>
      </c>
    </row>
    <row r="29" spans="1:53">
      <c r="A29" s="51" t="s">
        <v>25</v>
      </c>
      <c r="B29" s="10" t="s">
        <v>103</v>
      </c>
      <c r="C29" s="10">
        <v>891.10733770358195</v>
      </c>
      <c r="D29" s="10">
        <v>0</v>
      </c>
      <c r="E29" s="10">
        <v>0</v>
      </c>
      <c r="F29" s="10">
        <v>74.682279047483888</v>
      </c>
      <c r="G29" s="10">
        <v>3.8468236292173734</v>
      </c>
      <c r="H29" s="10">
        <v>62.341529447431569</v>
      </c>
      <c r="I29" s="10">
        <v>5.4128468431498646</v>
      </c>
      <c r="J29" s="10">
        <v>3.2921787916127827</v>
      </c>
      <c r="K29" s="10">
        <v>11.474138906877998</v>
      </c>
      <c r="L29" s="10">
        <v>362.70706180040679</v>
      </c>
      <c r="M29" s="10">
        <v>0</v>
      </c>
      <c r="N29" s="10">
        <v>62.893642638623959</v>
      </c>
      <c r="O29" s="10">
        <v>37.591741669757774</v>
      </c>
      <c r="P29" s="10">
        <v>4.0418213400497692E-2</v>
      </c>
      <c r="Q29" s="10">
        <v>4.8531857579896549</v>
      </c>
      <c r="R29" s="10">
        <v>0</v>
      </c>
      <c r="S29" s="10">
        <v>0</v>
      </c>
      <c r="T29" s="10">
        <v>0.13670182647167323</v>
      </c>
      <c r="U29" s="10">
        <v>0</v>
      </c>
      <c r="V29" s="10">
        <v>0</v>
      </c>
      <c r="W29" s="10">
        <v>0</v>
      </c>
      <c r="X29" s="10">
        <v>0</v>
      </c>
      <c r="Y29" s="10">
        <v>0</v>
      </c>
      <c r="Z29" s="10">
        <v>93.61920459004638</v>
      </c>
      <c r="AA29" s="10">
        <v>0</v>
      </c>
      <c r="AB29" s="10">
        <v>1880.141066405291</v>
      </c>
      <c r="AC29" s="10">
        <v>1022.6717640337545</v>
      </c>
      <c r="AD29" s="10">
        <v>934.71261637875557</v>
      </c>
      <c r="AE29" s="10">
        <v>320.34940566626096</v>
      </c>
      <c r="AF29" s="10">
        <v>996.19820246644451</v>
      </c>
      <c r="AG29" s="10">
        <v>642.09897861486536</v>
      </c>
      <c r="AH29" s="10">
        <v>89.550208215718385</v>
      </c>
      <c r="AI29" s="10">
        <v>280.56294087368519</v>
      </c>
      <c r="AJ29" s="10">
        <v>536.16952658114963</v>
      </c>
      <c r="AK29" s="10">
        <v>722.07717994164898</v>
      </c>
      <c r="AL29" s="10">
        <v>163.21413846239912</v>
      </c>
      <c r="AM29" s="10">
        <v>927.21283221315025</v>
      </c>
      <c r="AN29" s="10">
        <v>20.664737452904049</v>
      </c>
      <c r="AO29" s="10">
        <v>323.1643525146813</v>
      </c>
      <c r="AP29" s="10">
        <v>397.26822716130476</v>
      </c>
      <c r="AQ29" s="60">
        <v>28.981345237514923</v>
      </c>
      <c r="AR29" s="61">
        <v>841.3524803934788</v>
      </c>
      <c r="AS29" s="61">
        <v>0</v>
      </c>
      <c r="AT29" s="61">
        <v>0</v>
      </c>
      <c r="AU29" s="61">
        <v>0</v>
      </c>
      <c r="AV29" s="61">
        <v>0</v>
      </c>
      <c r="AW29" s="61">
        <v>0</v>
      </c>
      <c r="AX29" s="10">
        <v>0</v>
      </c>
      <c r="AY29" s="10">
        <v>0</v>
      </c>
      <c r="AZ29" s="10">
        <v>-207.78453637421589</v>
      </c>
      <c r="BA29" s="10">
        <v>11532.604557104842</v>
      </c>
    </row>
    <row r="30" spans="1:53">
      <c r="A30" s="51" t="s">
        <v>26</v>
      </c>
      <c r="B30" s="10" t="s">
        <v>105</v>
      </c>
      <c r="C30" s="10">
        <v>67.007174355737888</v>
      </c>
      <c r="D30" s="10">
        <v>0</v>
      </c>
      <c r="E30" s="10">
        <v>0</v>
      </c>
      <c r="F30" s="10">
        <v>465.00137704336078</v>
      </c>
      <c r="G30" s="10">
        <v>1.483921540549044</v>
      </c>
      <c r="H30" s="10">
        <v>114.11200186780555</v>
      </c>
      <c r="I30" s="10">
        <v>1.0594535872372912</v>
      </c>
      <c r="J30" s="10">
        <v>1.3427841371743194</v>
      </c>
      <c r="K30" s="10">
        <v>5.9636900620806177</v>
      </c>
      <c r="L30" s="10">
        <v>20.878813266019908</v>
      </c>
      <c r="M30" s="10">
        <v>0</v>
      </c>
      <c r="N30" s="10">
        <v>102.33592014931979</v>
      </c>
      <c r="O30" s="10">
        <v>26.866763556694611</v>
      </c>
      <c r="P30" s="10">
        <v>6.8610858798006987E-3</v>
      </c>
      <c r="Q30" s="10">
        <v>5.3413947558050765</v>
      </c>
      <c r="R30" s="10">
        <v>0</v>
      </c>
      <c r="S30" s="10">
        <v>0</v>
      </c>
      <c r="T30" s="10">
        <v>2.6596449377412193E-2</v>
      </c>
      <c r="U30" s="10">
        <v>0</v>
      </c>
      <c r="V30" s="10">
        <v>0</v>
      </c>
      <c r="W30" s="10">
        <v>0</v>
      </c>
      <c r="X30" s="10">
        <v>0</v>
      </c>
      <c r="Y30" s="10">
        <v>0</v>
      </c>
      <c r="Z30" s="10">
        <v>1299.4329080391271</v>
      </c>
      <c r="AA30" s="10">
        <v>0</v>
      </c>
      <c r="AB30" s="10">
        <v>417.90204720801074</v>
      </c>
      <c r="AC30" s="10">
        <v>1048257.1558224774</v>
      </c>
      <c r="AD30" s="10">
        <v>5356.5931688561514</v>
      </c>
      <c r="AE30" s="10">
        <v>1835.8385325823906</v>
      </c>
      <c r="AF30" s="10">
        <v>46973.769534138468</v>
      </c>
      <c r="AG30" s="10">
        <v>3312.3462806620037</v>
      </c>
      <c r="AH30" s="10">
        <v>513.18878679132968</v>
      </c>
      <c r="AI30" s="10">
        <v>5072.3307685005002</v>
      </c>
      <c r="AJ30" s="10">
        <v>1823.0098047880006</v>
      </c>
      <c r="AK30" s="10">
        <v>3724.9236348111785</v>
      </c>
      <c r="AL30" s="10">
        <v>432.54269334031983</v>
      </c>
      <c r="AM30" s="10">
        <v>14694.483698731094</v>
      </c>
      <c r="AN30" s="10">
        <v>9.9683919267750056</v>
      </c>
      <c r="AO30" s="10">
        <v>155.89014522786053</v>
      </c>
      <c r="AP30" s="10">
        <v>38259.59666406631</v>
      </c>
      <c r="AQ30" s="10">
        <v>0</v>
      </c>
      <c r="AR30" s="10">
        <v>0</v>
      </c>
      <c r="AS30" s="10">
        <v>0</v>
      </c>
      <c r="AT30" s="10">
        <v>3092700.022379884</v>
      </c>
      <c r="AU30" s="10">
        <v>13041.488678040285</v>
      </c>
      <c r="AV30" s="10">
        <v>2439226.2126729763</v>
      </c>
      <c r="AW30" s="10">
        <v>304393.3848314879</v>
      </c>
      <c r="AX30" s="10">
        <v>344436.33225873113</v>
      </c>
      <c r="AY30" s="10">
        <v>0</v>
      </c>
      <c r="AZ30" s="10">
        <v>-304006.61984384101</v>
      </c>
      <c r="BA30" s="10">
        <v>6373868.5560938213</v>
      </c>
    </row>
    <row r="31" spans="1:53">
      <c r="A31" s="51" t="s">
        <v>27</v>
      </c>
      <c r="B31" s="10" t="s">
        <v>207</v>
      </c>
      <c r="C31" s="10">
        <v>6356.0446901270197</v>
      </c>
      <c r="D31" s="10">
        <v>0</v>
      </c>
      <c r="E31" s="10">
        <v>0</v>
      </c>
      <c r="F31" s="10">
        <v>4729.6053423965222</v>
      </c>
      <c r="G31" s="10">
        <v>536.46186940694781</v>
      </c>
      <c r="H31" s="10">
        <v>12984.601889982461</v>
      </c>
      <c r="I31" s="10">
        <v>81.097427327974231</v>
      </c>
      <c r="J31" s="10">
        <v>89.097563545061604</v>
      </c>
      <c r="K31" s="10">
        <v>238.56020327022398</v>
      </c>
      <c r="L31" s="10">
        <v>2150.697951340183</v>
      </c>
      <c r="M31" s="10">
        <v>0</v>
      </c>
      <c r="N31" s="10">
        <v>1190.4069825641404</v>
      </c>
      <c r="O31" s="10">
        <v>9850.9964298119157</v>
      </c>
      <c r="P31" s="10">
        <v>1.004761856170594</v>
      </c>
      <c r="Q31" s="10">
        <v>71.79925783315386</v>
      </c>
      <c r="R31" s="10">
        <v>0</v>
      </c>
      <c r="S31" s="10">
        <v>0</v>
      </c>
      <c r="T31" s="10">
        <v>2.0065455676069504</v>
      </c>
      <c r="U31" s="10">
        <v>0</v>
      </c>
      <c r="V31" s="10">
        <v>0</v>
      </c>
      <c r="W31" s="10">
        <v>0</v>
      </c>
      <c r="X31" s="10">
        <v>0</v>
      </c>
      <c r="Y31" s="10">
        <v>0</v>
      </c>
      <c r="Z31" s="10">
        <v>2458.4579749387949</v>
      </c>
      <c r="AA31" s="10">
        <v>0</v>
      </c>
      <c r="AB31" s="10">
        <v>195.81480394505192</v>
      </c>
      <c r="AC31" s="10">
        <v>239369.00638772108</v>
      </c>
      <c r="AD31" s="10">
        <v>99834.118022280658</v>
      </c>
      <c r="AE31" s="10">
        <v>34215.650685829183</v>
      </c>
      <c r="AF31" s="10">
        <v>35811.039496061509</v>
      </c>
      <c r="AG31" s="10">
        <v>14545.005234057971</v>
      </c>
      <c r="AH31" s="10">
        <v>9564.6147267848428</v>
      </c>
      <c r="AI31" s="10">
        <v>34944.77262728948</v>
      </c>
      <c r="AJ31" s="10">
        <v>6737.8080472165793</v>
      </c>
      <c r="AK31" s="10">
        <v>16356.69376752682</v>
      </c>
      <c r="AL31" s="10">
        <v>400.84752805968594</v>
      </c>
      <c r="AM31" s="10">
        <v>13414.66204489202</v>
      </c>
      <c r="AN31" s="10">
        <v>235.5579882808976</v>
      </c>
      <c r="AO31" s="10">
        <v>3683.7605576140209</v>
      </c>
      <c r="AP31" s="10">
        <v>65417.566293314921</v>
      </c>
      <c r="AQ31" s="10">
        <v>7534.9521784577364</v>
      </c>
      <c r="AR31" s="10">
        <v>50497.853720375126</v>
      </c>
      <c r="AS31" s="10">
        <v>94666.438140681115</v>
      </c>
      <c r="AT31" s="10">
        <v>128555.11974102618</v>
      </c>
      <c r="AU31" s="10">
        <v>0</v>
      </c>
      <c r="AV31" s="10">
        <v>18047.218746692539</v>
      </c>
      <c r="AW31" s="10">
        <v>10170.571565060234</v>
      </c>
      <c r="AX31" s="10">
        <v>206230.33870780116</v>
      </c>
      <c r="AY31" s="10">
        <v>0</v>
      </c>
      <c r="AZ31" s="10">
        <v>20004.050580111976</v>
      </c>
      <c r="BA31" s="10">
        <v>738713.6230654465</v>
      </c>
    </row>
    <row r="32" spans="1:53">
      <c r="A32" s="51" t="s">
        <v>28</v>
      </c>
      <c r="B32" s="10" t="s">
        <v>174</v>
      </c>
      <c r="C32" s="10">
        <v>2178.3755811051474</v>
      </c>
      <c r="D32" s="10">
        <v>0</v>
      </c>
      <c r="E32" s="10">
        <v>0</v>
      </c>
      <c r="F32" s="10">
        <v>1620.9541135141296</v>
      </c>
      <c r="G32" s="10">
        <v>183.85890809190647</v>
      </c>
      <c r="H32" s="10">
        <v>4450.1480191676073</v>
      </c>
      <c r="I32" s="10">
        <v>27.794117882166425</v>
      </c>
      <c r="J32" s="10">
        <v>30.535964774446501</v>
      </c>
      <c r="K32" s="10">
        <v>81.760551846741521</v>
      </c>
      <c r="L32" s="10">
        <v>737.09801109637817</v>
      </c>
      <c r="M32" s="10">
        <v>0</v>
      </c>
      <c r="N32" s="10">
        <v>407.98226394203704</v>
      </c>
      <c r="O32" s="10">
        <v>3376.1830066407892</v>
      </c>
      <c r="P32" s="10">
        <v>0.34435703318885325</v>
      </c>
      <c r="Q32" s="10">
        <v>24.607402501144033</v>
      </c>
      <c r="R32" s="10">
        <v>0</v>
      </c>
      <c r="S32" s="10">
        <v>0</v>
      </c>
      <c r="T32" s="10">
        <v>0.68769338164650295</v>
      </c>
      <c r="U32" s="10">
        <v>0</v>
      </c>
      <c r="V32" s="10">
        <v>0</v>
      </c>
      <c r="W32" s="10">
        <v>0</v>
      </c>
      <c r="X32" s="10">
        <v>0</v>
      </c>
      <c r="Y32" s="10">
        <v>0</v>
      </c>
      <c r="Z32" s="10">
        <v>842.57507315809289</v>
      </c>
      <c r="AA32" s="10">
        <v>0</v>
      </c>
      <c r="AB32" s="10">
        <v>67.110633755513859</v>
      </c>
      <c r="AC32" s="10">
        <v>82037.748916141325</v>
      </c>
      <c r="AD32" s="10">
        <v>34215.650685829183</v>
      </c>
      <c r="AE32" s="10">
        <v>11726.559767808114</v>
      </c>
      <c r="AF32" s="10">
        <v>12273.339439130566</v>
      </c>
      <c r="AG32" s="10">
        <v>4984.9372956950156</v>
      </c>
      <c r="AH32" s="10">
        <v>3278.032830050855</v>
      </c>
      <c r="AI32" s="10">
        <v>11976.448104086212</v>
      </c>
      <c r="AJ32" s="10">
        <v>2309.2154375549303</v>
      </c>
      <c r="AK32" s="10">
        <v>5605.848295267906</v>
      </c>
      <c r="AL32" s="10">
        <v>137.38047943997861</v>
      </c>
      <c r="AM32" s="10">
        <v>4597.5403969015897</v>
      </c>
      <c r="AN32" s="10">
        <v>80.731617636739017</v>
      </c>
      <c r="AO32" s="10">
        <v>1262.5169325523261</v>
      </c>
      <c r="AP32" s="10">
        <v>22420.23710280687</v>
      </c>
      <c r="AQ32" s="62">
        <v>2582.4166805880895</v>
      </c>
      <c r="AR32" s="4">
        <v>17306.878224685137</v>
      </c>
      <c r="AS32" s="4">
        <v>32444.557464516452</v>
      </c>
      <c r="AT32" s="4">
        <v>44059.056744030444</v>
      </c>
      <c r="AU32" s="4">
        <v>0</v>
      </c>
      <c r="AV32" s="4">
        <v>6185.2335125529817</v>
      </c>
      <c r="AW32" s="4">
        <v>3485.7094031487723</v>
      </c>
      <c r="AX32" s="10">
        <v>70680.29817693746</v>
      </c>
      <c r="AY32" s="10">
        <v>0</v>
      </c>
      <c r="AZ32" s="10">
        <v>6855.8887533620154</v>
      </c>
      <c r="BA32" s="10">
        <v>253175.64560473897</v>
      </c>
    </row>
    <row r="33" spans="1:53">
      <c r="A33" s="51" t="s">
        <v>29</v>
      </c>
      <c r="B33" s="10" t="s">
        <v>110</v>
      </c>
      <c r="C33" s="10">
        <v>2191.7049030860971</v>
      </c>
      <c r="D33" s="10">
        <v>0</v>
      </c>
      <c r="E33" s="10">
        <v>0</v>
      </c>
      <c r="F33" s="10">
        <v>0</v>
      </c>
      <c r="G33" s="10">
        <v>0</v>
      </c>
      <c r="H33" s="10">
        <v>584.91654268517232</v>
      </c>
      <c r="I33" s="10">
        <v>46.324274752717869</v>
      </c>
      <c r="J33" s="10">
        <v>83.228189394268682</v>
      </c>
      <c r="K33" s="10">
        <v>458.9089173337257</v>
      </c>
      <c r="L33" s="10">
        <v>294.72769810589267</v>
      </c>
      <c r="M33" s="10">
        <v>0</v>
      </c>
      <c r="N33" s="10">
        <v>21.453444155837218</v>
      </c>
      <c r="O33" s="10">
        <v>456.56886512096452</v>
      </c>
      <c r="P33" s="10">
        <v>1.4206566566413359</v>
      </c>
      <c r="Q33" s="10">
        <v>0</v>
      </c>
      <c r="R33" s="10">
        <v>0</v>
      </c>
      <c r="S33" s="10">
        <v>0</v>
      </c>
      <c r="T33" s="10">
        <v>2.7247423509484499</v>
      </c>
      <c r="U33" s="10">
        <v>0</v>
      </c>
      <c r="V33" s="10">
        <v>0</v>
      </c>
      <c r="W33" s="10">
        <v>0</v>
      </c>
      <c r="X33" s="10">
        <v>0</v>
      </c>
      <c r="Y33" s="10">
        <v>0</v>
      </c>
      <c r="Z33" s="10">
        <v>0</v>
      </c>
      <c r="AA33" s="10">
        <v>0</v>
      </c>
      <c r="AB33" s="10">
        <v>0</v>
      </c>
      <c r="AC33" s="10">
        <v>287496.68768801721</v>
      </c>
      <c r="AD33" s="10">
        <v>18037.178987622654</v>
      </c>
      <c r="AE33" s="10">
        <v>6181.7926358656305</v>
      </c>
      <c r="AF33" s="10">
        <v>40119.885125720997</v>
      </c>
      <c r="AG33" s="10">
        <v>0</v>
      </c>
      <c r="AH33" s="10">
        <v>1728.0532065818179</v>
      </c>
      <c r="AI33" s="10">
        <v>0</v>
      </c>
      <c r="AJ33" s="10">
        <v>0</v>
      </c>
      <c r="AK33" s="10">
        <v>0</v>
      </c>
      <c r="AL33" s="10">
        <v>0</v>
      </c>
      <c r="AM33" s="10">
        <v>0</v>
      </c>
      <c r="AN33" s="10">
        <v>0</v>
      </c>
      <c r="AO33" s="10">
        <v>0</v>
      </c>
      <c r="AP33" s="10">
        <v>0</v>
      </c>
      <c r="AQ33" s="60">
        <v>29552.59683747364</v>
      </c>
      <c r="AR33" s="61">
        <v>81380.45651103725</v>
      </c>
      <c r="AS33" s="61">
        <v>0</v>
      </c>
      <c r="AT33" s="61">
        <v>311936.91474177159</v>
      </c>
      <c r="AU33" s="61">
        <v>4323.4108066199869</v>
      </c>
      <c r="AV33" s="61">
        <v>52432.019548763325</v>
      </c>
      <c r="AW33" s="61">
        <v>71654.234443475463</v>
      </c>
      <c r="AX33" s="10">
        <v>112339.90865620653</v>
      </c>
      <c r="AY33" s="10">
        <v>0</v>
      </c>
      <c r="AZ33" s="10">
        <v>10628.702784144223</v>
      </c>
      <c r="BA33" s="10">
        <v>807274.00289452949</v>
      </c>
    </row>
    <row r="34" spans="1:53">
      <c r="A34" s="51" t="s">
        <v>30</v>
      </c>
      <c r="B34" s="10" t="s">
        <v>210</v>
      </c>
      <c r="C34" s="10">
        <v>2239.4759814396784</v>
      </c>
      <c r="D34" s="10">
        <v>0</v>
      </c>
      <c r="E34" s="10">
        <v>0</v>
      </c>
      <c r="F34" s="10">
        <v>8522.788002064759</v>
      </c>
      <c r="G34" s="10">
        <v>153.95161754638048</v>
      </c>
      <c r="H34" s="10">
        <v>4212.2653048746351</v>
      </c>
      <c r="I34" s="10">
        <v>37.063413669991967</v>
      </c>
      <c r="J34" s="10">
        <v>50.904660832055548</v>
      </c>
      <c r="K34" s="10">
        <v>426.47468375312246</v>
      </c>
      <c r="L34" s="10">
        <v>2710.3492294219718</v>
      </c>
      <c r="M34" s="10">
        <v>0</v>
      </c>
      <c r="N34" s="10">
        <v>2728.5600668750144</v>
      </c>
      <c r="O34" s="10">
        <v>4820.6000681409005</v>
      </c>
      <c r="P34" s="10">
        <v>0.37008980213503057</v>
      </c>
      <c r="Q34" s="10">
        <v>66.187984250988848</v>
      </c>
      <c r="R34" s="10">
        <v>0</v>
      </c>
      <c r="S34" s="10">
        <v>0</v>
      </c>
      <c r="T34" s="10">
        <v>1.326369415423801</v>
      </c>
      <c r="U34" s="10">
        <v>0</v>
      </c>
      <c r="V34" s="10">
        <v>0</v>
      </c>
      <c r="W34" s="10">
        <v>0</v>
      </c>
      <c r="X34" s="10">
        <v>0</v>
      </c>
      <c r="Y34" s="10">
        <v>0</v>
      </c>
      <c r="Z34" s="10">
        <v>3671.4928019118693</v>
      </c>
      <c r="AA34" s="10">
        <v>0</v>
      </c>
      <c r="AB34" s="10">
        <v>847.03713964417568</v>
      </c>
      <c r="AC34" s="10">
        <v>140467.69977092167</v>
      </c>
      <c r="AD34" s="10">
        <v>25672.601765203115</v>
      </c>
      <c r="AE34" s="10">
        <v>8798.643105141191</v>
      </c>
      <c r="AF34" s="10">
        <v>33009.165190120591</v>
      </c>
      <c r="AG34" s="10">
        <v>15884.105244213019</v>
      </c>
      <c r="AH34" s="10">
        <v>2459.5654249536569</v>
      </c>
      <c r="AI34" s="10">
        <v>68052.244538175568</v>
      </c>
      <c r="AJ34" s="10">
        <v>11096.734849497538</v>
      </c>
      <c r="AK34" s="10">
        <v>17862.588639184236</v>
      </c>
      <c r="AL34" s="10">
        <v>977.76447131478926</v>
      </c>
      <c r="AM34" s="10">
        <v>15776.82874946397</v>
      </c>
      <c r="AN34" s="10">
        <v>164.99922603256309</v>
      </c>
      <c r="AO34" s="10">
        <v>2580.3312608137389</v>
      </c>
      <c r="AP34" s="10">
        <v>65861.038073232427</v>
      </c>
      <c r="AQ34" s="62">
        <v>9654.5257761218181</v>
      </c>
      <c r="AR34" s="4">
        <v>50290.752529283607</v>
      </c>
      <c r="AS34" s="4">
        <v>56011.99993046638</v>
      </c>
      <c r="AT34" s="4">
        <v>0</v>
      </c>
      <c r="AU34" s="4">
        <v>0</v>
      </c>
      <c r="AV34" s="4">
        <v>2637.2157991133636</v>
      </c>
      <c r="AW34" s="4">
        <v>4969.0807017748266</v>
      </c>
      <c r="AX34" s="10">
        <v>150763.38317213088</v>
      </c>
      <c r="AY34" s="10">
        <v>0</v>
      </c>
      <c r="AZ34" s="10">
        <v>-524.03129012907846</v>
      </c>
      <c r="BA34" s="10">
        <v>411429.31799641124</v>
      </c>
    </row>
    <row r="35" spans="1:53">
      <c r="A35" s="51" t="s">
        <v>31</v>
      </c>
      <c r="B35" s="10" t="s">
        <v>208</v>
      </c>
      <c r="C35" s="10">
        <v>608.94131036169301</v>
      </c>
      <c r="D35" s="10">
        <v>0</v>
      </c>
      <c r="E35" s="10">
        <v>0</v>
      </c>
      <c r="F35" s="10">
        <v>453.12017380341086</v>
      </c>
      <c r="G35" s="10">
        <v>51.395767280110483</v>
      </c>
      <c r="H35" s="10">
        <v>1243.9907009610445</v>
      </c>
      <c r="I35" s="10">
        <v>7.7695447517490503</v>
      </c>
      <c r="J35" s="10">
        <v>8.5359983669466288</v>
      </c>
      <c r="K35" s="10">
        <v>22.855277119931479</v>
      </c>
      <c r="L35" s="10">
        <v>206.0477690969677</v>
      </c>
      <c r="M35" s="10">
        <v>0</v>
      </c>
      <c r="N35" s="10">
        <v>114.04702502364414</v>
      </c>
      <c r="O35" s="10">
        <v>943.77540857381052</v>
      </c>
      <c r="P35" s="10">
        <v>9.6261280580414124E-2</v>
      </c>
      <c r="Q35" s="10">
        <v>6.8787329667192809</v>
      </c>
      <c r="R35" s="10">
        <v>0</v>
      </c>
      <c r="S35" s="10">
        <v>0</v>
      </c>
      <c r="T35" s="10">
        <v>0.19223723979426668</v>
      </c>
      <c r="U35" s="10">
        <v>0</v>
      </c>
      <c r="V35" s="10">
        <v>0</v>
      </c>
      <c r="W35" s="10">
        <v>0</v>
      </c>
      <c r="X35" s="10">
        <v>0</v>
      </c>
      <c r="Y35" s="10">
        <v>0</v>
      </c>
      <c r="Z35" s="10">
        <v>235.53273988991836</v>
      </c>
      <c r="AA35" s="10">
        <v>0</v>
      </c>
      <c r="AB35" s="10">
        <v>18.760051119170942</v>
      </c>
      <c r="AC35" s="10">
        <v>22932.764559715899</v>
      </c>
      <c r="AD35" s="10">
        <v>9564.6147267848428</v>
      </c>
      <c r="AE35" s="10">
        <v>3278.0328300508554</v>
      </c>
      <c r="AF35" s="10">
        <v>3430.8791676715296</v>
      </c>
      <c r="AG35" s="10">
        <v>1393.4852535261114</v>
      </c>
      <c r="AH35" s="10">
        <v>916.33858929281939</v>
      </c>
      <c r="AI35" s="10">
        <v>3347.8864091384839</v>
      </c>
      <c r="AJ35" s="10">
        <v>645.51617574539591</v>
      </c>
      <c r="AK35" s="10">
        <v>1567.0542014051937</v>
      </c>
      <c r="AL35" s="10">
        <v>38.403225731100498</v>
      </c>
      <c r="AM35" s="10">
        <v>1285.1926444703097</v>
      </c>
      <c r="AN35" s="10">
        <v>22.567649700881443</v>
      </c>
      <c r="AO35" s="10">
        <v>352.92294034631379</v>
      </c>
      <c r="AP35" s="10">
        <v>6267.3345581099165</v>
      </c>
      <c r="AQ35" s="62">
        <v>721.8866255282818</v>
      </c>
      <c r="AR35" s="4">
        <v>4837.9504415227466</v>
      </c>
      <c r="AS35" s="4">
        <v>9069.5247908190067</v>
      </c>
      <c r="AT35" s="4">
        <v>12316.232324546547</v>
      </c>
      <c r="AU35" s="4">
        <v>0</v>
      </c>
      <c r="AV35" s="4">
        <v>1729.0150664084533</v>
      </c>
      <c r="AW35" s="4">
        <v>974.39232697267062</v>
      </c>
      <c r="AX35" s="10">
        <v>19757.912162595978</v>
      </c>
      <c r="AY35" s="10">
        <v>0</v>
      </c>
      <c r="AZ35" s="10">
        <v>1916.4894783884126</v>
      </c>
      <c r="BA35" s="10">
        <v>70772.510821115284</v>
      </c>
    </row>
    <row r="36" spans="1:53">
      <c r="A36" s="51" t="s">
        <v>32</v>
      </c>
      <c r="B36" s="10" t="s">
        <v>114</v>
      </c>
      <c r="C36" s="10">
        <v>3764.1285906959183</v>
      </c>
      <c r="D36" s="10">
        <v>0</v>
      </c>
      <c r="E36" s="10">
        <v>0</v>
      </c>
      <c r="F36" s="10">
        <v>10198.793838933148</v>
      </c>
      <c r="G36" s="10">
        <v>81.133040289598313</v>
      </c>
      <c r="H36" s="10">
        <v>5193.6954157133887</v>
      </c>
      <c r="I36" s="10">
        <v>167.2971367012122</v>
      </c>
      <c r="J36" s="10">
        <v>48.606902873456271</v>
      </c>
      <c r="K36" s="10">
        <v>121.73345361992712</v>
      </c>
      <c r="L36" s="10">
        <v>798.66692293649817</v>
      </c>
      <c r="M36" s="10">
        <v>0</v>
      </c>
      <c r="N36" s="10">
        <v>2102.0741539044611</v>
      </c>
      <c r="O36" s="10">
        <v>2998.6227606170896</v>
      </c>
      <c r="P36" s="10">
        <v>0.80667472061241163</v>
      </c>
      <c r="Q36" s="10">
        <v>120.66872009258631</v>
      </c>
      <c r="R36" s="10">
        <v>0</v>
      </c>
      <c r="S36" s="10">
        <v>0</v>
      </c>
      <c r="T36" s="10">
        <v>1.5227396598748972</v>
      </c>
      <c r="U36" s="10">
        <v>0</v>
      </c>
      <c r="V36" s="10">
        <v>0</v>
      </c>
      <c r="W36" s="10">
        <v>0</v>
      </c>
      <c r="X36" s="10">
        <v>0</v>
      </c>
      <c r="Y36" s="10">
        <v>0</v>
      </c>
      <c r="Z36" s="10">
        <v>33430.568165634941</v>
      </c>
      <c r="AA36" s="10">
        <v>0</v>
      </c>
      <c r="AB36" s="10">
        <v>37.799793375128516</v>
      </c>
      <c r="AC36" s="10">
        <v>272215.99380574981</v>
      </c>
      <c r="AD36" s="10">
        <v>41405.312456209402</v>
      </c>
      <c r="AE36" s="10">
        <v>14190.636784341565</v>
      </c>
      <c r="AF36" s="10">
        <v>13688.953579934054</v>
      </c>
      <c r="AG36" s="10">
        <v>4042.0623351210838</v>
      </c>
      <c r="AH36" s="10">
        <v>3966.8388836510239</v>
      </c>
      <c r="AI36" s="10">
        <v>16951.201014414743</v>
      </c>
      <c r="AJ36" s="10">
        <v>5792.760622862018</v>
      </c>
      <c r="AK36" s="10">
        <v>4545.5312487628653</v>
      </c>
      <c r="AL36" s="10">
        <v>182.32116450796701</v>
      </c>
      <c r="AM36" s="10">
        <v>16108.921129543676</v>
      </c>
      <c r="AN36" s="10">
        <v>1.0025543725802215</v>
      </c>
      <c r="AO36" s="10">
        <v>15.678391047262931</v>
      </c>
      <c r="AP36" s="10">
        <v>60591.091585847527</v>
      </c>
      <c r="AQ36" s="62">
        <v>11096.191162597061</v>
      </c>
      <c r="AR36" s="4">
        <v>14452.116051764788</v>
      </c>
      <c r="AS36" s="4">
        <v>22744.136567662441</v>
      </c>
      <c r="AT36" s="4">
        <v>0</v>
      </c>
      <c r="AU36" s="4">
        <v>0</v>
      </c>
      <c r="AV36" s="4">
        <v>10260.232527490025</v>
      </c>
      <c r="AW36" s="4">
        <v>104698.17795518103</v>
      </c>
      <c r="AX36" s="10">
        <v>34662.958596523</v>
      </c>
      <c r="AY36" s="10">
        <v>0</v>
      </c>
      <c r="AZ36" s="10">
        <v>1648.893099290234</v>
      </c>
      <c r="BA36" s="10">
        <v>643001.21263359603</v>
      </c>
    </row>
    <row r="37" spans="1:53">
      <c r="A37" s="51" t="s">
        <v>33</v>
      </c>
      <c r="B37" s="10" t="s">
        <v>116</v>
      </c>
      <c r="C37" s="10">
        <v>8.267270929158439</v>
      </c>
      <c r="D37" s="10">
        <v>0</v>
      </c>
      <c r="E37" s="10">
        <v>0</v>
      </c>
      <c r="F37" s="10">
        <v>3.1139302129447652</v>
      </c>
      <c r="G37" s="10">
        <v>0</v>
      </c>
      <c r="H37" s="10">
        <v>159.57369733026044</v>
      </c>
      <c r="I37" s="10">
        <v>20.151627498378645</v>
      </c>
      <c r="J37" s="10">
        <v>43.153584271281872</v>
      </c>
      <c r="K37" s="10">
        <v>68.826741497341288</v>
      </c>
      <c r="L37" s="10">
        <v>32.122252334205776</v>
      </c>
      <c r="M37" s="10">
        <v>0</v>
      </c>
      <c r="N37" s="10">
        <v>5.8796345987473089</v>
      </c>
      <c r="O37" s="10">
        <v>63.67241928467611</v>
      </c>
      <c r="P37" s="10">
        <v>3.1112478088385933E-2</v>
      </c>
      <c r="Q37" s="10">
        <v>0</v>
      </c>
      <c r="R37" s="10">
        <v>0</v>
      </c>
      <c r="S37" s="10">
        <v>0</v>
      </c>
      <c r="T37" s="10">
        <v>0.40710103814857246</v>
      </c>
      <c r="U37" s="10">
        <v>0</v>
      </c>
      <c r="V37" s="10">
        <v>0</v>
      </c>
      <c r="W37" s="10">
        <v>0</v>
      </c>
      <c r="X37" s="10">
        <v>0</v>
      </c>
      <c r="Y37" s="10">
        <v>0</v>
      </c>
      <c r="Z37" s="10">
        <v>0.56261258501680644</v>
      </c>
      <c r="AA37" s="10">
        <v>0</v>
      </c>
      <c r="AB37" s="10">
        <v>0</v>
      </c>
      <c r="AC37" s="10">
        <v>85440.174110957319</v>
      </c>
      <c r="AD37" s="10">
        <v>2060.1744912508807</v>
      </c>
      <c r="AE37" s="10">
        <v>706.07335589186266</v>
      </c>
      <c r="AF37" s="10">
        <v>61486.699806806355</v>
      </c>
      <c r="AG37" s="10">
        <v>7264.2982180752615</v>
      </c>
      <c r="AH37" s="10">
        <v>197.37516261091221</v>
      </c>
      <c r="AI37" s="10">
        <v>18696.085805584407</v>
      </c>
      <c r="AJ37" s="10">
        <v>2069.3112836237328</v>
      </c>
      <c r="AK37" s="10">
        <v>8169.1205659262423</v>
      </c>
      <c r="AL37" s="10">
        <v>1.1305892429804059</v>
      </c>
      <c r="AM37" s="10">
        <v>14996.282044597296</v>
      </c>
      <c r="AN37" s="10">
        <v>24.069070654375761</v>
      </c>
      <c r="AO37" s="10">
        <v>376.40282879850315</v>
      </c>
      <c r="AP37" s="10">
        <v>2642.3229103526114</v>
      </c>
      <c r="AQ37" s="63">
        <v>183.89189793930245</v>
      </c>
      <c r="AR37" s="63">
        <v>13401.405719628177</v>
      </c>
      <c r="AS37" s="63">
        <v>0</v>
      </c>
      <c r="AT37" s="63">
        <v>153026.76312885451</v>
      </c>
      <c r="AU37" s="63">
        <v>0</v>
      </c>
      <c r="AV37" s="63">
        <v>0</v>
      </c>
      <c r="AW37" s="63">
        <v>0</v>
      </c>
      <c r="AX37" s="10">
        <v>58212.367948883795</v>
      </c>
      <c r="AY37" s="10">
        <v>0</v>
      </c>
      <c r="AZ37" s="10">
        <v>-13085.167720015497</v>
      </c>
      <c r="BA37" s="10">
        <v>299849.8073059537</v>
      </c>
    </row>
    <row r="38" spans="1:53">
      <c r="A38" s="51" t="s">
        <v>34</v>
      </c>
      <c r="B38" s="10" t="s">
        <v>211</v>
      </c>
      <c r="C38" s="10">
        <v>2518.419363808006</v>
      </c>
      <c r="D38" s="10">
        <v>0</v>
      </c>
      <c r="E38" s="10">
        <v>0</v>
      </c>
      <c r="F38" s="10">
        <v>9584.3646084706106</v>
      </c>
      <c r="G38" s="10">
        <v>173.12743603042401</v>
      </c>
      <c r="H38" s="10">
        <v>4736.9342637348827</v>
      </c>
      <c r="I38" s="10">
        <v>41.679937382194389</v>
      </c>
      <c r="J38" s="10">
        <v>57.245214777928972</v>
      </c>
      <c r="K38" s="10">
        <v>479.59527614459893</v>
      </c>
      <c r="L38" s="10">
        <v>3047.9433754276497</v>
      </c>
      <c r="M38" s="10">
        <v>0</v>
      </c>
      <c r="N38" s="10">
        <v>3068.4225080698402</v>
      </c>
      <c r="O38" s="10">
        <v>5421.0416442938058</v>
      </c>
      <c r="P38" s="10">
        <v>0.41618723834026511</v>
      </c>
      <c r="Q38" s="10">
        <v>74.432189749117668</v>
      </c>
      <c r="R38" s="10">
        <v>0</v>
      </c>
      <c r="S38" s="10">
        <v>0</v>
      </c>
      <c r="T38" s="10">
        <v>1.4915785867096518</v>
      </c>
      <c r="U38" s="10">
        <v>0</v>
      </c>
      <c r="V38" s="10">
        <v>0</v>
      </c>
      <c r="W38" s="10">
        <v>0</v>
      </c>
      <c r="X38" s="10">
        <v>0</v>
      </c>
      <c r="Y38" s="10">
        <v>0</v>
      </c>
      <c r="Z38" s="10">
        <v>4128.8045252766733</v>
      </c>
      <c r="AA38" s="10">
        <v>0</v>
      </c>
      <c r="AB38" s="10">
        <v>952.54191249378084</v>
      </c>
      <c r="AC38" s="10">
        <v>157963.99605288071</v>
      </c>
      <c r="AD38" s="10">
        <v>28870.315172237373</v>
      </c>
      <c r="AE38" s="10">
        <v>9894.5795154178722</v>
      </c>
      <c r="AF38" s="10">
        <v>37120.702113757434</v>
      </c>
      <c r="AG38" s="10">
        <v>17862.588639184236</v>
      </c>
      <c r="AH38" s="10">
        <v>2765.9225837170702</v>
      </c>
      <c r="AI38" s="10">
        <v>76528.657514496896</v>
      </c>
      <c r="AJ38" s="10">
        <v>12478.915671179511</v>
      </c>
      <c r="AK38" s="10">
        <v>20087.506849588506</v>
      </c>
      <c r="AL38" s="10">
        <v>1099.5523051868863</v>
      </c>
      <c r="AM38" s="10">
        <v>17741.950059491242</v>
      </c>
      <c r="AN38" s="10">
        <v>185.55110628451885</v>
      </c>
      <c r="AO38" s="10">
        <v>2901.7307022399441</v>
      </c>
      <c r="AP38" s="10">
        <v>74064.519994313931</v>
      </c>
      <c r="AQ38" s="63">
        <v>10857.068735936171</v>
      </c>
      <c r="AR38" s="63">
        <v>56554.839632083713</v>
      </c>
      <c r="AS38" s="63">
        <v>62988.710930409594</v>
      </c>
      <c r="AT38" s="63">
        <v>0</v>
      </c>
      <c r="AU38" s="63">
        <v>0</v>
      </c>
      <c r="AV38" s="63">
        <v>2965.7006326800811</v>
      </c>
      <c r="AW38" s="63">
        <v>5588.0166446926814</v>
      </c>
      <c r="AX38" s="10">
        <v>169542.08336265097</v>
      </c>
      <c r="AY38" s="10">
        <v>0</v>
      </c>
      <c r="AZ38" s="10">
        <v>-589.30328310730772</v>
      </c>
      <c r="BA38" s="10">
        <v>462675.89823150472</v>
      </c>
    </row>
    <row r="39" spans="1:53">
      <c r="A39" s="51" t="s">
        <v>35</v>
      </c>
      <c r="B39" s="10" t="s">
        <v>118</v>
      </c>
      <c r="C39" s="10">
        <v>907.98548923868225</v>
      </c>
      <c r="D39" s="10">
        <v>0</v>
      </c>
      <c r="E39" s="10">
        <v>0</v>
      </c>
      <c r="F39" s="10">
        <v>0</v>
      </c>
      <c r="G39" s="10">
        <v>0</v>
      </c>
      <c r="H39" s="10">
        <v>23.513118964439066</v>
      </c>
      <c r="I39" s="10">
        <v>0.72253754592863362</v>
      </c>
      <c r="J39" s="10">
        <v>5.9617297931645741</v>
      </c>
      <c r="K39" s="10">
        <v>3.4652349096792237</v>
      </c>
      <c r="L39" s="10">
        <v>27.64464332088459</v>
      </c>
      <c r="M39" s="10">
        <v>0</v>
      </c>
      <c r="N39" s="10">
        <v>0.28511905106754898</v>
      </c>
      <c r="O39" s="10">
        <v>44.756627355018182</v>
      </c>
      <c r="P39" s="10">
        <v>9.2019456610484857E-2</v>
      </c>
      <c r="Q39" s="10">
        <v>0</v>
      </c>
      <c r="R39" s="10">
        <v>0</v>
      </c>
      <c r="S39" s="10">
        <v>0</v>
      </c>
      <c r="T39" s="10">
        <v>0.29927237446956539</v>
      </c>
      <c r="U39" s="10">
        <v>0</v>
      </c>
      <c r="V39" s="10">
        <v>0</v>
      </c>
      <c r="W39" s="10">
        <v>0</v>
      </c>
      <c r="X39" s="10">
        <v>0</v>
      </c>
      <c r="Y39" s="10">
        <v>0</v>
      </c>
      <c r="Z39" s="10">
        <v>0</v>
      </c>
      <c r="AA39" s="10">
        <v>0</v>
      </c>
      <c r="AB39" s="10">
        <v>0</v>
      </c>
      <c r="AC39" s="10">
        <v>0</v>
      </c>
      <c r="AD39" s="10">
        <v>0.85767588323106281</v>
      </c>
      <c r="AE39" s="10">
        <v>0.29394698930224172</v>
      </c>
      <c r="AF39" s="10">
        <v>249.92453933619768</v>
      </c>
      <c r="AG39" s="10">
        <v>8.2837805154925324</v>
      </c>
      <c r="AH39" s="10">
        <v>8.2169698556652002E-2</v>
      </c>
      <c r="AI39" s="10">
        <v>0</v>
      </c>
      <c r="AJ39" s="10">
        <v>0</v>
      </c>
      <c r="AK39" s="10">
        <v>9.3155869625984611</v>
      </c>
      <c r="AL39" s="10">
        <v>0</v>
      </c>
      <c r="AM39" s="10">
        <v>0</v>
      </c>
      <c r="AN39" s="10">
        <v>0</v>
      </c>
      <c r="AO39" s="10">
        <v>0</v>
      </c>
      <c r="AP39" s="10">
        <v>0</v>
      </c>
      <c r="AQ39" s="63">
        <v>16535.943930380698</v>
      </c>
      <c r="AR39" s="63">
        <v>18498.972361659209</v>
      </c>
      <c r="AS39" s="63">
        <v>144094.23283813838</v>
      </c>
      <c r="AT39" s="63">
        <v>0</v>
      </c>
      <c r="AU39" s="63">
        <v>0</v>
      </c>
      <c r="AV39" s="63">
        <v>178.89852466859605</v>
      </c>
      <c r="AW39" s="63">
        <v>0</v>
      </c>
      <c r="AX39" s="10">
        <v>15860.445848532001</v>
      </c>
      <c r="AY39" s="10">
        <v>0</v>
      </c>
      <c r="AZ39" s="10">
        <v>-6528.9985157407846</v>
      </c>
      <c r="BA39" s="10">
        <v>158202.08678196938</v>
      </c>
    </row>
    <row r="40" spans="1:53">
      <c r="A40" s="51" t="s">
        <v>36</v>
      </c>
      <c r="B40" s="10" t="s">
        <v>120</v>
      </c>
      <c r="C40" s="10">
        <v>536.90776166193325</v>
      </c>
      <c r="D40" s="10">
        <v>0</v>
      </c>
      <c r="E40" s="10">
        <v>0</v>
      </c>
      <c r="F40" s="10">
        <v>528.91318923660845</v>
      </c>
      <c r="G40" s="10">
        <v>33.803170474791798</v>
      </c>
      <c r="H40" s="10">
        <v>624.35376049965794</v>
      </c>
      <c r="I40" s="10">
        <v>7.3613302161756762</v>
      </c>
      <c r="J40" s="10">
        <v>9.6262264461899463</v>
      </c>
      <c r="K40" s="10">
        <v>69.38152973877601</v>
      </c>
      <c r="L40" s="10">
        <v>100.02533431413048</v>
      </c>
      <c r="M40" s="10">
        <v>0</v>
      </c>
      <c r="N40" s="10">
        <v>242.01116922834044</v>
      </c>
      <c r="O40" s="10">
        <v>155.99925538057454</v>
      </c>
      <c r="P40" s="10">
        <v>6.2318706009913571E-2</v>
      </c>
      <c r="Q40" s="10">
        <v>3.3458044383427596</v>
      </c>
      <c r="R40" s="10">
        <v>0</v>
      </c>
      <c r="S40" s="10">
        <v>0</v>
      </c>
      <c r="T40" s="10">
        <v>0.21334486179628898</v>
      </c>
      <c r="U40" s="10">
        <v>0</v>
      </c>
      <c r="V40" s="10">
        <v>0</v>
      </c>
      <c r="W40" s="10">
        <v>0</v>
      </c>
      <c r="X40" s="10">
        <v>0</v>
      </c>
      <c r="Y40" s="10">
        <v>0</v>
      </c>
      <c r="Z40" s="10">
        <v>248.46002946335068</v>
      </c>
      <c r="AA40" s="10">
        <v>0</v>
      </c>
      <c r="AB40" s="10">
        <v>10.183726558149964</v>
      </c>
      <c r="AC40" s="10">
        <v>19742.362144395367</v>
      </c>
      <c r="AD40" s="10">
        <v>2676.5607933361275</v>
      </c>
      <c r="AE40" s="10">
        <v>917.32436724423405</v>
      </c>
      <c r="AF40" s="10">
        <v>3937.2796604428136</v>
      </c>
      <c r="AG40" s="10">
        <v>2969.7036660374747</v>
      </c>
      <c r="AH40" s="10">
        <v>256.42809580753004</v>
      </c>
      <c r="AI40" s="10">
        <v>12912.53651903731</v>
      </c>
      <c r="AJ40" s="10">
        <v>1934.8565681805069</v>
      </c>
      <c r="AK40" s="10">
        <v>3339.6023352357847</v>
      </c>
      <c r="AL40" s="10">
        <v>103.91038820631692</v>
      </c>
      <c r="AM40" s="10">
        <v>13190.249757813644</v>
      </c>
      <c r="AN40" s="10">
        <v>92.026105300300287</v>
      </c>
      <c r="AO40" s="10">
        <v>1439.1451525381017</v>
      </c>
      <c r="AP40" s="10">
        <v>45200.776975101515</v>
      </c>
      <c r="AQ40" s="63">
        <v>6004.4364023051239</v>
      </c>
      <c r="AR40" s="63">
        <v>39858.068265092348</v>
      </c>
      <c r="AS40" s="63">
        <v>487046.55152892089</v>
      </c>
      <c r="AT40" s="63">
        <v>0</v>
      </c>
      <c r="AU40" s="63">
        <v>0</v>
      </c>
      <c r="AV40" s="63">
        <v>18729.183725633437</v>
      </c>
      <c r="AW40" s="63">
        <v>1647.5735631678549</v>
      </c>
      <c r="AX40" s="10">
        <v>11861.211271761402</v>
      </c>
      <c r="AY40" s="10">
        <v>30.390372668492908</v>
      </c>
      <c r="AZ40" s="10">
        <v>-17562.815972771801</v>
      </c>
      <c r="BA40" s="10">
        <v>635114.80634781974</v>
      </c>
    </row>
    <row r="41" spans="1:53">
      <c r="A41" s="51" t="s">
        <v>37</v>
      </c>
      <c r="B41" s="10" t="s">
        <v>122</v>
      </c>
      <c r="C41" s="10">
        <v>237.6809582909857</v>
      </c>
      <c r="D41" s="10">
        <v>0</v>
      </c>
      <c r="E41" s="10">
        <v>0</v>
      </c>
      <c r="F41" s="10">
        <v>3.1396331924139334E-2</v>
      </c>
      <c r="G41" s="10">
        <v>2.7466060993410325E-4</v>
      </c>
      <c r="H41" s="10">
        <v>3.1442510885007451</v>
      </c>
      <c r="I41" s="10">
        <v>0.62107022607354823</v>
      </c>
      <c r="J41" s="10">
        <v>0.89318436130281087</v>
      </c>
      <c r="K41" s="10">
        <v>1.3999102120133313</v>
      </c>
      <c r="L41" s="10">
        <v>4.2147785721925084</v>
      </c>
      <c r="M41" s="10">
        <v>0</v>
      </c>
      <c r="N41" s="10">
        <v>0.76553590665974258</v>
      </c>
      <c r="O41" s="10">
        <v>2.5836886265097907</v>
      </c>
      <c r="P41" s="10">
        <v>1.2055767433692624E-2</v>
      </c>
      <c r="Q41" s="10">
        <v>5.768565741646872E-4</v>
      </c>
      <c r="R41" s="10">
        <v>0</v>
      </c>
      <c r="S41" s="10">
        <v>0</v>
      </c>
      <c r="T41" s="10">
        <v>5.2588350016279511E-2</v>
      </c>
      <c r="U41" s="10">
        <v>0</v>
      </c>
      <c r="V41" s="10">
        <v>0</v>
      </c>
      <c r="W41" s="10">
        <v>0</v>
      </c>
      <c r="X41" s="10">
        <v>0</v>
      </c>
      <c r="Y41" s="10">
        <v>0</v>
      </c>
      <c r="Z41" s="10">
        <v>7.2902217196266729E-3</v>
      </c>
      <c r="AA41" s="10">
        <v>0</v>
      </c>
      <c r="AB41" s="10">
        <v>2.6472419663442579E-3</v>
      </c>
      <c r="AC41" s="10">
        <v>1528.7618436038913</v>
      </c>
      <c r="AD41" s="10">
        <v>70.500545485278877</v>
      </c>
      <c r="AE41" s="10">
        <v>24.162301278069709</v>
      </c>
      <c r="AF41" s="10">
        <v>2.4364291683236798</v>
      </c>
      <c r="AG41" s="10">
        <v>3.7573808465772149</v>
      </c>
      <c r="AH41" s="10">
        <v>6.754309738524185</v>
      </c>
      <c r="AI41" s="10">
        <v>0.10781922299233497</v>
      </c>
      <c r="AJ41" s="10">
        <v>0.19443502505857024</v>
      </c>
      <c r="AK41" s="10">
        <v>4.2253905644204206</v>
      </c>
      <c r="AL41" s="10">
        <v>2.8669436411053559E-2</v>
      </c>
      <c r="AM41" s="10">
        <v>0.3960988876188048</v>
      </c>
      <c r="AN41" s="10">
        <v>4.7116467495795459E-3</v>
      </c>
      <c r="AO41" s="10">
        <v>7.3682826824000999E-2</v>
      </c>
      <c r="AP41" s="10">
        <v>8.8848849246433961</v>
      </c>
      <c r="AQ41" s="63">
        <v>0</v>
      </c>
      <c r="AR41" s="63">
        <v>0</v>
      </c>
      <c r="AS41" s="63">
        <v>7686.6506155742745</v>
      </c>
      <c r="AT41" s="63">
        <v>1875.1769109816164</v>
      </c>
      <c r="AU41" s="63">
        <v>0</v>
      </c>
      <c r="AV41" s="63">
        <v>0</v>
      </c>
      <c r="AW41" s="63">
        <v>0</v>
      </c>
      <c r="AX41" s="10">
        <v>5866.3847158996959</v>
      </c>
      <c r="AY41" s="10">
        <v>0</v>
      </c>
      <c r="AZ41" s="10">
        <v>196.06824961037583</v>
      </c>
      <c r="BA41" s="10">
        <v>5793.2097696364362</v>
      </c>
    </row>
    <row r="42" spans="1:53">
      <c r="A42" s="51" t="s">
        <v>38</v>
      </c>
      <c r="B42" s="10" t="s">
        <v>124</v>
      </c>
      <c r="C42" s="10">
        <v>3716.9605065745041</v>
      </c>
      <c r="D42" s="10">
        <v>0</v>
      </c>
      <c r="E42" s="10">
        <v>0</v>
      </c>
      <c r="F42" s="10">
        <v>0.49098979847792107</v>
      </c>
      <c r="G42" s="10">
        <v>4.2952647413465328E-3</v>
      </c>
      <c r="H42" s="10">
        <v>49.171196560067088</v>
      </c>
      <c r="I42" s="10">
        <v>9.7125723437148803</v>
      </c>
      <c r="J42" s="10">
        <v>13.968014181380186</v>
      </c>
      <c r="K42" s="10">
        <v>21.892418341874542</v>
      </c>
      <c r="L42" s="10">
        <v>65.912581341987064</v>
      </c>
      <c r="M42" s="10">
        <v>0</v>
      </c>
      <c r="N42" s="10">
        <v>11.971790890944446</v>
      </c>
      <c r="O42" s="10">
        <v>40.404871534830221</v>
      </c>
      <c r="P42" s="10">
        <v>0.18853345152126999</v>
      </c>
      <c r="Q42" s="10">
        <v>9.0211395963112288E-3</v>
      </c>
      <c r="R42" s="10">
        <v>0</v>
      </c>
      <c r="S42" s="10">
        <v>0</v>
      </c>
      <c r="T42" s="10">
        <v>0.82240000007539937</v>
      </c>
      <c r="U42" s="10">
        <v>0</v>
      </c>
      <c r="V42" s="10">
        <v>0</v>
      </c>
      <c r="W42" s="10">
        <v>0</v>
      </c>
      <c r="X42" s="10">
        <v>0</v>
      </c>
      <c r="Y42" s="10">
        <v>0</v>
      </c>
      <c r="Z42" s="10">
        <v>0.11400772872536719</v>
      </c>
      <c r="AA42" s="10">
        <v>0</v>
      </c>
      <c r="AB42" s="10">
        <v>4.1398746921079796E-2</v>
      </c>
      <c r="AC42" s="10">
        <v>23907.457448387449</v>
      </c>
      <c r="AD42" s="10">
        <v>1102.5188771745181</v>
      </c>
      <c r="AE42" s="10">
        <v>377.86081074524986</v>
      </c>
      <c r="AF42" s="10">
        <v>38.101962651287181</v>
      </c>
      <c r="AG42" s="10">
        <v>58.759592334648794</v>
      </c>
      <c r="AH42" s="10">
        <v>105.62689888068375</v>
      </c>
      <c r="AI42" s="10">
        <v>1.6861249491489367</v>
      </c>
      <c r="AJ42" s="10">
        <v>3.040661374112859</v>
      </c>
      <c r="AK42" s="10">
        <v>66.078536394890094</v>
      </c>
      <c r="AL42" s="10">
        <v>0.44834539397629436</v>
      </c>
      <c r="AM42" s="10">
        <v>6.1943705232571347</v>
      </c>
      <c r="AN42" s="10">
        <v>7.3682826824000985E-2</v>
      </c>
      <c r="AO42" s="10">
        <v>1.1522848076970549</v>
      </c>
      <c r="AP42" s="10">
        <v>138.94578096545479</v>
      </c>
      <c r="AQ42" s="63">
        <v>0</v>
      </c>
      <c r="AR42" s="63">
        <v>0</v>
      </c>
      <c r="AS42" s="63">
        <v>120207.26006560268</v>
      </c>
      <c r="AT42" s="63">
        <v>29324.850299643822</v>
      </c>
      <c r="AU42" s="63">
        <v>0</v>
      </c>
      <c r="AV42" s="63">
        <v>0</v>
      </c>
      <c r="AW42" s="63">
        <v>0</v>
      </c>
      <c r="AX42" s="10">
        <v>91741.132576031217</v>
      </c>
      <c r="AY42" s="10">
        <v>0</v>
      </c>
      <c r="AZ42" s="10">
        <v>3066.2024658396817</v>
      </c>
      <c r="BA42" s="10">
        <v>90596.790230363535</v>
      </c>
    </row>
    <row r="43" spans="1:53" ht="12.75" thickBot="1">
      <c r="A43" s="51" t="s">
        <v>39</v>
      </c>
      <c r="B43" s="10" t="s">
        <v>126</v>
      </c>
      <c r="C43" s="10">
        <v>342.67572453680373</v>
      </c>
      <c r="D43" s="10">
        <v>0</v>
      </c>
      <c r="E43" s="10">
        <v>0</v>
      </c>
      <c r="F43" s="10">
        <v>82.384993255418607</v>
      </c>
      <c r="G43" s="10">
        <v>1.3428854147741831</v>
      </c>
      <c r="H43" s="10">
        <v>67.273203019824194</v>
      </c>
      <c r="I43" s="10">
        <v>1.4191021491097509</v>
      </c>
      <c r="J43" s="10">
        <v>2.057023565022035</v>
      </c>
      <c r="K43" s="10">
        <v>3.7957379539313449</v>
      </c>
      <c r="L43" s="10">
        <v>23.892357582147049</v>
      </c>
      <c r="M43" s="10">
        <v>0</v>
      </c>
      <c r="N43" s="10">
        <v>54.152985266334191</v>
      </c>
      <c r="O43" s="10">
        <v>18.432635526133097</v>
      </c>
      <c r="P43" s="10">
        <v>1.6919036043686154E-2</v>
      </c>
      <c r="Q43" s="10">
        <v>6.4482874318404919</v>
      </c>
      <c r="R43" s="10">
        <v>0</v>
      </c>
      <c r="S43" s="10">
        <v>0</v>
      </c>
      <c r="T43" s="10">
        <v>5.5624322549450447E-2</v>
      </c>
      <c r="U43" s="10">
        <v>0</v>
      </c>
      <c r="V43" s="10">
        <v>0</v>
      </c>
      <c r="W43" s="10">
        <v>0</v>
      </c>
      <c r="X43" s="10">
        <v>0</v>
      </c>
      <c r="Y43" s="10">
        <v>0</v>
      </c>
      <c r="Z43" s="10">
        <v>12.95289233063736</v>
      </c>
      <c r="AA43" s="10">
        <v>0</v>
      </c>
      <c r="AB43" s="10">
        <v>100.6314918317176</v>
      </c>
      <c r="AC43" s="10">
        <v>522.86720303764946</v>
      </c>
      <c r="AD43" s="10">
        <v>317.46616204746186</v>
      </c>
      <c r="AE43" s="10">
        <v>108.80359861307717</v>
      </c>
      <c r="AF43" s="10">
        <v>61.029052728405638</v>
      </c>
      <c r="AG43" s="10">
        <v>1098.1112564899759</v>
      </c>
      <c r="AH43" s="10">
        <v>30.414868072429446</v>
      </c>
      <c r="AI43" s="10">
        <v>723.39683995991095</v>
      </c>
      <c r="AJ43" s="10">
        <v>116.97254570001836</v>
      </c>
      <c r="AK43" s="10">
        <v>1234.8891771467233</v>
      </c>
      <c r="AL43" s="10">
        <v>39.400324421120906</v>
      </c>
      <c r="AM43" s="10">
        <v>119.51674209656335</v>
      </c>
      <c r="AN43" s="10">
        <v>25.513511008114254</v>
      </c>
      <c r="AO43" s="10">
        <v>398.99162929625049</v>
      </c>
      <c r="AP43" s="10">
        <v>23468.885097655864</v>
      </c>
      <c r="AQ43" s="63">
        <v>1502.8096797661105</v>
      </c>
      <c r="AR43" s="63">
        <v>2312.6035779170197</v>
      </c>
      <c r="AS43" s="63">
        <v>1781216.5382737641</v>
      </c>
      <c r="AT43" s="63">
        <v>0</v>
      </c>
      <c r="AU43" s="63">
        <v>0</v>
      </c>
      <c r="AV43" s="63">
        <v>0</v>
      </c>
      <c r="AW43" s="63">
        <v>0</v>
      </c>
      <c r="AX43" s="10">
        <v>0</v>
      </c>
      <c r="AY43" s="10">
        <v>0</v>
      </c>
      <c r="AZ43" s="10">
        <v>-36056.732341414769</v>
      </c>
      <c r="BA43" s="10">
        <v>1777959.0090615284</v>
      </c>
    </row>
    <row r="44" spans="1:53">
      <c r="A44" s="64" t="s">
        <v>187</v>
      </c>
      <c r="B44" s="10" t="s">
        <v>183</v>
      </c>
      <c r="C44" s="65" cm="1">
        <f t="array" ref="C44:AP48">MMULT('(5) Duplicated the aggregated'!C44:AP48, TRANSPOSE('(4) Disaggregating matrix'!C3:AP42))</f>
        <v>35853.699631772521</v>
      </c>
      <c r="D44" s="65">
        <v>0</v>
      </c>
      <c r="E44" s="65">
        <v>0</v>
      </c>
      <c r="F44" s="65">
        <v>31167.374341580118</v>
      </c>
      <c r="G44" s="65">
        <v>76.259985816012417</v>
      </c>
      <c r="H44" s="65">
        <v>14713.759628070864</v>
      </c>
      <c r="I44" s="65">
        <v>172.37771950518621</v>
      </c>
      <c r="J44" s="65">
        <v>71.913701419162265</v>
      </c>
      <c r="K44" s="65">
        <v>1396.9682843462047</v>
      </c>
      <c r="L44" s="65">
        <v>7287.4742112044314</v>
      </c>
      <c r="M44" s="65">
        <v>0</v>
      </c>
      <c r="N44" s="65">
        <v>10655.908704483723</v>
      </c>
      <c r="O44" s="65">
        <v>23284.18702419797</v>
      </c>
      <c r="P44" s="65">
        <v>2.1274154627182602</v>
      </c>
      <c r="Q44" s="65">
        <v>676.96167523450799</v>
      </c>
      <c r="R44" s="66">
        <v>0</v>
      </c>
      <c r="S44" s="61">
        <v>0</v>
      </c>
      <c r="T44" s="61">
        <v>2.6718391764811784</v>
      </c>
      <c r="U44" s="61">
        <v>0</v>
      </c>
      <c r="V44" s="61">
        <v>0</v>
      </c>
      <c r="W44" s="61">
        <v>0</v>
      </c>
      <c r="X44" s="61">
        <v>0</v>
      </c>
      <c r="Y44" s="61">
        <v>0</v>
      </c>
      <c r="Z44" s="61">
        <v>89391.629225436162</v>
      </c>
      <c r="AA44" s="61">
        <v>0</v>
      </c>
      <c r="AB44" s="61">
        <v>1739.670813968939</v>
      </c>
      <c r="AC44" s="61">
        <v>53636.989948635572</v>
      </c>
      <c r="AD44" s="61">
        <v>192073.66672035475</v>
      </c>
      <c r="AE44" s="61">
        <v>65828.452403248884</v>
      </c>
      <c r="AF44" s="61">
        <v>33411.48789242511</v>
      </c>
      <c r="AG44" s="61">
        <v>34573.249023308948</v>
      </c>
      <c r="AH44" s="61">
        <v>18401.631203183151</v>
      </c>
      <c r="AI44" s="61">
        <v>19520.915191164975</v>
      </c>
      <c r="AJ44" s="67">
        <v>36833.614596636806</v>
      </c>
      <c r="AK44" s="67">
        <v>38879.604216198539</v>
      </c>
      <c r="AL44" s="67">
        <v>13807.971637064309</v>
      </c>
      <c r="AM44" s="67">
        <v>36457.490406732875</v>
      </c>
      <c r="AN44" s="67">
        <v>284.99178442056734</v>
      </c>
      <c r="AO44" s="67">
        <v>4456.8282415479434</v>
      </c>
      <c r="AP44" s="67">
        <v>384360.19015343609</v>
      </c>
      <c r="AQ44" s="67"/>
    </row>
    <row r="45" spans="1:53">
      <c r="A45" s="64"/>
      <c r="B45" s="10" t="s">
        <v>184</v>
      </c>
      <c r="C45" s="61">
        <v>760018.11386533338</v>
      </c>
      <c r="D45" s="61">
        <v>0</v>
      </c>
      <c r="E45" s="61">
        <v>0</v>
      </c>
      <c r="F45" s="61">
        <v>52012.454220461776</v>
      </c>
      <c r="G45" s="61">
        <v>337.28965533107959</v>
      </c>
      <c r="H45" s="61">
        <v>27235.25664280033</v>
      </c>
      <c r="I45" s="61">
        <v>538.33982415622836</v>
      </c>
      <c r="J45" s="61">
        <v>531.64704956327</v>
      </c>
      <c r="K45" s="61">
        <v>4485.4873995272665</v>
      </c>
      <c r="L45" s="61">
        <v>6339.2140913757521</v>
      </c>
      <c r="M45" s="61">
        <v>0</v>
      </c>
      <c r="N45" s="61">
        <v>38925.289034702633</v>
      </c>
      <c r="O45" s="61">
        <v>39212.693518059976</v>
      </c>
      <c r="P45" s="61">
        <v>5.5525411709226287</v>
      </c>
      <c r="Q45" s="61">
        <v>2653.4992932363311</v>
      </c>
      <c r="R45" s="68">
        <v>0</v>
      </c>
      <c r="S45" s="61">
        <v>0</v>
      </c>
      <c r="T45" s="61">
        <v>8.5447353231188465</v>
      </c>
      <c r="U45" s="61">
        <v>0</v>
      </c>
      <c r="V45" s="61">
        <v>0</v>
      </c>
      <c r="W45" s="61">
        <v>0</v>
      </c>
      <c r="X45" s="61">
        <v>0</v>
      </c>
      <c r="Y45" s="61">
        <v>0</v>
      </c>
      <c r="Z45" s="61">
        <v>69027.230569434381</v>
      </c>
      <c r="AA45" s="61">
        <v>0</v>
      </c>
      <c r="AB45" s="61">
        <v>2357.4344104605802</v>
      </c>
      <c r="AC45" s="61">
        <v>965380.96675787913</v>
      </c>
      <c r="AD45" s="61">
        <v>225205.96922333326</v>
      </c>
      <c r="AE45" s="61">
        <v>77183.721637020572</v>
      </c>
      <c r="AF45" s="61">
        <v>221639.60645201773</v>
      </c>
      <c r="AG45" s="61">
        <v>131611.27716241396</v>
      </c>
      <c r="AH45" s="61">
        <v>21575.873784076728</v>
      </c>
      <c r="AI45" s="61">
        <v>209255.54324021231</v>
      </c>
      <c r="AJ45" s="67">
        <v>103261.81440441207</v>
      </c>
      <c r="AK45" s="67">
        <v>148004.44016740334</v>
      </c>
      <c r="AL45" s="67">
        <v>94201.039347554062</v>
      </c>
      <c r="AM45" s="67">
        <v>405129.00008247455</v>
      </c>
      <c r="AN45" s="67">
        <v>4359.0347722628258</v>
      </c>
      <c r="AO45" s="67">
        <v>68168.523939767387</v>
      </c>
      <c r="AP45" s="67">
        <v>879215.26673989603</v>
      </c>
      <c r="AQ45" s="67"/>
    </row>
    <row r="46" spans="1:53">
      <c r="A46" s="64"/>
      <c r="B46" s="10" t="s">
        <v>185</v>
      </c>
      <c r="C46" s="61">
        <v>0</v>
      </c>
      <c r="D46" s="61">
        <v>0</v>
      </c>
      <c r="E46" s="61">
        <v>0</v>
      </c>
      <c r="F46" s="61">
        <v>23349.528722181767</v>
      </c>
      <c r="G46" s="61">
        <v>91.934387474216621</v>
      </c>
      <c r="H46" s="61">
        <v>9514.5709683803616</v>
      </c>
      <c r="I46" s="61">
        <v>166.58102267474237</v>
      </c>
      <c r="J46" s="61">
        <v>238.76828212757198</v>
      </c>
      <c r="K46" s="61">
        <v>1327.17747049591</v>
      </c>
      <c r="L46" s="61">
        <v>1124.4793224510431</v>
      </c>
      <c r="M46" s="61">
        <v>0</v>
      </c>
      <c r="N46" s="61">
        <v>10436.351099983478</v>
      </c>
      <c r="O46" s="61">
        <v>12374.928848713189</v>
      </c>
      <c r="P46" s="61">
        <v>5.6628916577265755</v>
      </c>
      <c r="Q46" s="61">
        <v>667.11912100446227</v>
      </c>
      <c r="R46" s="68">
        <v>0</v>
      </c>
      <c r="S46" s="61">
        <v>0</v>
      </c>
      <c r="T46" s="61">
        <v>4.9728927644947385</v>
      </c>
      <c r="U46" s="61">
        <v>0</v>
      </c>
      <c r="V46" s="61">
        <v>0</v>
      </c>
      <c r="W46" s="61">
        <v>0</v>
      </c>
      <c r="X46" s="61">
        <v>0</v>
      </c>
      <c r="Y46" s="61">
        <v>0</v>
      </c>
      <c r="Z46" s="61">
        <v>8792.8407600226255</v>
      </c>
      <c r="AA46" s="61">
        <v>0</v>
      </c>
      <c r="AB46" s="61">
        <v>60.402456068086558</v>
      </c>
      <c r="AC46" s="61">
        <v>103590.85022503583</v>
      </c>
      <c r="AD46" s="61">
        <v>20838.212723889865</v>
      </c>
      <c r="AE46" s="61">
        <v>7141.7769957009405</v>
      </c>
      <c r="AF46" s="61">
        <v>59109.043765299655</v>
      </c>
      <c r="AG46" s="61">
        <v>22638.058438409451</v>
      </c>
      <c r="AH46" s="61">
        <v>1996.4064414763602</v>
      </c>
      <c r="AI46" s="61">
        <v>22772.76267958085</v>
      </c>
      <c r="AJ46" s="67">
        <v>24644.483714023427</v>
      </c>
      <c r="AK46" s="67">
        <v>25457.796914462353</v>
      </c>
      <c r="AL46" s="67">
        <v>5413.7596993071693</v>
      </c>
      <c r="AM46" s="67">
        <v>2068.2020936539543</v>
      </c>
      <c r="AN46" s="67">
        <v>99.526218234822679</v>
      </c>
      <c r="AO46" s="67">
        <v>1556.4352534065888</v>
      </c>
      <c r="AP46" s="67">
        <v>101.72869178057996</v>
      </c>
      <c r="AQ46" s="67"/>
    </row>
    <row r="47" spans="1:53">
      <c r="A47" s="64"/>
      <c r="B47" s="10" t="s">
        <v>186</v>
      </c>
      <c r="C47" s="61">
        <v>0</v>
      </c>
      <c r="D47" s="61">
        <v>0</v>
      </c>
      <c r="E47" s="61">
        <v>0</v>
      </c>
      <c r="F47" s="61">
        <v>93447.583201515969</v>
      </c>
      <c r="G47" s="61">
        <v>769.70296803968938</v>
      </c>
      <c r="H47" s="61">
        <v>41923.775306719734</v>
      </c>
      <c r="I47" s="61">
        <v>700.1856035461783</v>
      </c>
      <c r="J47" s="61">
        <v>314.29780187030229</v>
      </c>
      <c r="K47" s="61">
        <v>4282.7069561616654</v>
      </c>
      <c r="L47" s="61">
        <v>21062.593838457862</v>
      </c>
      <c r="M47" s="61">
        <v>0</v>
      </c>
      <c r="N47" s="61">
        <v>26082.162076561228</v>
      </c>
      <c r="O47" s="61">
        <v>43888.740223425957</v>
      </c>
      <c r="P47" s="61">
        <v>6.3027230858422936</v>
      </c>
      <c r="Q47" s="61">
        <v>1765.6002777053593</v>
      </c>
      <c r="R47" s="68">
        <v>0</v>
      </c>
      <c r="S47" s="61">
        <v>0</v>
      </c>
      <c r="T47" s="61">
        <v>11.307370904174592</v>
      </c>
      <c r="U47" s="61">
        <v>0</v>
      </c>
      <c r="V47" s="61">
        <v>0</v>
      </c>
      <c r="W47" s="61">
        <v>0</v>
      </c>
      <c r="X47" s="61">
        <v>0</v>
      </c>
      <c r="Y47" s="61">
        <v>0</v>
      </c>
      <c r="Z47" s="61">
        <v>-165338.78000000003</v>
      </c>
      <c r="AA47" s="61">
        <v>0</v>
      </c>
      <c r="AB47" s="61">
        <v>1001.1566079397606</v>
      </c>
      <c r="AC47" s="61">
        <v>776933.45320250397</v>
      </c>
      <c r="AD47" s="61">
        <v>-117322.33773356042</v>
      </c>
      <c r="AE47" s="61">
        <v>-40209.301239486987</v>
      </c>
      <c r="AF47" s="61">
        <v>119073.69541414734</v>
      </c>
      <c r="AG47" s="61">
        <v>32442.953966161331</v>
      </c>
      <c r="AH47" s="61">
        <v>-11240.074851132564</v>
      </c>
      <c r="AI47" s="61">
        <v>74444.764511940637</v>
      </c>
      <c r="AJ47" s="67">
        <v>45499.692777412209</v>
      </c>
      <c r="AK47" s="67">
        <v>36483.965072484178</v>
      </c>
      <c r="AL47" s="67">
        <v>18948.677108369197</v>
      </c>
      <c r="AM47" s="67">
        <v>2592.959465759589</v>
      </c>
      <c r="AN47" s="67">
        <v>-116.8142074803128</v>
      </c>
      <c r="AO47" s="67">
        <v>-1826.7925160397251</v>
      </c>
      <c r="AP47" s="67">
        <v>2296.2697910325878</v>
      </c>
      <c r="AQ47" s="67"/>
    </row>
    <row r="48" spans="1:53" ht="12.75" thickBot="1">
      <c r="A48" s="55" t="s">
        <v>188</v>
      </c>
      <c r="B48" s="56"/>
      <c r="C48" s="69">
        <v>1159460.9656</v>
      </c>
      <c r="D48" s="70">
        <v>0</v>
      </c>
      <c r="E48" s="69">
        <v>0</v>
      </c>
      <c r="F48" s="69">
        <v>356546.25277306401</v>
      </c>
      <c r="G48" s="69">
        <v>3201.5594735034215</v>
      </c>
      <c r="H48" s="69">
        <v>268870.6874463553</v>
      </c>
      <c r="I48" s="69">
        <v>12777.000696414751</v>
      </c>
      <c r="J48" s="69">
        <v>5318.9985380000007</v>
      </c>
      <c r="K48" s="69">
        <v>23348.386069272845</v>
      </c>
      <c r="L48" s="69">
        <v>71560.006156529431</v>
      </c>
      <c r="M48" s="69">
        <v>0</v>
      </c>
      <c r="N48" s="69">
        <v>117981.36560566457</v>
      </c>
      <c r="O48" s="69">
        <v>223341.92268911135</v>
      </c>
      <c r="P48" s="69">
        <v>94.000093999999976</v>
      </c>
      <c r="Q48" s="69">
        <v>12320.992751863751</v>
      </c>
      <c r="R48" s="71">
        <v>0</v>
      </c>
      <c r="S48" s="72">
        <v>0</v>
      </c>
      <c r="T48" s="72">
        <v>143.00014300000001</v>
      </c>
      <c r="U48" s="72">
        <v>0</v>
      </c>
      <c r="V48" s="72">
        <v>0</v>
      </c>
      <c r="W48" s="72">
        <v>0</v>
      </c>
      <c r="X48" s="72">
        <v>0</v>
      </c>
      <c r="Y48" s="72">
        <v>0</v>
      </c>
      <c r="Z48" s="72">
        <v>89391.629225436162</v>
      </c>
      <c r="AA48" s="72">
        <v>0</v>
      </c>
      <c r="AB48" s="72">
        <v>11532.604557104842</v>
      </c>
      <c r="AC48" s="61">
        <v>6373868.5560938213</v>
      </c>
      <c r="AD48" s="61">
        <v>738713.6230654465</v>
      </c>
      <c r="AE48" s="72">
        <v>253175.64560473897</v>
      </c>
      <c r="AF48" s="72">
        <v>807274.00289452949</v>
      </c>
      <c r="AG48" s="72">
        <v>411429.31799641124</v>
      </c>
      <c r="AH48" s="72">
        <v>70772.510821115284</v>
      </c>
      <c r="AI48" s="72">
        <v>643001.21263359603</v>
      </c>
      <c r="AJ48" s="67">
        <v>299849.8073059537</v>
      </c>
      <c r="AK48" s="67">
        <v>462675.89823150472</v>
      </c>
      <c r="AL48" s="67">
        <v>158202.08678196938</v>
      </c>
      <c r="AM48" s="67">
        <v>635114.80634781974</v>
      </c>
      <c r="AN48" s="67">
        <v>5793.2097696364362</v>
      </c>
      <c r="AO48" s="67">
        <v>90596.790230363535</v>
      </c>
      <c r="AP48" s="67">
        <v>1777959.0090615284</v>
      </c>
      <c r="AQ48" s="67"/>
    </row>
  </sheetData>
  <mergeCells count="11">
    <mergeCell ref="A44:A47"/>
    <mergeCell ref="A48:B48"/>
    <mergeCell ref="AY1:AY3"/>
    <mergeCell ref="AZ1:AZ3"/>
    <mergeCell ref="BA1:BA3"/>
    <mergeCell ref="AQ1:AW1"/>
    <mergeCell ref="AQ2:AS2"/>
    <mergeCell ref="AT2:AU2"/>
    <mergeCell ref="AV2:AV3"/>
    <mergeCell ref="AW2:AW3"/>
    <mergeCell ref="AX1:AX3"/>
  </mergeCells>
  <phoneticPr fontId="1" type="noConversion"/>
  <conditionalFormatting sqref="R44:R48 X44:X48 AQ44:AQ48 AC44:AD48">
    <cfRule type="notContainsBlanks" dxfId="25" priority="61" stopIfTrue="1">
      <formula>LEN(TRIM(R44))&gt;0</formula>
    </cfRule>
  </conditionalFormatting>
  <conditionalFormatting sqref="C1:Q2 S1:S2 U1:U2 W1:W2 Y1:Y2 AA1:AA2 AC1:AC2 AE1:AE2 AG1:AG2 AI1:AP2 C1:AP1">
    <cfRule type="notContainsBlanks" dxfId="24" priority="60" stopIfTrue="1">
      <formula>LEN(TRIM(C1))&gt;0</formula>
    </cfRule>
  </conditionalFormatting>
  <conditionalFormatting sqref="Y44:AA48">
    <cfRule type="notContainsBlanks" dxfId="23" priority="44" stopIfTrue="1">
      <formula>LEN(TRIM(Y44))&gt;0</formula>
    </cfRule>
  </conditionalFormatting>
  <conditionalFormatting sqref="C44:Q48">
    <cfRule type="notContainsBlanks" dxfId="22" priority="46" stopIfTrue="1">
      <formula>LEN(TRIM(C44))&gt;0</formula>
    </cfRule>
  </conditionalFormatting>
  <conditionalFormatting sqref="S44:W48">
    <cfRule type="notContainsBlanks" dxfId="21" priority="45" stopIfTrue="1">
      <formula>LEN(TRIM(S44))&gt;0</formula>
    </cfRule>
  </conditionalFormatting>
  <conditionalFormatting sqref="AB44:AB48">
    <cfRule type="notContainsBlanks" dxfId="20" priority="43" stopIfTrue="1">
      <formula>LEN(TRIM(AB44))&gt;0</formula>
    </cfRule>
  </conditionalFormatting>
  <conditionalFormatting sqref="AF44:AF48">
    <cfRule type="notContainsBlanks" dxfId="19" priority="42" stopIfTrue="1">
      <formula>LEN(TRIM(AF44))&gt;0</formula>
    </cfRule>
  </conditionalFormatting>
  <conditionalFormatting sqref="AE44:AE48">
    <cfRule type="notContainsBlanks" dxfId="18" priority="41" stopIfTrue="1">
      <formula>LEN(TRIM(AE44))&gt;0</formula>
    </cfRule>
  </conditionalFormatting>
  <conditionalFormatting sqref="AG44:AG48">
    <cfRule type="notContainsBlanks" dxfId="17" priority="40" stopIfTrue="1">
      <formula>LEN(TRIM(AG44))&gt;0</formula>
    </cfRule>
  </conditionalFormatting>
  <conditionalFormatting sqref="AH44:AH48">
    <cfRule type="notContainsBlanks" dxfId="16" priority="39" stopIfTrue="1">
      <formula>LEN(TRIM(AH44))&gt;0</formula>
    </cfRule>
  </conditionalFormatting>
  <conditionalFormatting sqref="AI44:AP48">
    <cfRule type="notContainsBlanks" dxfId="15" priority="38" stopIfTrue="1">
      <formula>LEN(TRIM(AI44))&gt;0</formula>
    </cfRule>
  </conditionalFormatting>
  <conditionalFormatting sqref="AQ35:AW43">
    <cfRule type="notContainsBlanks" dxfId="14" priority="29" stopIfTrue="1">
      <formula>LEN(TRIM(AQ35))&gt;0</formula>
    </cfRule>
  </conditionalFormatting>
  <conditionalFormatting sqref="AQ4:AW18">
    <cfRule type="notContainsBlanks" dxfId="13" priority="35" stopIfTrue="1">
      <formula>LEN(TRIM(AQ4))&gt;0</formula>
    </cfRule>
  </conditionalFormatting>
  <conditionalFormatting sqref="AQ20:AW24">
    <cfRule type="notContainsBlanks" dxfId="12" priority="34" stopIfTrue="1">
      <formula>LEN(TRIM(AQ20))&gt;0</formula>
    </cfRule>
  </conditionalFormatting>
  <conditionalFormatting sqref="AQ26:AW29">
    <cfRule type="notContainsBlanks" dxfId="11" priority="33" stopIfTrue="1">
      <formula>LEN(TRIM(AQ26))&gt;0</formula>
    </cfRule>
  </conditionalFormatting>
  <conditionalFormatting sqref="AQ32:AW32">
    <cfRule type="notContainsBlanks" dxfId="10" priority="32" stopIfTrue="1">
      <formula>LEN(TRIM(AQ32))&gt;0</formula>
    </cfRule>
  </conditionalFormatting>
  <conditionalFormatting sqref="AQ33:AW33">
    <cfRule type="notContainsBlanks" dxfId="9" priority="31" stopIfTrue="1">
      <formula>LEN(TRIM(AQ33))&gt;0</formula>
    </cfRule>
  </conditionalFormatting>
  <conditionalFormatting sqref="AQ34:AW34">
    <cfRule type="notContainsBlanks" dxfId="8" priority="30" stopIfTrue="1">
      <formula>LEN(TRIM(AQ34))&gt;0</formula>
    </cfRule>
  </conditionalFormatting>
  <conditionalFormatting sqref="A4:B43">
    <cfRule type="notContainsBlanks" dxfId="7" priority="10" stopIfTrue="1">
      <formula>LEN(TRIM(A4))&gt;0</formula>
    </cfRule>
  </conditionalFormatting>
  <conditionalFormatting sqref="A48">
    <cfRule type="notContainsBlanks" dxfId="6" priority="5" stopIfTrue="1">
      <formula>LEN(TRIM(A48))&gt;0</formula>
    </cfRule>
  </conditionalFormatting>
  <conditionalFormatting sqref="AX1:BA1">
    <cfRule type="notContainsBlanks" dxfId="5" priority="1" stopIfTrue="1">
      <formula>LEN(TRIM(AX1))&gt;0</formula>
    </cfRule>
  </conditionalFormatting>
  <conditionalFormatting sqref="B44:B47">
    <cfRule type="notContainsBlanks" dxfId="4" priority="7" stopIfTrue="1">
      <formula>LEN(TRIM(B44))&gt;0</formula>
    </cfRule>
  </conditionalFormatting>
  <conditionalFormatting sqref="A44">
    <cfRule type="notContainsBlanks" dxfId="3" priority="6" stopIfTrue="1">
      <formula>LEN(TRIM(A44))&gt;0</formula>
    </cfRule>
  </conditionalFormatting>
  <conditionalFormatting sqref="C3:AP3">
    <cfRule type="notContainsBlanks" dxfId="2" priority="4" stopIfTrue="1">
      <formula>LEN(TRIM(C3))&gt;0</formula>
    </cfRule>
  </conditionalFormatting>
  <conditionalFormatting sqref="AQ3:AT3">
    <cfRule type="notContainsBlanks" dxfId="1" priority="3" stopIfTrue="1">
      <formula>LEN(TRIM(AQ3))&gt;0</formula>
    </cfRule>
  </conditionalFormatting>
  <conditionalFormatting sqref="AV2:AW2">
    <cfRule type="notContainsBlanks" dxfId="0" priority="2" stopIfTrue="1">
      <formula>LEN(TRIM(AV2))&gt;0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readMe</vt:lpstr>
      <vt:lpstr>Sector map</vt:lpstr>
      <vt:lpstr>Tibet IOT 2012</vt:lpstr>
      <vt:lpstr>(1) Concordance matrix</vt:lpstr>
      <vt:lpstr>(2) Duplicated Tibet IOT2012</vt:lpstr>
      <vt:lpstr>(3) Aggregate</vt:lpstr>
      <vt:lpstr>(4) Disaggregating matrix</vt:lpstr>
      <vt:lpstr>(5) Duplicated the aggregated</vt:lpstr>
      <vt:lpstr>(6) Final estimation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PAN</dc:creator>
  <cp:lastModifiedBy>Chen PAN</cp:lastModifiedBy>
  <dcterms:created xsi:type="dcterms:W3CDTF">2015-06-05T18:17:20Z</dcterms:created>
  <dcterms:modified xsi:type="dcterms:W3CDTF">2022-10-10T08:17:57Z</dcterms:modified>
</cp:coreProperties>
</file>