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D:\Working_on\Work for UIBE\Zhi Wang\paper\data and code\2. Estimate Tibet IOT\CaiKun\"/>
    </mc:Choice>
  </mc:AlternateContent>
  <xr:revisionPtr revIDLastSave="0" documentId="13_ncr:1_{65BA8957-33A5-48C3-8DED-591C3A79BB3E}" xr6:coauthVersionLast="47" xr6:coauthVersionMax="47" xr10:uidLastSave="{00000000-0000-0000-0000-000000000000}"/>
  <bookViews>
    <workbookView xWindow="-120" yWindow="-120" windowWidth="29040" windowHeight="15720" xr2:uid="{00000000-000D-0000-FFFF-FFFF00000000}"/>
  </bookViews>
  <sheets>
    <sheet name="readMe" sheetId="11" r:id="rId1"/>
    <sheet name="Sector map" sheetId="10" r:id="rId2"/>
    <sheet name="Tibet IOT 2012" sheetId="9" r:id="rId3"/>
    <sheet name="(1) Concordance matrix" sheetId="3" r:id="rId4"/>
    <sheet name="(2) Duplicated Tibet IOT2012" sheetId="4" r:id="rId5"/>
    <sheet name="(3) Final estimation"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20" i="10" l="1"/>
  <c r="I19" i="10"/>
  <c r="I17" i="10"/>
  <c r="I16" i="10"/>
  <c r="I14" i="10"/>
  <c r="I13" i="10"/>
  <c r="AS5" i="7" l="1" a="1"/>
  <c r="AS5" i="7" s="1"/>
  <c r="C47" i="7" a="1"/>
  <c r="C47" i="7" s="1"/>
  <c r="C5" i="7" a="1"/>
  <c r="C5" i="7" s="1"/>
  <c r="D45" i="3"/>
  <c r="E45" i="3"/>
  <c r="F45" i="3"/>
  <c r="G45" i="3"/>
  <c r="H45" i="3"/>
  <c r="I45" i="3"/>
  <c r="J45" i="3"/>
  <c r="K45" i="3"/>
  <c r="L45" i="3"/>
  <c r="M45" i="3"/>
  <c r="N45" i="3"/>
  <c r="O45" i="3"/>
  <c r="P45" i="3"/>
  <c r="Q45" i="3"/>
  <c r="R45" i="3"/>
  <c r="S45" i="3"/>
  <c r="T45" i="3"/>
  <c r="U45" i="3"/>
  <c r="V45" i="3"/>
  <c r="W45" i="3"/>
  <c r="X45" i="3"/>
  <c r="Y45" i="3"/>
  <c r="Z45" i="3"/>
  <c r="AA45" i="3"/>
  <c r="AB45" i="3"/>
  <c r="AC45" i="3"/>
  <c r="AD45" i="3"/>
  <c r="AE45" i="3"/>
  <c r="AF45" i="3"/>
  <c r="AG45" i="3"/>
  <c r="AH45" i="3"/>
  <c r="AI45" i="3"/>
  <c r="AJ45" i="3"/>
  <c r="AK45" i="3"/>
  <c r="AL45" i="3"/>
  <c r="AM45" i="3"/>
  <c r="AN45" i="3"/>
  <c r="AO45" i="3"/>
  <c r="AP45" i="3"/>
  <c r="AQ45" i="3"/>
  <c r="AR45" i="3"/>
  <c r="AS45" i="3"/>
  <c r="AT45" i="3"/>
  <c r="AU45" i="3"/>
  <c r="C45" i="3"/>
  <c r="AV4" i="3"/>
  <c r="AV5" i="3"/>
  <c r="AV6" i="3"/>
  <c r="AV7" i="3"/>
  <c r="AV8" i="3"/>
  <c r="AV9" i="3"/>
  <c r="AV10" i="3"/>
  <c r="AV11" i="3"/>
  <c r="AV12" i="3"/>
  <c r="AV13" i="3"/>
  <c r="AV14" i="3"/>
  <c r="AV15" i="3"/>
  <c r="AV16" i="3"/>
  <c r="AV17" i="3"/>
  <c r="AV18" i="3"/>
  <c r="AV19" i="3"/>
  <c r="AV20" i="3"/>
  <c r="AV21" i="3"/>
  <c r="AV22" i="3"/>
  <c r="AV23" i="3"/>
  <c r="AV24" i="3"/>
  <c r="AV25" i="3"/>
  <c r="AV26" i="3"/>
  <c r="AV27" i="3"/>
  <c r="AV28" i="3"/>
  <c r="AV29" i="3"/>
  <c r="AV30" i="3"/>
  <c r="AV31" i="3"/>
  <c r="AV32" i="3"/>
  <c r="AV33" i="3"/>
  <c r="AV34" i="3"/>
  <c r="AV35" i="3"/>
  <c r="AV36" i="3"/>
  <c r="AV37" i="3"/>
  <c r="AV38" i="3"/>
  <c r="AV39" i="3"/>
  <c r="AV40" i="3"/>
  <c r="AV41" i="3"/>
  <c r="AV42" i="3"/>
  <c r="AV43" i="3"/>
  <c r="AV44" i="3"/>
  <c r="AV3"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<sst xmlns="http://schemas.openxmlformats.org/spreadsheetml/2006/main" count="608" uniqueCount="180">
  <si>
    <t>2002 IO sector</t>
    <phoneticPr fontId="1" type="noConversion"/>
  </si>
  <si>
    <t>2012 IO sector</t>
    <phoneticPr fontId="1" type="noConversion"/>
  </si>
  <si>
    <t>01</t>
  </si>
  <si>
    <t xml:space="preserve"> Agriculture, Forestry, Animal Husbandry &amp; Fishery</t>
  </si>
  <si>
    <t>Farming, Forestry, Animal Production and Fishery</t>
    <phoneticPr fontId="1" type="noConversion"/>
  </si>
  <si>
    <t>Aggregate</t>
  </si>
  <si>
    <t>16</t>
  </si>
  <si>
    <t>16+17</t>
  </si>
  <si>
    <t>02</t>
  </si>
  <si>
    <t xml:space="preserve"> Mining and Washing of Coal</t>
  </si>
  <si>
    <t>Mining and Washing of Coal</t>
  </si>
  <si>
    <t>22</t>
    <phoneticPr fontId="3" type="noConversion"/>
  </si>
  <si>
    <t>23+24</t>
  </si>
  <si>
    <t>03</t>
  </si>
  <si>
    <t xml:space="preserve"> Extraction of Petroleum and Natural Gas</t>
  </si>
  <si>
    <t>Extraction of Crude Petroleum and Natural Gas</t>
  </si>
  <si>
    <t>38</t>
  </si>
  <si>
    <t>37+38</t>
  </si>
  <si>
    <t>04</t>
  </si>
  <si>
    <t xml:space="preserve"> Metal ore mining</t>
  </si>
  <si>
    <t>Mining of Metal Ores</t>
  </si>
  <si>
    <t>Disaggregate</t>
  </si>
  <si>
    <t>30</t>
  </si>
  <si>
    <t>27 and 28</t>
    <phoneticPr fontId="1" type="noConversion"/>
  </si>
  <si>
    <t>05</t>
  </si>
  <si>
    <t xml:space="preserve"> Non-metal minerals mining</t>
  </si>
  <si>
    <t>Mining and Quarrying of Nonmetallic Mineral and Other Mineral</t>
  </si>
  <si>
    <t>35</t>
  </si>
  <si>
    <t>34 and 35</t>
    <phoneticPr fontId="1" type="noConversion"/>
  </si>
  <si>
    <t>06</t>
  </si>
  <si>
    <t xml:space="preserve"> Manufacture of food products and tobacco processing</t>
  </si>
  <si>
    <t>Manufacture of Food and Tobacco</t>
  </si>
  <si>
    <t>36</t>
  </si>
  <si>
    <t>36 and27</t>
    <phoneticPr fontId="1" type="noConversion"/>
  </si>
  <si>
    <t>07</t>
  </si>
  <si>
    <t xml:space="preserve"> Textiles </t>
  </si>
  <si>
    <t>Manufacture of Textiles</t>
  </si>
  <si>
    <t>08</t>
  </si>
  <si>
    <t xml:space="preserve"> Wearing apparel, leather, fur, down and related products</t>
  </si>
  <si>
    <t>Manufacture of Textile Wearing Apparel, Footwear, Leather, Fur, Feather and Its Products</t>
  </si>
  <si>
    <t>09</t>
  </si>
  <si>
    <t xml:space="preserve"> Sawmills and furniture</t>
  </si>
  <si>
    <t>Processing of Timbers and Manufacture of Furniture</t>
  </si>
  <si>
    <t>10</t>
  </si>
  <si>
    <t xml:space="preserve"> Paper and products, printing and record medium reproduction</t>
  </si>
  <si>
    <t>Papermaking, Printing and Manufacture of Articles for Culture, Education and Sports Activities</t>
  </si>
  <si>
    <t xml:space="preserve">Reference for disaggregating </t>
    <phoneticPr fontId="1" type="noConversion"/>
  </si>
  <si>
    <t>11</t>
  </si>
  <si>
    <t xml:space="preserve"> Petroleum processing, coking and nuclear fuel processing</t>
  </si>
  <si>
    <t>Manufacture of Refined Petroleum, Coke Products, Processing of Nuclear Fuel</t>
  </si>
  <si>
    <t>IOT 2002 of Qinghai</t>
    <phoneticPr fontId="1" type="noConversion"/>
  </si>
  <si>
    <t>Total output</t>
    <phoneticPr fontId="1" type="noConversion"/>
  </si>
  <si>
    <t>Shares</t>
    <phoneticPr fontId="1" type="noConversion"/>
  </si>
  <si>
    <t>12</t>
  </si>
  <si>
    <t xml:space="preserve"> Chemicals</t>
  </si>
  <si>
    <t>Manufacture of Chemicals and Chemical Products</t>
  </si>
  <si>
    <t>13</t>
  </si>
  <si>
    <t>Nonmetallic mineral products</t>
  </si>
  <si>
    <t>Manufacture of Nonmetallic Mineral Products</t>
  </si>
  <si>
    <t>14</t>
  </si>
  <si>
    <t>Metals smelting and pressing</t>
  </si>
  <si>
    <t>Manufacture and Processing of Metals</t>
  </si>
  <si>
    <t>15</t>
  </si>
  <si>
    <t xml:space="preserve"> Metal products</t>
  </si>
  <si>
    <t>Manufacture of Fabricated Metal Products, Except Machinery and Equipment</t>
  </si>
  <si>
    <t xml:space="preserve"> General and special purpose machinery </t>
  </si>
  <si>
    <t>Manufacture of General-Purpose Machinery</t>
  </si>
  <si>
    <t>17</t>
  </si>
  <si>
    <t>Manufacture of Special-Purpose Machinery</t>
  </si>
  <si>
    <t xml:space="preserve"> Transport equipment</t>
  </si>
  <si>
    <t>18</t>
  </si>
  <si>
    <t>Manufacture of Transport Equipment</t>
  </si>
  <si>
    <t>Electric equipment and machinery</t>
  </si>
  <si>
    <t>19</t>
  </si>
  <si>
    <t>Manufacture of Electrical Machinery and Apparatus</t>
  </si>
  <si>
    <t xml:space="preserve"> Electronic and telecommunication equipment</t>
  </si>
  <si>
    <t>20</t>
  </si>
  <si>
    <t>Manufacture of Communication Equipment, Computer and Other Electronic Equipment</t>
  </si>
  <si>
    <t xml:space="preserve"> Instruments, meters, cultural and office machinery</t>
  </si>
  <si>
    <t>21</t>
  </si>
  <si>
    <t>Manufacture of Measuring Instruments</t>
  </si>
  <si>
    <t>21</t>
    <phoneticPr fontId="3" type="noConversion"/>
  </si>
  <si>
    <t>Other manufacturing products</t>
  </si>
  <si>
    <t>22</t>
  </si>
  <si>
    <t>Other Manufacture</t>
  </si>
  <si>
    <t xml:space="preserve"> Scrap and waste</t>
  </si>
  <si>
    <t>24</t>
  </si>
  <si>
    <t>Repair of Fabricated Metal Products, Machinery and Equipment</t>
  </si>
  <si>
    <t>23</t>
  </si>
  <si>
    <t>Scrap and Waste</t>
  </si>
  <si>
    <t xml:space="preserve"> Electricity, steam and hot water production and supply</t>
  </si>
  <si>
    <t>25</t>
  </si>
  <si>
    <t>Production and Supply of Electricity and Steam</t>
  </si>
  <si>
    <t xml:space="preserve"> Gas production and supply</t>
  </si>
  <si>
    <t>26</t>
  </si>
  <si>
    <t>Production and Distribution of Gas</t>
  </si>
  <si>
    <t xml:space="preserve"> Water production and supply</t>
  </si>
  <si>
    <t>27</t>
  </si>
  <si>
    <t>Production and Distribution of Water</t>
  </si>
  <si>
    <t xml:space="preserve"> Construction</t>
  </si>
  <si>
    <t>28</t>
  </si>
  <si>
    <t>Construction</t>
  </si>
  <si>
    <t xml:space="preserve"> Wholesale and retail trade services</t>
  </si>
  <si>
    <t>29</t>
  </si>
  <si>
    <t>Wholesale and Retail Trades</t>
  </si>
  <si>
    <t xml:space="preserve"> Transport and storage</t>
  </si>
  <si>
    <t>Transport, Storage and Post</t>
  </si>
  <si>
    <t xml:space="preserve"> Post services</t>
  </si>
  <si>
    <t>31</t>
  </si>
  <si>
    <t xml:space="preserve"> Accommodation and food serving services</t>
  </si>
  <si>
    <t xml:space="preserve">29 </t>
  </si>
  <si>
    <t xml:space="preserve">Telecommunication, computer services and  software </t>
  </si>
  <si>
    <t>32</t>
  </si>
  <si>
    <t>Information Transmission, Software and Information Technology Services</t>
  </si>
  <si>
    <t xml:space="preserve"> Finance and insurance</t>
  </si>
  <si>
    <t>33</t>
  </si>
  <si>
    <t>Finance</t>
  </si>
  <si>
    <t xml:space="preserve"> Real estate</t>
  </si>
  <si>
    <t>34</t>
  </si>
  <si>
    <t>Real Estate</t>
  </si>
  <si>
    <t xml:space="preserve"> Rental and business services</t>
  </si>
  <si>
    <t>Renting and Leasing, Business Services</t>
  </si>
  <si>
    <t xml:space="preserve"> Travel agency, tour operator and tourist guide services</t>
  </si>
  <si>
    <t xml:space="preserve"> Scientific research</t>
  </si>
  <si>
    <t>Scientific Research and Development, Technical Services</t>
  </si>
  <si>
    <t>37</t>
  </si>
  <si>
    <t xml:space="preserve"> Professional, scientific and technical services</t>
  </si>
  <si>
    <t xml:space="preserve"> Other social services</t>
  </si>
  <si>
    <t>Management of Water Conservancy, Environment and Public Facilities</t>
  </si>
  <si>
    <t>Services to Households, Repair and Other Services</t>
  </si>
  <si>
    <t>39</t>
  </si>
  <si>
    <t xml:space="preserve"> Educational services</t>
  </si>
  <si>
    <t>Education</t>
    <phoneticPr fontId="3" type="noConversion"/>
  </si>
  <si>
    <t>40</t>
  </si>
  <si>
    <t>Health, social security and welfare</t>
  </si>
  <si>
    <t>Health Care and Social Work Activities</t>
  </si>
  <si>
    <t>41</t>
  </si>
  <si>
    <t xml:space="preserve"> Cultural, sporting and recreational services</t>
  </si>
  <si>
    <t>Culture, Sports and Entertainment</t>
  </si>
  <si>
    <t>42</t>
  </si>
  <si>
    <t xml:space="preserve"> Public administration and other sectors</t>
  </si>
  <si>
    <t>Public Management, Social Security and Social Organization</t>
  </si>
  <si>
    <t>Tibet IOT</t>
    <phoneticPr fontId="3" type="noConversion"/>
  </si>
  <si>
    <t>current producer prices</t>
    <phoneticPr fontId="3" type="noConversion"/>
  </si>
  <si>
    <t xml:space="preserve">CNY, 10 thousand </t>
    <phoneticPr fontId="3" type="noConversion"/>
  </si>
  <si>
    <t xml:space="preserve">                                  Output
                                                                                   Input</t>
    <phoneticPr fontId="3" type="noConversion"/>
  </si>
  <si>
    <t>Intermediate use</t>
    <phoneticPr fontId="3" type="noConversion"/>
  </si>
  <si>
    <t>Final use</t>
    <phoneticPr fontId="3" type="noConversion"/>
  </si>
  <si>
    <t>inter-province inflows</t>
    <phoneticPr fontId="1" type="noConversion"/>
  </si>
  <si>
    <t>Imports</t>
    <phoneticPr fontId="3" type="noConversion"/>
  </si>
  <si>
    <t>Error</t>
    <phoneticPr fontId="3" type="noConversion"/>
  </si>
  <si>
    <t>Total outputs</t>
    <phoneticPr fontId="1" type="noConversion"/>
  </si>
  <si>
    <t>Consumption</t>
    <phoneticPr fontId="3" type="noConversion"/>
  </si>
  <si>
    <t>Gross Capital Formation</t>
    <phoneticPr fontId="3" type="noConversion"/>
  </si>
  <si>
    <t>inter-province outflows</t>
    <phoneticPr fontId="3" type="noConversion"/>
  </si>
  <si>
    <t>Exports</t>
    <phoneticPr fontId="3" type="noConversion"/>
  </si>
  <si>
    <t>Mining and Washing of Coal</t>
    <phoneticPr fontId="1" type="noConversion"/>
  </si>
  <si>
    <t>Mining and Quarrying of Nonmetallic Mineral and Other Mineral</t>
    <phoneticPr fontId="1" type="noConversion"/>
  </si>
  <si>
    <t>Papermaking, Printing and Manufacture of Articles for Culture, Education and Sports Activities</t>
    <phoneticPr fontId="1" type="noConversion"/>
  </si>
  <si>
    <t>Wholesale and Retail Trade</t>
  </si>
  <si>
    <t>Accommodation, Food and Beverage Services</t>
  </si>
  <si>
    <t>Management of Water Conservancy, Environment and Publie Facilities</t>
    <phoneticPr fontId="1" type="noConversion"/>
  </si>
  <si>
    <t>Education</t>
  </si>
  <si>
    <t>Publie Management, Social Security and Social Organization</t>
  </si>
  <si>
    <t>Rural Household Consumption Expenditure</t>
    <phoneticPr fontId="1" type="noConversion"/>
  </si>
  <si>
    <t>Urban Household Consumption Expenditure</t>
    <phoneticPr fontId="1" type="noConversion"/>
  </si>
  <si>
    <t>Government Consumption Expenditure</t>
    <phoneticPr fontId="1" type="noConversion"/>
  </si>
  <si>
    <t>Gross Fixed Capital Formation</t>
    <phoneticPr fontId="1" type="noConversion"/>
  </si>
  <si>
    <t>Changes in Inventories</t>
    <phoneticPr fontId="1" type="noConversion"/>
  </si>
  <si>
    <t>Intermediate inputs</t>
    <phoneticPr fontId="3" type="noConversion"/>
  </si>
  <si>
    <t>Value-added</t>
    <phoneticPr fontId="3" type="noConversion"/>
  </si>
  <si>
    <t>Compensation of Employees</t>
    <phoneticPr fontId="1" type="noConversion"/>
  </si>
  <si>
    <t>Net Taxes on Production</t>
    <phoneticPr fontId="1" type="noConversion"/>
  </si>
  <si>
    <t>Depreciation of Fixed Assets</t>
    <phoneticPr fontId="1" type="noConversion"/>
  </si>
  <si>
    <t>Operating Surplus</t>
    <phoneticPr fontId="1" type="noConversion"/>
  </si>
  <si>
    <t>Total inputs</t>
    <phoneticPr fontId="3" type="noConversion"/>
  </si>
  <si>
    <t>Tibet IOT</t>
  </si>
  <si>
    <t xml:space="preserve">                                      Output
            Input</t>
    <phoneticPr fontId="3" type="noConversion"/>
  </si>
  <si>
    <t>Please Note that this is just an initial estimation of IOT structure, where the IO balances are ignored. The total output will be adjusted and the IOT will be balanced in the next step.</t>
    <phoneticPr fontId="1" type="noConversion"/>
  </si>
  <si>
    <r>
      <t>Accommodation</t>
    </r>
    <r>
      <rPr>
        <sz val="9"/>
        <color theme="1"/>
        <rFont val="等线"/>
        <family val="2"/>
        <charset val="134"/>
      </rPr>
      <t>，</t>
    </r>
    <r>
      <rPr>
        <sz val="9"/>
        <color theme="1"/>
        <rFont val="Calibri"/>
        <family val="2"/>
      </rPr>
      <t>Food and Beverage Services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</si>
</sst>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_ "/>
    <numFmt numFmtId="177" formatCode="0.00_);[Red]\(0.00\)"/>
    <numFmt numFmtId="178" formatCode="0_);[Red]\(0\)"/>
  </numFmts>
  <fonts count="11">
    <font>
      <sz val="11"/>
      <color theme="1"/>
      <name val="等线"/>
      <family val="2"/>
      <scheme val="minor"/>
    </font>
    <font>
      <sz val="9"/>
      <name val="等线"/>
      <family val="3"/>
      <charset val="134"/>
      <scheme val="minor"/>
    </font>
    <font>
      <sz val="12"/>
      <name val="宋体"/>
      <family val="3"/>
      <charset val="134"/>
    </font>
    <font>
      <sz val="9"/>
      <name val="宋体"/>
      <family val="3"/>
      <charset val="134"/>
    </font>
    <font>
      <b/>
      <sz val="11"/>
      <color rgb="FFFF0000"/>
      <name val="Calibri"/>
      <family val="2"/>
    </font>
    <font>
      <sz val="9"/>
      <color theme="1"/>
      <name val="Calibri"/>
      <family val="2"/>
    </font>
    <font>
      <sz val="9"/>
      <color indexed="8"/>
      <name val="Calibri"/>
      <family val="2"/>
    </font>
    <font>
      <sz val="9"/>
      <name val="Calibri"/>
      <family val="2"/>
    </font>
    <font>
      <b/>
      <sz val="9"/>
      <color theme="1"/>
      <name val="Calibri"/>
      <family val="2"/>
    </font>
    <font>
      <b/>
      <sz val="9"/>
      <name val="Calibri"/>
      <family val="2"/>
    </font>
    <font>
      <sz val="9"/>
      <color theme="1"/>
      <name val="等线"/>
      <family val="2"/>
      <charset val="134"/>
    </font>
  </fonts>
  <fills count="7">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4" tint="0.59999389629810485"/>
        <bgColor indexed="64"/>
      </patternFill>
    </fill>
    <fill>
      <patternFill patternType="solid">
        <fgColor theme="0"/>
        <bgColor indexed="64"/>
      </patternFill>
    </fill>
    <fill>
      <patternFill patternType="solid">
        <fgColor rgb="FF92D050"/>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diagonal/>
    </border>
    <border diagonalDown="1">
      <left/>
      <right/>
      <top/>
      <bottom/>
      <diagonal style="thin">
        <color indexed="64"/>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thin">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thin">
        <color indexed="64"/>
      </right>
      <top/>
      <bottom style="medium">
        <color indexed="64"/>
      </bottom>
      <diagonal/>
    </border>
    <border>
      <left/>
      <right/>
      <top style="thin">
        <color indexed="64"/>
      </top>
      <bottom style="thin">
        <color indexed="64"/>
      </bottom>
      <diagonal/>
    </border>
  </borders>
  <cellStyleXfs count="5">
    <xf numFmtId="0" fontId="0" fillId="0" borderId="0"/>
    <xf numFmtId="0" fontId="2" fillId="0" borderId="0"/>
    <xf numFmtId="0" fontId="2" fillId="0" borderId="0"/>
    <xf numFmtId="0" fontId="2" fillId="0" borderId="0">
      <alignment vertical="center"/>
    </xf>
    <xf numFmtId="0" fontId="2" fillId="0" borderId="0">
      <alignment vertical="center"/>
    </xf>
  </cellStyleXfs>
  <cellXfs count="119">
    <xf numFmtId="0" fontId="0" fillId="0" borderId="0" xfId="0"/>
    <xf numFmtId="0" fontId="4" fillId="0" borderId="0" xfId="0" applyFont="1" applyAlignment="1">
      <alignment horizontal="left" vertical="center"/>
    </xf>
    <xf numFmtId="0" fontId="5" fillId="0" borderId="1" xfId="0" applyFont="1" applyBorder="1" applyAlignment="1">
      <alignment horizontal="center" vertical="center" wrapText="1"/>
    </xf>
    <xf numFmtId="0" fontId="5" fillId="0" borderId="0" xfId="0" applyFont="1" applyAlignment="1">
      <alignment horizontal="center" vertical="center" wrapText="1"/>
    </xf>
    <xf numFmtId="0" fontId="5" fillId="0" borderId="9" xfId="0" applyFont="1" applyBorder="1" applyAlignment="1">
      <alignment horizontal="center" vertical="center" wrapText="1"/>
    </xf>
    <xf numFmtId="177" fontId="7" fillId="0" borderId="18" xfId="0" applyNumberFormat="1" applyFont="1" applyBorder="1"/>
    <xf numFmtId="177" fontId="7" fillId="0" borderId="8" xfId="0" applyNumberFormat="1" applyFont="1" applyBorder="1"/>
    <xf numFmtId="177" fontId="7" fillId="0" borderId="16" xfId="0" applyNumberFormat="1" applyFont="1" applyBorder="1"/>
    <xf numFmtId="177" fontId="7" fillId="0" borderId="17" xfId="0" applyNumberFormat="1" applyFont="1" applyBorder="1"/>
    <xf numFmtId="177" fontId="7" fillId="0" borderId="0" xfId="0" applyNumberFormat="1" applyFont="1"/>
    <xf numFmtId="177" fontId="7" fillId="0" borderId="20" xfId="0" applyNumberFormat="1" applyFont="1" applyBorder="1"/>
    <xf numFmtId="177" fontId="7" fillId="0" borderId="21" xfId="0" applyNumberFormat="1" applyFont="1" applyBorder="1"/>
    <xf numFmtId="177" fontId="7" fillId="0" borderId="26" xfId="0" applyNumberFormat="1" applyFont="1" applyBorder="1"/>
    <xf numFmtId="177" fontId="7" fillId="0" borderId="22" xfId="0" applyNumberFormat="1" applyFont="1" applyBorder="1"/>
    <xf numFmtId="177" fontId="7" fillId="0" borderId="14" xfId="0" applyNumberFormat="1" applyFont="1" applyBorder="1"/>
    <xf numFmtId="0" fontId="5" fillId="2" borderId="0" xfId="0" applyFont="1" applyFill="1" applyAlignment="1">
      <alignment horizontal="center" vertical="center" wrapText="1"/>
    </xf>
    <xf numFmtId="0" fontId="5" fillId="3" borderId="0" xfId="0" applyFont="1" applyFill="1" applyAlignment="1">
      <alignment horizontal="center" vertical="center" wrapText="1"/>
    </xf>
    <xf numFmtId="0" fontId="6" fillId="0" borderId="0" xfId="0" applyFont="1" applyAlignment="1">
      <alignment horizontal="center" vertical="center" wrapText="1"/>
    </xf>
    <xf numFmtId="0" fontId="5" fillId="0" borderId="2" xfId="0" applyFont="1" applyBorder="1" applyAlignment="1">
      <alignment horizontal="center" vertical="center" wrapText="1"/>
    </xf>
    <xf numFmtId="0" fontId="5" fillId="2" borderId="2" xfId="0" applyFont="1" applyFill="1" applyBorder="1" applyAlignment="1">
      <alignment horizontal="center" vertical="center" wrapText="1"/>
    </xf>
    <xf numFmtId="0" fontId="5" fillId="3" borderId="2" xfId="0" applyFont="1" applyFill="1" applyBorder="1" applyAlignment="1">
      <alignment horizontal="center" vertical="center" wrapText="1"/>
    </xf>
    <xf numFmtId="177" fontId="7" fillId="0" borderId="15" xfId="0" applyNumberFormat="1" applyFont="1" applyBorder="1"/>
    <xf numFmtId="177" fontId="7" fillId="2" borderId="16" xfId="0" applyNumberFormat="1" applyFont="1" applyFill="1" applyBorder="1"/>
    <xf numFmtId="177" fontId="7" fillId="3" borderId="16" xfId="0" applyNumberFormat="1" applyFont="1" applyFill="1" applyBorder="1"/>
    <xf numFmtId="177" fontId="7" fillId="0" borderId="19" xfId="0" applyNumberFormat="1" applyFont="1" applyBorder="1"/>
    <xf numFmtId="177" fontId="7" fillId="2" borderId="8" xfId="0" applyNumberFormat="1" applyFont="1" applyFill="1" applyBorder="1"/>
    <xf numFmtId="177" fontId="7" fillId="3" borderId="8" xfId="0" applyNumberFormat="1" applyFont="1" applyFill="1" applyBorder="1"/>
    <xf numFmtId="177" fontId="7" fillId="0" borderId="7" xfId="0" applyNumberFormat="1" applyFont="1" applyBorder="1"/>
    <xf numFmtId="0" fontId="5" fillId="2" borderId="1" xfId="0" applyFont="1" applyFill="1" applyBorder="1" applyAlignment="1">
      <alignment horizontal="center" vertical="center" wrapText="1"/>
    </xf>
    <xf numFmtId="177" fontId="7" fillId="2" borderId="19" xfId="0" applyNumberFormat="1" applyFont="1" applyFill="1" applyBorder="1"/>
    <xf numFmtId="177" fontId="7" fillId="2" borderId="20" xfId="0" applyNumberFormat="1" applyFont="1" applyFill="1" applyBorder="1"/>
    <xf numFmtId="177" fontId="7" fillId="2" borderId="18" xfId="0" applyNumberFormat="1" applyFont="1" applyFill="1" applyBorder="1"/>
    <xf numFmtId="177" fontId="7" fillId="2" borderId="14" xfId="0" applyNumberFormat="1" applyFont="1" applyFill="1" applyBorder="1"/>
    <xf numFmtId="177" fontId="7" fillId="5" borderId="19" xfId="0" applyNumberFormat="1" applyFont="1" applyFill="1" applyBorder="1"/>
    <xf numFmtId="177" fontId="7" fillId="5" borderId="8" xfId="0" applyNumberFormat="1" applyFont="1" applyFill="1" applyBorder="1"/>
    <xf numFmtId="177" fontId="7" fillId="5" borderId="20" xfId="0" applyNumberFormat="1" applyFont="1" applyFill="1" applyBorder="1"/>
    <xf numFmtId="177" fontId="7" fillId="5" borderId="18" xfId="0" applyNumberFormat="1" applyFont="1" applyFill="1" applyBorder="1"/>
    <xf numFmtId="177" fontId="7" fillId="5" borderId="14" xfId="0" applyNumberFormat="1" applyFont="1" applyFill="1" applyBorder="1"/>
    <xf numFmtId="0" fontId="5" fillId="3" borderId="1" xfId="0" applyFont="1" applyFill="1" applyBorder="1" applyAlignment="1">
      <alignment horizontal="center" vertical="center" wrapText="1"/>
    </xf>
    <xf numFmtId="177" fontId="7" fillId="3" borderId="19" xfId="0" applyNumberFormat="1" applyFont="1" applyFill="1" applyBorder="1"/>
    <xf numFmtId="177" fontId="7" fillId="3" borderId="20" xfId="0" applyNumberFormat="1" applyFont="1" applyFill="1" applyBorder="1"/>
    <xf numFmtId="177" fontId="7" fillId="3" borderId="18" xfId="0" applyNumberFormat="1" applyFont="1" applyFill="1" applyBorder="1"/>
    <xf numFmtId="177" fontId="7" fillId="3" borderId="14" xfId="0" applyNumberFormat="1" applyFont="1" applyFill="1" applyBorder="1"/>
    <xf numFmtId="177" fontId="7" fillId="0" borderId="32" xfId="0" applyNumberFormat="1" applyFont="1" applyBorder="1"/>
    <xf numFmtId="177" fontId="7" fillId="2" borderId="21" xfId="0" applyNumberFormat="1" applyFont="1" applyFill="1" applyBorder="1"/>
    <xf numFmtId="177" fontId="7" fillId="3" borderId="21" xfId="0" applyNumberFormat="1" applyFont="1" applyFill="1" applyBorder="1"/>
    <xf numFmtId="177" fontId="7" fillId="2" borderId="17" xfId="0" applyNumberFormat="1" applyFont="1" applyFill="1" applyBorder="1"/>
    <xf numFmtId="177" fontId="7" fillId="2" borderId="22" xfId="0" applyNumberFormat="1" applyFont="1" applyFill="1" applyBorder="1"/>
    <xf numFmtId="177" fontId="7" fillId="2" borderId="7" xfId="0" applyNumberFormat="1" applyFont="1" applyFill="1" applyBorder="1"/>
    <xf numFmtId="0" fontId="5" fillId="4" borderId="1" xfId="0" applyFont="1" applyFill="1" applyBorder="1" applyAlignment="1">
      <alignment horizontal="center" vertical="center" wrapText="1"/>
    </xf>
    <xf numFmtId="178" fontId="7" fillId="6" borderId="1" xfId="0" applyNumberFormat="1" applyFont="1" applyFill="1" applyBorder="1" applyAlignment="1">
      <alignment vertical="center"/>
    </xf>
    <xf numFmtId="178" fontId="7" fillId="0" borderId="1" xfId="0" applyNumberFormat="1" applyFont="1" applyBorder="1" applyAlignment="1">
      <alignment vertical="center"/>
    </xf>
    <xf numFmtId="177" fontId="7" fillId="0" borderId="8" xfId="0" applyNumberFormat="1" applyFont="1" applyBorder="1" applyAlignment="1">
      <alignment vertical="center"/>
    </xf>
    <xf numFmtId="0" fontId="5" fillId="0" borderId="10" xfId="0" applyFont="1" applyBorder="1" applyAlignment="1">
      <alignment horizontal="center" vertical="center" wrapText="1"/>
    </xf>
    <xf numFmtId="177" fontId="7" fillId="0" borderId="9" xfId="0" applyNumberFormat="1" applyFont="1" applyBorder="1"/>
    <xf numFmtId="0" fontId="8" fillId="0" borderId="0" xfId="0" applyFont="1" applyAlignment="1">
      <alignment horizontal="left"/>
    </xf>
    <xf numFmtId="0" fontId="5" fillId="0" borderId="0" xfId="0" applyFont="1"/>
    <xf numFmtId="0" fontId="9" fillId="0" borderId="0" xfId="0" applyFont="1" applyAlignment="1">
      <alignment horizontal="left" vertical="center"/>
    </xf>
    <xf numFmtId="49" fontId="5" fillId="0" borderId="0" xfId="0" applyNumberFormat="1" applyFont="1" applyAlignment="1">
      <alignment horizontal="left" vertical="center"/>
    </xf>
    <xf numFmtId="0" fontId="5" fillId="0" borderId="0" xfId="3" quotePrefix="1" applyFont="1">
      <alignment vertical="center"/>
    </xf>
    <xf numFmtId="0" fontId="5" fillId="0" borderId="0" xfId="0" applyFont="1" applyAlignment="1">
      <alignment horizontal="fill"/>
    </xf>
    <xf numFmtId="49" fontId="5" fillId="2" borderId="0" xfId="0" applyNumberFormat="1" applyFont="1" applyFill="1" applyAlignment="1">
      <alignment horizontal="left" vertical="center"/>
    </xf>
    <xf numFmtId="0" fontId="5" fillId="2" borderId="0" xfId="0" applyFont="1" applyFill="1"/>
    <xf numFmtId="0" fontId="5" fillId="3" borderId="0" xfId="3" quotePrefix="1" applyFont="1" applyFill="1">
      <alignment vertical="center"/>
    </xf>
    <xf numFmtId="0" fontId="5" fillId="3" borderId="0" xfId="0" applyFont="1" applyFill="1"/>
    <xf numFmtId="0" fontId="5" fillId="3" borderId="0" xfId="4" quotePrefix="1" applyFont="1" applyFill="1">
      <alignment vertical="center"/>
    </xf>
    <xf numFmtId="0" fontId="7" fillId="0" borderId="0" xfId="0" applyFont="1" applyAlignment="1">
      <alignment horizontal="left" vertical="center"/>
    </xf>
    <xf numFmtId="0" fontId="7" fillId="0" borderId="1" xfId="0" applyFont="1" applyBorder="1" applyAlignment="1">
      <alignment horizontal="left" vertical="center"/>
    </xf>
    <xf numFmtId="0" fontId="7" fillId="0" borderId="1" xfId="0" applyFont="1" applyBorder="1" applyAlignment="1">
      <alignment horizontal="right" vertical="center"/>
    </xf>
    <xf numFmtId="0" fontId="5" fillId="0" borderId="1" xfId="0" applyFont="1" applyBorder="1"/>
    <xf numFmtId="0" fontId="5" fillId="2" borderId="0" xfId="3" quotePrefix="1" applyFont="1" applyFill="1">
      <alignment vertical="center"/>
    </xf>
    <xf numFmtId="0" fontId="5" fillId="2" borderId="0" xfId="0" applyFont="1" applyFill="1" applyAlignment="1">
      <alignment horizontal="fill"/>
    </xf>
    <xf numFmtId="0" fontId="5" fillId="0" borderId="0" xfId="0" quotePrefix="1" applyFont="1" applyAlignment="1">
      <alignment horizontal="fill"/>
    </xf>
    <xf numFmtId="49" fontId="5" fillId="3" borderId="0" xfId="0" applyNumberFormat="1" applyFont="1" applyFill="1" applyAlignment="1">
      <alignment horizontal="left" vertical="center"/>
    </xf>
    <xf numFmtId="0" fontId="5" fillId="3" borderId="0" xfId="0" applyFont="1" applyFill="1" applyAlignment="1">
      <alignment horizontal="fill"/>
    </xf>
    <xf numFmtId="0" fontId="7" fillId="0" borderId="0" xfId="0" applyFont="1" applyAlignment="1">
      <alignment horizontal="fill"/>
    </xf>
    <xf numFmtId="0" fontId="5" fillId="0" borderId="1" xfId="0" applyFont="1" applyBorder="1" applyAlignment="1">
      <alignment horizontal="center" vertical="center"/>
    </xf>
    <xf numFmtId="0" fontId="5" fillId="0" borderId="0" xfId="0" applyFont="1" applyAlignment="1">
      <alignment horizontal="center" vertical="center"/>
    </xf>
    <xf numFmtId="0" fontId="5" fillId="0" borderId="0" xfId="0" applyFont="1" applyAlignment="1">
      <alignment vertical="center" wrapText="1"/>
    </xf>
    <xf numFmtId="0" fontId="5" fillId="0" borderId="9" xfId="0" applyFont="1" applyBorder="1" applyAlignment="1">
      <alignment horizontal="center" vertical="center"/>
    </xf>
    <xf numFmtId="0" fontId="5" fillId="2" borderId="0" xfId="0" applyFont="1" applyFill="1" applyAlignment="1">
      <alignment vertical="center" wrapText="1"/>
    </xf>
    <xf numFmtId="0" fontId="5" fillId="3" borderId="0" xfId="0" applyFont="1" applyFill="1" applyAlignment="1">
      <alignment vertical="center" wrapText="1"/>
    </xf>
    <xf numFmtId="0" fontId="5" fillId="0" borderId="0" xfId="0" applyFont="1" applyAlignment="1">
      <alignment vertical="center"/>
    </xf>
    <xf numFmtId="0" fontId="5" fillId="2" borderId="0" xfId="0" applyFont="1" applyFill="1" applyAlignment="1">
      <alignment vertical="center"/>
    </xf>
    <xf numFmtId="0" fontId="5" fillId="3" borderId="0" xfId="0" applyFont="1" applyFill="1" applyAlignment="1">
      <alignment vertical="center"/>
    </xf>
    <xf numFmtId="0" fontId="5" fillId="3" borderId="23" xfId="0" applyFont="1" applyFill="1" applyBorder="1"/>
    <xf numFmtId="0" fontId="5" fillId="3" borderId="27" xfId="0" applyFont="1" applyFill="1" applyBorder="1"/>
    <xf numFmtId="176" fontId="7" fillId="0" borderId="1" xfId="1" applyNumberFormat="1" applyFont="1" applyBorder="1" applyAlignment="1" applyProtection="1">
      <alignment vertical="center"/>
      <protection hidden="1"/>
    </xf>
    <xf numFmtId="0" fontId="5" fillId="3" borderId="24" xfId="0" applyFont="1" applyFill="1" applyBorder="1"/>
    <xf numFmtId="177" fontId="5" fillId="2" borderId="0" xfId="0" applyNumberFormat="1" applyFont="1" applyFill="1"/>
    <xf numFmtId="177" fontId="5" fillId="0" borderId="0" xfId="0" applyNumberFormat="1" applyFont="1"/>
    <xf numFmtId="0" fontId="5" fillId="3" borderId="25" xfId="0" applyFont="1" applyFill="1" applyBorder="1"/>
    <xf numFmtId="0" fontId="5" fillId="3" borderId="28" xfId="0" applyFont="1" applyFill="1" applyBorder="1"/>
    <xf numFmtId="0" fontId="5" fillId="3" borderId="29" xfId="0" applyFont="1" applyFill="1" applyBorder="1"/>
    <xf numFmtId="0" fontId="5" fillId="3" borderId="30" xfId="0" applyFont="1" applyFill="1" applyBorder="1"/>
    <xf numFmtId="0" fontId="5" fillId="3" borderId="31" xfId="0" applyFont="1" applyFill="1" applyBorder="1"/>
    <xf numFmtId="0" fontId="5" fillId="0" borderId="0" xfId="0" quotePrefix="1" applyFont="1" applyAlignment="1">
      <alignment vertical="center" wrapText="1"/>
    </xf>
    <xf numFmtId="0" fontId="7" fillId="0" borderId="0" xfId="0" applyFont="1" applyAlignment="1">
      <alignment vertical="center" wrapText="1"/>
    </xf>
    <xf numFmtId="0" fontId="5" fillId="2" borderId="0" xfId="0" applyFont="1" applyFill="1" applyAlignment="1">
      <alignment horizontal="center" vertical="center"/>
    </xf>
    <xf numFmtId="2" fontId="5" fillId="0" borderId="0" xfId="0" applyNumberFormat="1" applyFont="1" applyAlignment="1">
      <alignment vertical="center"/>
    </xf>
    <xf numFmtId="0" fontId="5" fillId="4" borderId="0" xfId="0" applyFont="1" applyFill="1"/>
    <xf numFmtId="0" fontId="5" fillId="3" borderId="0" xfId="0" applyFont="1" applyFill="1" applyAlignment="1">
      <alignment horizontal="center" vertical="center"/>
    </xf>
    <xf numFmtId="0" fontId="5" fillId="0" borderId="0" xfId="0" applyFont="1" applyAlignment="1">
      <alignment horizontal="center" vertic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9"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5" fillId="0" borderId="11" xfId="0" applyFont="1" applyBorder="1" applyAlignment="1">
      <alignment horizontal="left"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33" xfId="0" applyFont="1" applyBorder="1" applyAlignment="1">
      <alignment horizontal="center" vertical="center" wrapText="1"/>
    </xf>
    <xf numFmtId="0" fontId="5" fillId="0" borderId="11" xfId="0" applyFont="1" applyBorder="1" applyAlignment="1">
      <alignment horizontal="center" vertical="center" wrapText="1"/>
    </xf>
  </cellXfs>
  <cellStyles count="5">
    <cellStyle name="?鹎%U龡&amp;H?_x0008__x001c__x001c_?_x0007__x0001__x0001_" xfId="2" xr:uid="{D6059D12-DCCD-4700-B23C-722EC0BC4163}"/>
    <cellStyle name="常规" xfId="0" builtinId="0"/>
    <cellStyle name="常规 2" xfId="4" xr:uid="{3B59D96A-282B-4FC3-B8B4-15F4E9CE9F3F}"/>
    <cellStyle name="常规 3" xfId="3" xr:uid="{C2EC78D7-D1C5-40DA-9E77-82751974EB6D}"/>
    <cellStyle name="常规_山东省2002年投入产出表(待定）" xfId="1" xr:uid="{3ACE1558-606C-4DB4-BE28-3196747E95B5}"/>
  </cellStyles>
  <dxfs count="104">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color auto="1"/>
      </font>
      <fill>
        <patternFill>
          <bgColor theme="9"/>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C82E0-B466-4F8D-832F-4A25CBD10C87}">
  <dimension ref="A1"/>
  <sheetViews>
    <sheetView tabSelected="1" workbookViewId="0"/>
  </sheetViews>
  <sheetFormatPr defaultRowHeight="14.25"/>
  <sheetData>
    <row r="1" spans="1:1" ht="15">
      <c r="A1" s="1" t="s">
        <v>178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108DD-DC37-4C62-8BCF-F7BB7C013CF8}">
  <dimension ref="A1:I46"/>
  <sheetViews>
    <sheetView workbookViewId="0">
      <selection activeCell="G38" sqref="G38"/>
    </sheetView>
  </sheetViews>
  <sheetFormatPr defaultRowHeight="12"/>
  <cols>
    <col min="1" max="1" width="9" style="56"/>
    <col min="2" max="2" width="29.625" style="56" customWidth="1"/>
    <col min="3" max="3" width="9" style="56"/>
    <col min="4" max="4" width="28.75" style="56" customWidth="1"/>
    <col min="5" max="5" width="9" style="56"/>
    <col min="6" max="6" width="17" style="56" customWidth="1"/>
    <col min="7" max="7" width="19.25" style="56" customWidth="1"/>
    <col min="8" max="8" width="20.5" style="56" customWidth="1"/>
    <col min="9" max="9" width="18.875" style="56" customWidth="1"/>
    <col min="10" max="16384" width="9" style="56"/>
  </cols>
  <sheetData>
    <row r="1" spans="1:9">
      <c r="A1" s="55" t="s">
        <v>0</v>
      </c>
      <c r="C1" s="57" t="s">
        <v>1</v>
      </c>
      <c r="H1" s="55" t="s">
        <v>0</v>
      </c>
      <c r="I1" s="55" t="s">
        <v>1</v>
      </c>
    </row>
    <row r="2" spans="1:9">
      <c r="A2" s="58" t="s">
        <v>2</v>
      </c>
      <c r="B2" s="56" t="s">
        <v>3</v>
      </c>
      <c r="C2" s="59" t="s">
        <v>2</v>
      </c>
      <c r="D2" s="60" t="s">
        <v>4</v>
      </c>
      <c r="G2" s="56" t="s">
        <v>5</v>
      </c>
      <c r="H2" s="61" t="s">
        <v>6</v>
      </c>
      <c r="I2" s="62" t="s">
        <v>7</v>
      </c>
    </row>
    <row r="3" spans="1:9">
      <c r="A3" s="58" t="s">
        <v>8</v>
      </c>
      <c r="B3" s="56" t="s">
        <v>9</v>
      </c>
      <c r="C3" s="59" t="s">
        <v>8</v>
      </c>
      <c r="D3" s="60" t="s">
        <v>10</v>
      </c>
      <c r="H3" s="61" t="s">
        <v>11</v>
      </c>
      <c r="I3" s="62" t="s">
        <v>12</v>
      </c>
    </row>
    <row r="4" spans="1:9">
      <c r="A4" s="58" t="s">
        <v>13</v>
      </c>
      <c r="B4" s="56" t="s">
        <v>14</v>
      </c>
      <c r="C4" s="59" t="s">
        <v>13</v>
      </c>
      <c r="D4" s="60" t="s">
        <v>15</v>
      </c>
      <c r="H4" s="61" t="s">
        <v>16</v>
      </c>
      <c r="I4" s="62" t="s">
        <v>17</v>
      </c>
    </row>
    <row r="5" spans="1:9">
      <c r="A5" s="58" t="s">
        <v>18</v>
      </c>
      <c r="B5" s="56" t="s">
        <v>19</v>
      </c>
      <c r="C5" s="59" t="s">
        <v>18</v>
      </c>
      <c r="D5" s="60" t="s">
        <v>20</v>
      </c>
      <c r="G5" s="56" t="s">
        <v>21</v>
      </c>
      <c r="H5" s="63" t="s">
        <v>22</v>
      </c>
      <c r="I5" s="64" t="s">
        <v>23</v>
      </c>
    </row>
    <row r="6" spans="1:9">
      <c r="A6" s="58" t="s">
        <v>24</v>
      </c>
      <c r="B6" s="56" t="s">
        <v>25</v>
      </c>
      <c r="C6" s="59" t="s">
        <v>24</v>
      </c>
      <c r="D6" s="60" t="s">
        <v>26</v>
      </c>
      <c r="H6" s="63" t="s">
        <v>27</v>
      </c>
      <c r="I6" s="64" t="s">
        <v>28</v>
      </c>
    </row>
    <row r="7" spans="1:9">
      <c r="A7" s="58" t="s">
        <v>29</v>
      </c>
      <c r="B7" s="56" t="s">
        <v>30</v>
      </c>
      <c r="C7" s="59" t="s">
        <v>29</v>
      </c>
      <c r="D7" s="60" t="s">
        <v>31</v>
      </c>
      <c r="H7" s="65" t="s">
        <v>32</v>
      </c>
      <c r="I7" s="64" t="s">
        <v>33</v>
      </c>
    </row>
    <row r="8" spans="1:9">
      <c r="A8" s="58" t="s">
        <v>34</v>
      </c>
      <c r="B8" s="56" t="s">
        <v>35</v>
      </c>
      <c r="C8" s="59" t="s">
        <v>34</v>
      </c>
      <c r="D8" s="60" t="s">
        <v>36</v>
      </c>
      <c r="H8" s="58"/>
    </row>
    <row r="9" spans="1:9">
      <c r="A9" s="58" t="s">
        <v>37</v>
      </c>
      <c r="B9" s="56" t="s">
        <v>38</v>
      </c>
      <c r="C9" s="59" t="s">
        <v>37</v>
      </c>
      <c r="D9" s="60" t="s">
        <v>39</v>
      </c>
    </row>
    <row r="10" spans="1:9">
      <c r="A10" s="58" t="s">
        <v>40</v>
      </c>
      <c r="B10" s="56" t="s">
        <v>41</v>
      </c>
      <c r="C10" s="59" t="s">
        <v>40</v>
      </c>
      <c r="D10" s="60" t="s">
        <v>42</v>
      </c>
    </row>
    <row r="11" spans="1:9">
      <c r="A11" s="58" t="s">
        <v>43</v>
      </c>
      <c r="B11" s="56" t="s">
        <v>44</v>
      </c>
      <c r="C11" s="59" t="s">
        <v>43</v>
      </c>
      <c r="D11" s="60" t="s">
        <v>45</v>
      </c>
      <c r="G11" s="66" t="s">
        <v>46</v>
      </c>
    </row>
    <row r="12" spans="1:9">
      <c r="A12" s="58" t="s">
        <v>47</v>
      </c>
      <c r="B12" s="56" t="s">
        <v>48</v>
      </c>
      <c r="C12" s="59" t="s">
        <v>47</v>
      </c>
      <c r="D12" s="60" t="s">
        <v>49</v>
      </c>
      <c r="G12" s="67" t="s">
        <v>50</v>
      </c>
      <c r="H12" s="68" t="s">
        <v>51</v>
      </c>
      <c r="I12" s="68" t="s">
        <v>52</v>
      </c>
    </row>
    <row r="13" spans="1:9">
      <c r="A13" s="58" t="s">
        <v>53</v>
      </c>
      <c r="B13" s="56" t="s">
        <v>54</v>
      </c>
      <c r="C13" s="59" t="s">
        <v>53</v>
      </c>
      <c r="D13" s="60" t="s">
        <v>55</v>
      </c>
      <c r="G13" s="69">
        <v>27</v>
      </c>
      <c r="H13" s="69">
        <v>458741.78540432203</v>
      </c>
      <c r="I13" s="69">
        <f>H13/SUM($H$13:$H$14)</f>
        <v>0.97421539279516589</v>
      </c>
    </row>
    <row r="14" spans="1:9">
      <c r="A14" s="58" t="s">
        <v>56</v>
      </c>
      <c r="B14" s="56" t="s">
        <v>57</v>
      </c>
      <c r="C14" s="59" t="s">
        <v>56</v>
      </c>
      <c r="D14" s="60" t="s">
        <v>58</v>
      </c>
      <c r="G14" s="69">
        <v>28</v>
      </c>
      <c r="H14" s="69">
        <v>12141.541626802999</v>
      </c>
      <c r="I14" s="69">
        <f>H14/SUM($H$13:$H$14)</f>
        <v>2.5784607204834102E-2</v>
      </c>
    </row>
    <row r="15" spans="1:9">
      <c r="A15" s="58" t="s">
        <v>59</v>
      </c>
      <c r="B15" s="56" t="s">
        <v>60</v>
      </c>
      <c r="C15" s="59" t="s">
        <v>59</v>
      </c>
      <c r="D15" s="60" t="s">
        <v>61</v>
      </c>
      <c r="G15" s="69"/>
      <c r="H15" s="69"/>
      <c r="I15" s="69"/>
    </row>
    <row r="16" spans="1:9">
      <c r="A16" s="58" t="s">
        <v>62</v>
      </c>
      <c r="B16" s="56" t="s">
        <v>63</v>
      </c>
      <c r="C16" s="59" t="s">
        <v>62</v>
      </c>
      <c r="D16" s="60" t="s">
        <v>64</v>
      </c>
      <c r="G16" s="69">
        <v>34</v>
      </c>
      <c r="H16" s="69">
        <v>9202.2479951229998</v>
      </c>
      <c r="I16" s="69">
        <f>H16/SUM($H$16:$H$17)</f>
        <v>0.53632262072120795</v>
      </c>
    </row>
    <row r="17" spans="1:9">
      <c r="A17" s="61" t="s">
        <v>6</v>
      </c>
      <c r="B17" s="62" t="s">
        <v>65</v>
      </c>
      <c r="C17" s="70" t="s">
        <v>6</v>
      </c>
      <c r="D17" s="71" t="s">
        <v>66</v>
      </c>
      <c r="G17" s="69">
        <v>35</v>
      </c>
      <c r="H17" s="69">
        <v>7955.7976281409992</v>
      </c>
      <c r="I17" s="69">
        <f>H17/SUM($H$16:$H$17)</f>
        <v>0.46367737927879205</v>
      </c>
    </row>
    <row r="18" spans="1:9">
      <c r="C18" s="70" t="s">
        <v>67</v>
      </c>
      <c r="D18" s="71" t="s">
        <v>68</v>
      </c>
      <c r="G18" s="69"/>
      <c r="H18" s="69"/>
      <c r="I18" s="69"/>
    </row>
    <row r="19" spans="1:9">
      <c r="A19" s="58" t="s">
        <v>67</v>
      </c>
      <c r="B19" s="56" t="s">
        <v>69</v>
      </c>
      <c r="C19" s="59" t="s">
        <v>70</v>
      </c>
      <c r="D19" s="60" t="s">
        <v>71</v>
      </c>
      <c r="G19" s="69">
        <v>36</v>
      </c>
      <c r="H19" s="69">
        <v>20571.479684060003</v>
      </c>
      <c r="I19" s="69">
        <f>H19/SUM($H$19:$H$20)</f>
        <v>0.13096967451327457</v>
      </c>
    </row>
    <row r="20" spans="1:9">
      <c r="A20" s="58" t="s">
        <v>70</v>
      </c>
      <c r="B20" s="56" t="s">
        <v>72</v>
      </c>
      <c r="C20" s="59" t="s">
        <v>73</v>
      </c>
      <c r="D20" s="60" t="s">
        <v>74</v>
      </c>
      <c r="G20" s="69">
        <v>37</v>
      </c>
      <c r="H20" s="69">
        <v>136499.07699641</v>
      </c>
      <c r="I20" s="69">
        <f>H20/SUM($H$19:$H$20)</f>
        <v>0.86903032548672543</v>
      </c>
    </row>
    <row r="21" spans="1:9">
      <c r="A21" s="58" t="s">
        <v>73</v>
      </c>
      <c r="B21" s="56" t="s">
        <v>75</v>
      </c>
      <c r="C21" s="59" t="s">
        <v>76</v>
      </c>
      <c r="D21" s="60" t="s">
        <v>77</v>
      </c>
    </row>
    <row r="22" spans="1:9">
      <c r="A22" s="58" t="s">
        <v>76</v>
      </c>
      <c r="B22" s="56" t="s">
        <v>78</v>
      </c>
      <c r="C22" s="59" t="s">
        <v>79</v>
      </c>
      <c r="D22" s="60" t="s">
        <v>80</v>
      </c>
    </row>
    <row r="23" spans="1:9">
      <c r="A23" s="58" t="s">
        <v>81</v>
      </c>
      <c r="B23" s="56" t="s">
        <v>82</v>
      </c>
      <c r="C23" s="59" t="s">
        <v>83</v>
      </c>
      <c r="D23" s="60" t="s">
        <v>84</v>
      </c>
    </row>
    <row r="24" spans="1:9">
      <c r="A24" s="61" t="s">
        <v>11</v>
      </c>
      <c r="B24" s="62" t="s">
        <v>85</v>
      </c>
      <c r="C24" s="70" t="s">
        <v>86</v>
      </c>
      <c r="D24" s="71" t="s">
        <v>87</v>
      </c>
    </row>
    <row r="25" spans="1:9">
      <c r="A25" s="58"/>
      <c r="C25" s="70" t="s">
        <v>88</v>
      </c>
      <c r="D25" s="71" t="s">
        <v>89</v>
      </c>
    </row>
    <row r="26" spans="1:9">
      <c r="A26" s="58" t="s">
        <v>88</v>
      </c>
      <c r="B26" s="56" t="s">
        <v>90</v>
      </c>
      <c r="C26" s="59" t="s">
        <v>91</v>
      </c>
      <c r="D26" s="60" t="s">
        <v>92</v>
      </c>
    </row>
    <row r="27" spans="1:9">
      <c r="A27" s="58" t="s">
        <v>86</v>
      </c>
      <c r="B27" s="56" t="s">
        <v>93</v>
      </c>
      <c r="C27" s="59" t="s">
        <v>94</v>
      </c>
      <c r="D27" s="60" t="s">
        <v>95</v>
      </c>
    </row>
    <row r="28" spans="1:9">
      <c r="A28" s="58" t="s">
        <v>91</v>
      </c>
      <c r="B28" s="56" t="s">
        <v>96</v>
      </c>
      <c r="C28" s="59" t="s">
        <v>97</v>
      </c>
      <c r="D28" s="60" t="s">
        <v>98</v>
      </c>
    </row>
    <row r="29" spans="1:9">
      <c r="A29" s="58" t="s">
        <v>94</v>
      </c>
      <c r="B29" s="56" t="s">
        <v>99</v>
      </c>
      <c r="C29" s="59" t="s">
        <v>100</v>
      </c>
      <c r="D29" s="60" t="s">
        <v>101</v>
      </c>
    </row>
    <row r="30" spans="1:9">
      <c r="A30" s="58" t="s">
        <v>22</v>
      </c>
      <c r="B30" s="56" t="s">
        <v>102</v>
      </c>
      <c r="C30" s="59" t="s">
        <v>103</v>
      </c>
      <c r="D30" s="72" t="s">
        <v>104</v>
      </c>
    </row>
    <row r="31" spans="1:9">
      <c r="A31" s="73" t="s">
        <v>97</v>
      </c>
      <c r="B31" s="64" t="s">
        <v>105</v>
      </c>
      <c r="C31" s="63" t="s">
        <v>22</v>
      </c>
      <c r="D31" s="74" t="s">
        <v>106</v>
      </c>
    </row>
    <row r="32" spans="1:9">
      <c r="A32" s="73" t="s">
        <v>100</v>
      </c>
      <c r="B32" s="64" t="s">
        <v>107</v>
      </c>
      <c r="C32" s="63"/>
      <c r="D32" s="74"/>
    </row>
    <row r="33" spans="1:4">
      <c r="A33" s="58" t="s">
        <v>108</v>
      </c>
      <c r="B33" s="56" t="s">
        <v>109</v>
      </c>
      <c r="C33" s="59" t="s">
        <v>108</v>
      </c>
      <c r="D33" s="60" t="s">
        <v>179</v>
      </c>
    </row>
    <row r="34" spans="1:4">
      <c r="A34" s="58" t="s">
        <v>110</v>
      </c>
      <c r="B34" s="56" t="s">
        <v>111</v>
      </c>
      <c r="C34" s="59" t="s">
        <v>112</v>
      </c>
      <c r="D34" s="60" t="s">
        <v>113</v>
      </c>
    </row>
    <row r="35" spans="1:4">
      <c r="A35" s="58" t="s">
        <v>112</v>
      </c>
      <c r="B35" s="56" t="s">
        <v>114</v>
      </c>
      <c r="C35" s="59" t="s">
        <v>115</v>
      </c>
      <c r="D35" s="60" t="s">
        <v>116</v>
      </c>
    </row>
    <row r="36" spans="1:4">
      <c r="A36" s="58" t="s">
        <v>115</v>
      </c>
      <c r="B36" s="56" t="s">
        <v>117</v>
      </c>
      <c r="C36" s="59" t="s">
        <v>118</v>
      </c>
      <c r="D36" s="60" t="s">
        <v>119</v>
      </c>
    </row>
    <row r="37" spans="1:4">
      <c r="A37" s="73" t="s">
        <v>118</v>
      </c>
      <c r="B37" s="64" t="s">
        <v>120</v>
      </c>
      <c r="C37" s="63" t="s">
        <v>27</v>
      </c>
      <c r="D37" s="74" t="s">
        <v>121</v>
      </c>
    </row>
    <row r="38" spans="1:4">
      <c r="A38" s="73" t="s">
        <v>27</v>
      </c>
      <c r="B38" s="64" t="s">
        <v>122</v>
      </c>
      <c r="C38" s="59"/>
      <c r="D38" s="60"/>
    </row>
    <row r="39" spans="1:4">
      <c r="A39" s="73" t="s">
        <v>32</v>
      </c>
      <c r="B39" s="64" t="s">
        <v>123</v>
      </c>
      <c r="C39" s="65" t="s">
        <v>32</v>
      </c>
      <c r="D39" s="74" t="s">
        <v>124</v>
      </c>
    </row>
    <row r="40" spans="1:4">
      <c r="A40" s="73" t="s">
        <v>125</v>
      </c>
      <c r="B40" s="64" t="s">
        <v>126</v>
      </c>
      <c r="C40" s="59"/>
      <c r="D40" s="60"/>
    </row>
    <row r="41" spans="1:4">
      <c r="A41" s="61" t="s">
        <v>16</v>
      </c>
      <c r="B41" s="62" t="s">
        <v>127</v>
      </c>
      <c r="C41" s="70" t="s">
        <v>125</v>
      </c>
      <c r="D41" s="71" t="s">
        <v>128</v>
      </c>
    </row>
    <row r="42" spans="1:4">
      <c r="C42" s="70" t="s">
        <v>16</v>
      </c>
      <c r="D42" s="71" t="s">
        <v>129</v>
      </c>
    </row>
    <row r="43" spans="1:4">
      <c r="A43" s="58" t="s">
        <v>130</v>
      </c>
      <c r="B43" s="56" t="s">
        <v>131</v>
      </c>
      <c r="C43" s="59" t="s">
        <v>130</v>
      </c>
      <c r="D43" s="75" t="s">
        <v>132</v>
      </c>
    </row>
    <row r="44" spans="1:4">
      <c r="A44" s="58" t="s">
        <v>133</v>
      </c>
      <c r="B44" s="56" t="s">
        <v>134</v>
      </c>
      <c r="C44" s="59" t="s">
        <v>133</v>
      </c>
      <c r="D44" s="60" t="s">
        <v>135</v>
      </c>
    </row>
    <row r="45" spans="1:4">
      <c r="A45" s="58" t="s">
        <v>136</v>
      </c>
      <c r="B45" s="56" t="s">
        <v>137</v>
      </c>
      <c r="C45" s="59" t="s">
        <v>136</v>
      </c>
      <c r="D45" s="60" t="s">
        <v>138</v>
      </c>
    </row>
    <row r="46" spans="1:4">
      <c r="A46" s="58" t="s">
        <v>139</v>
      </c>
      <c r="B46" s="56" t="s">
        <v>140</v>
      </c>
      <c r="C46" s="59" t="s">
        <v>139</v>
      </c>
      <c r="D46" s="60" t="s">
        <v>141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7C979-2560-42B7-B78B-B9EE33E5BA00}">
  <dimension ref="A1:BC51"/>
  <sheetViews>
    <sheetView workbookViewId="0">
      <selection activeCell="D33" sqref="D33"/>
    </sheetView>
  </sheetViews>
  <sheetFormatPr defaultColWidth="7" defaultRowHeight="12"/>
  <cols>
    <col min="1" max="1" width="7" style="56"/>
    <col min="2" max="2" width="16.875" style="56" customWidth="1"/>
    <col min="3" max="26" width="13.25" style="56" customWidth="1"/>
    <col min="27" max="44" width="12.5" style="56" customWidth="1"/>
    <col min="45" max="51" width="12.75" style="56" customWidth="1"/>
    <col min="52" max="55" width="8.625" style="56" customWidth="1"/>
    <col min="56" max="16384" width="7" style="56"/>
  </cols>
  <sheetData>
    <row r="1" spans="1:55" ht="24">
      <c r="A1" s="108" t="s">
        <v>142</v>
      </c>
      <c r="B1" s="108"/>
      <c r="C1" s="4">
        <v>2012</v>
      </c>
      <c r="D1" s="4" t="s">
        <v>143</v>
      </c>
      <c r="E1" s="4" t="s">
        <v>144</v>
      </c>
      <c r="F1" s="5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17"/>
      <c r="AY1" s="17"/>
      <c r="AZ1" s="3"/>
      <c r="BA1" s="3"/>
      <c r="BB1" s="3"/>
      <c r="BC1" s="3"/>
    </row>
    <row r="2" spans="1:55" ht="13.9" customHeight="1">
      <c r="A2" s="110" t="s">
        <v>145</v>
      </c>
      <c r="B2" s="110"/>
      <c r="C2" s="111" t="s">
        <v>146</v>
      </c>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112"/>
      <c r="AJ2" s="112"/>
      <c r="AK2" s="112"/>
      <c r="AL2" s="112"/>
      <c r="AM2" s="112"/>
      <c r="AN2" s="112"/>
      <c r="AO2" s="112"/>
      <c r="AP2" s="112"/>
      <c r="AQ2" s="112"/>
      <c r="AR2" s="113"/>
      <c r="AS2" s="108" t="s">
        <v>147</v>
      </c>
      <c r="AT2" s="108"/>
      <c r="AU2" s="108"/>
      <c r="AV2" s="108"/>
      <c r="AW2" s="108"/>
      <c r="AX2" s="108"/>
      <c r="AY2" s="108"/>
      <c r="AZ2" s="105" t="s">
        <v>148</v>
      </c>
      <c r="BA2" s="105" t="s">
        <v>149</v>
      </c>
      <c r="BB2" s="105" t="s">
        <v>150</v>
      </c>
      <c r="BC2" s="105" t="s">
        <v>151</v>
      </c>
    </row>
    <row r="3" spans="1:55" ht="13.9" customHeight="1">
      <c r="A3" s="110"/>
      <c r="B3" s="110"/>
      <c r="C3" s="114"/>
      <c r="D3" s="115"/>
      <c r="E3" s="115"/>
      <c r="F3" s="115"/>
      <c r="G3" s="115"/>
      <c r="H3" s="115"/>
      <c r="I3" s="115"/>
      <c r="J3" s="115"/>
      <c r="K3" s="115"/>
      <c r="L3" s="115"/>
      <c r="M3" s="115"/>
      <c r="N3" s="115"/>
      <c r="O3" s="115"/>
      <c r="P3" s="115"/>
      <c r="Q3" s="115"/>
      <c r="R3" s="115"/>
      <c r="S3" s="115"/>
      <c r="T3" s="115"/>
      <c r="U3" s="115"/>
      <c r="V3" s="115"/>
      <c r="W3" s="115"/>
      <c r="X3" s="115"/>
      <c r="Y3" s="115"/>
      <c r="Z3" s="115"/>
      <c r="AA3" s="115"/>
      <c r="AB3" s="115"/>
      <c r="AC3" s="115"/>
      <c r="AD3" s="115"/>
      <c r="AE3" s="115"/>
      <c r="AF3" s="115"/>
      <c r="AG3" s="115"/>
      <c r="AH3" s="115"/>
      <c r="AI3" s="115"/>
      <c r="AJ3" s="115"/>
      <c r="AK3" s="115"/>
      <c r="AL3" s="115"/>
      <c r="AM3" s="115"/>
      <c r="AN3" s="115"/>
      <c r="AO3" s="115"/>
      <c r="AP3" s="115"/>
      <c r="AQ3" s="115"/>
      <c r="AR3" s="116"/>
      <c r="AS3" s="108" t="s">
        <v>152</v>
      </c>
      <c r="AT3" s="108"/>
      <c r="AU3" s="108"/>
      <c r="AV3" s="103" t="s">
        <v>153</v>
      </c>
      <c r="AW3" s="104"/>
      <c r="AX3" s="109" t="s">
        <v>154</v>
      </c>
      <c r="AY3" s="109" t="s">
        <v>155</v>
      </c>
      <c r="AZ3" s="106"/>
      <c r="BA3" s="106"/>
      <c r="BB3" s="106"/>
      <c r="BC3" s="106"/>
    </row>
    <row r="4" spans="1:55" ht="120" customHeight="1">
      <c r="A4" s="110"/>
      <c r="B4" s="110"/>
      <c r="C4" s="78" t="s">
        <v>4</v>
      </c>
      <c r="D4" s="78" t="s">
        <v>156</v>
      </c>
      <c r="E4" s="78" t="s">
        <v>15</v>
      </c>
      <c r="F4" s="78" t="s">
        <v>20</v>
      </c>
      <c r="G4" s="78" t="s">
        <v>157</v>
      </c>
      <c r="H4" s="78" t="s">
        <v>31</v>
      </c>
      <c r="I4" s="78" t="s">
        <v>36</v>
      </c>
      <c r="J4" s="78" t="s">
        <v>39</v>
      </c>
      <c r="K4" s="78" t="s">
        <v>42</v>
      </c>
      <c r="L4" s="78" t="s">
        <v>158</v>
      </c>
      <c r="M4" s="78" t="s">
        <v>49</v>
      </c>
      <c r="N4" s="78" t="s">
        <v>55</v>
      </c>
      <c r="O4" s="78" t="s">
        <v>58</v>
      </c>
      <c r="P4" s="78" t="s">
        <v>61</v>
      </c>
      <c r="Q4" s="78" t="s">
        <v>64</v>
      </c>
      <c r="R4" s="78" t="s">
        <v>66</v>
      </c>
      <c r="S4" s="78" t="s">
        <v>68</v>
      </c>
      <c r="T4" s="78" t="s">
        <v>71</v>
      </c>
      <c r="U4" s="78" t="s">
        <v>74</v>
      </c>
      <c r="V4" s="78" t="s">
        <v>77</v>
      </c>
      <c r="W4" s="78" t="s">
        <v>80</v>
      </c>
      <c r="X4" s="78" t="s">
        <v>84</v>
      </c>
      <c r="Y4" s="78" t="s">
        <v>89</v>
      </c>
      <c r="Z4" s="78" t="s">
        <v>87</v>
      </c>
      <c r="AA4" s="78" t="s">
        <v>92</v>
      </c>
      <c r="AB4" s="78" t="s">
        <v>95</v>
      </c>
      <c r="AC4" s="78" t="s">
        <v>98</v>
      </c>
      <c r="AD4" s="78" t="s">
        <v>101</v>
      </c>
      <c r="AE4" s="78" t="s">
        <v>159</v>
      </c>
      <c r="AF4" s="78" t="s">
        <v>106</v>
      </c>
      <c r="AG4" s="78" t="s">
        <v>160</v>
      </c>
      <c r="AH4" s="78" t="s">
        <v>113</v>
      </c>
      <c r="AI4" s="78" t="s">
        <v>116</v>
      </c>
      <c r="AJ4" s="78" t="s">
        <v>119</v>
      </c>
      <c r="AK4" s="78" t="s">
        <v>121</v>
      </c>
      <c r="AL4" s="78" t="s">
        <v>124</v>
      </c>
      <c r="AM4" s="78" t="s">
        <v>161</v>
      </c>
      <c r="AN4" s="78" t="s">
        <v>129</v>
      </c>
      <c r="AO4" s="78" t="s">
        <v>162</v>
      </c>
      <c r="AP4" s="78" t="s">
        <v>135</v>
      </c>
      <c r="AQ4" s="78" t="s">
        <v>138</v>
      </c>
      <c r="AR4" s="78" t="s">
        <v>163</v>
      </c>
      <c r="AS4" s="78" t="s">
        <v>164</v>
      </c>
      <c r="AT4" s="78" t="s">
        <v>165</v>
      </c>
      <c r="AU4" s="78" t="s">
        <v>166</v>
      </c>
      <c r="AV4" s="78" t="s">
        <v>167</v>
      </c>
      <c r="AW4" s="78" t="s">
        <v>168</v>
      </c>
      <c r="AX4" s="109"/>
      <c r="AY4" s="109"/>
      <c r="AZ4" s="107"/>
      <c r="BA4" s="107"/>
      <c r="BB4" s="107"/>
      <c r="BC4" s="107"/>
    </row>
    <row r="5" spans="1:55">
      <c r="A5" s="102" t="s">
        <v>169</v>
      </c>
      <c r="B5" s="56" t="s">
        <v>4</v>
      </c>
      <c r="C5" s="6">
        <v>259467.43877036133</v>
      </c>
      <c r="D5" s="6">
        <v>0</v>
      </c>
      <c r="E5" s="6">
        <v>0</v>
      </c>
      <c r="F5" s="6">
        <v>420.73486955438619</v>
      </c>
      <c r="G5" s="6">
        <v>1.7686707891278457E-2</v>
      </c>
      <c r="H5" s="6">
        <v>89720.258231375439</v>
      </c>
      <c r="I5" s="6">
        <v>2322.6030855461868</v>
      </c>
      <c r="J5" s="6">
        <v>313.39910539478689</v>
      </c>
      <c r="K5" s="6">
        <v>3529.7839801676123</v>
      </c>
      <c r="L5" s="6">
        <v>936.24430414495544</v>
      </c>
      <c r="M5" s="6">
        <v>0</v>
      </c>
      <c r="N5" s="6">
        <v>8945.6463416274855</v>
      </c>
      <c r="O5" s="6">
        <v>5.813125962837332</v>
      </c>
      <c r="P5" s="6">
        <v>6.5229545603277296E-4</v>
      </c>
      <c r="Q5" s="6">
        <v>0</v>
      </c>
      <c r="R5" s="6">
        <v>0</v>
      </c>
      <c r="S5" s="6">
        <v>0</v>
      </c>
      <c r="T5" s="6">
        <v>0</v>
      </c>
      <c r="U5" s="6">
        <v>9.9232001839005997E-4</v>
      </c>
      <c r="V5" s="6">
        <v>0</v>
      </c>
      <c r="W5" s="6">
        <v>0</v>
      </c>
      <c r="X5" s="6">
        <v>0</v>
      </c>
      <c r="Y5" s="6">
        <v>0</v>
      </c>
      <c r="Z5" s="6">
        <v>0</v>
      </c>
      <c r="AA5" s="6">
        <v>8.3581952421312333E-2</v>
      </c>
      <c r="AB5" s="6">
        <v>0</v>
      </c>
      <c r="AC5" s="6">
        <v>9.3565189507587247E-3</v>
      </c>
      <c r="AD5" s="6">
        <v>9971.9978621604423</v>
      </c>
      <c r="AE5" s="6">
        <v>59.975031173618262</v>
      </c>
      <c r="AF5" s="6">
        <v>3163.0002333736952</v>
      </c>
      <c r="AG5" s="6">
        <v>66769.542549046804</v>
      </c>
      <c r="AH5" s="6">
        <v>917.32777335339381</v>
      </c>
      <c r="AI5" s="6">
        <v>9417.0430267341599</v>
      </c>
      <c r="AJ5" s="6">
        <v>0.73525978721553531</v>
      </c>
      <c r="AK5" s="6">
        <v>0</v>
      </c>
      <c r="AL5" s="6">
        <v>0</v>
      </c>
      <c r="AM5" s="6">
        <v>152.69218001615363</v>
      </c>
      <c r="AN5" s="6">
        <v>1993.5101660055791</v>
      </c>
      <c r="AO5" s="6">
        <v>0</v>
      </c>
      <c r="AP5" s="6">
        <v>0</v>
      </c>
      <c r="AQ5" s="6">
        <v>0</v>
      </c>
      <c r="AR5" s="6">
        <v>0</v>
      </c>
      <c r="AS5" s="6">
        <v>253008.78180873976</v>
      </c>
      <c r="AT5" s="6">
        <v>207257.58049634233</v>
      </c>
      <c r="AU5" s="6">
        <v>30033.797387108985</v>
      </c>
      <c r="AV5" s="6">
        <v>296569.47867908858</v>
      </c>
      <c r="AW5" s="6">
        <v>-1909.2848940599188</v>
      </c>
      <c r="AX5" s="6">
        <v>31996.604312532985</v>
      </c>
      <c r="AY5" s="6">
        <v>17848.430773762328</v>
      </c>
      <c r="AZ5" s="6">
        <v>135344.8284903868</v>
      </c>
      <c r="BA5" s="6">
        <v>10172.064270762839</v>
      </c>
      <c r="BB5" s="6">
        <v>12064.611632053613</v>
      </c>
      <c r="BC5" s="14">
        <v>1159460.9656</v>
      </c>
    </row>
    <row r="6" spans="1:55">
      <c r="A6" s="102"/>
      <c r="B6" s="56" t="s">
        <v>156</v>
      </c>
      <c r="C6" s="6">
        <v>487.16958746162106</v>
      </c>
      <c r="D6" s="6">
        <v>0</v>
      </c>
      <c r="E6" s="6">
        <v>0</v>
      </c>
      <c r="F6" s="6">
        <v>0</v>
      </c>
      <c r="G6" s="6">
        <v>0</v>
      </c>
      <c r="H6" s="6">
        <v>61.622768909612866</v>
      </c>
      <c r="I6" s="6">
        <v>7.9982930636522278</v>
      </c>
      <c r="J6" s="6">
        <v>10.296691602369382</v>
      </c>
      <c r="K6" s="6">
        <v>13.32083711096308</v>
      </c>
      <c r="L6" s="6">
        <v>125.54518114620156</v>
      </c>
      <c r="M6" s="6">
        <v>0</v>
      </c>
      <c r="N6" s="6">
        <v>52.424399449417876</v>
      </c>
      <c r="O6" s="6">
        <v>4012.1938969425628</v>
      </c>
      <c r="P6" s="6">
        <v>0.62413593026344261</v>
      </c>
      <c r="Q6" s="6">
        <v>0</v>
      </c>
      <c r="R6" s="6">
        <v>0</v>
      </c>
      <c r="S6" s="6">
        <v>0</v>
      </c>
      <c r="T6" s="6">
        <v>0</v>
      </c>
      <c r="U6" s="6">
        <v>8.3365533198846209E-2</v>
      </c>
      <c r="V6" s="6">
        <v>0</v>
      </c>
      <c r="W6" s="6">
        <v>0</v>
      </c>
      <c r="X6" s="6">
        <v>0</v>
      </c>
      <c r="Y6" s="6">
        <v>0</v>
      </c>
      <c r="Z6" s="6">
        <v>0</v>
      </c>
      <c r="AA6" s="6">
        <v>0</v>
      </c>
      <c r="AB6" s="6">
        <v>0</v>
      </c>
      <c r="AC6" s="6">
        <v>1.2743728924202134E-2</v>
      </c>
      <c r="AD6" s="6">
        <v>1302.3274566092912</v>
      </c>
      <c r="AE6" s="6">
        <v>535.62869802324553</v>
      </c>
      <c r="AF6" s="6">
        <v>12.290920640924423</v>
      </c>
      <c r="AG6" s="6">
        <v>0</v>
      </c>
      <c r="AH6" s="6">
        <v>0</v>
      </c>
      <c r="AI6" s="6">
        <v>0</v>
      </c>
      <c r="AJ6" s="6">
        <v>0</v>
      </c>
      <c r="AK6" s="6">
        <v>0</v>
      </c>
      <c r="AL6" s="6">
        <v>0</v>
      </c>
      <c r="AM6" s="6">
        <v>10.398406318475605</v>
      </c>
      <c r="AN6" s="6">
        <v>0</v>
      </c>
      <c r="AO6" s="6">
        <v>0</v>
      </c>
      <c r="AP6" s="6">
        <v>0</v>
      </c>
      <c r="AQ6" s="6">
        <v>332.92718932535166</v>
      </c>
      <c r="AR6" s="6">
        <v>2348.4106232528211</v>
      </c>
      <c r="AS6" s="6">
        <v>0</v>
      </c>
      <c r="AT6" s="6">
        <v>716.26714717970322</v>
      </c>
      <c r="AU6" s="6">
        <v>0</v>
      </c>
      <c r="AV6" s="6">
        <v>0</v>
      </c>
      <c r="AW6" s="6">
        <v>0</v>
      </c>
      <c r="AX6" s="6">
        <v>0</v>
      </c>
      <c r="AY6" s="6">
        <v>0</v>
      </c>
      <c r="AZ6" s="6">
        <v>10029.542342228589</v>
      </c>
      <c r="BA6" s="6">
        <v>0</v>
      </c>
      <c r="BB6" s="6">
        <v>-8.8817841970012523E-12</v>
      </c>
      <c r="BC6" s="27">
        <v>0</v>
      </c>
    </row>
    <row r="7" spans="1:55">
      <c r="A7" s="102"/>
      <c r="B7" s="56" t="s">
        <v>15</v>
      </c>
      <c r="C7" s="6">
        <v>55.847102882570127</v>
      </c>
      <c r="D7" s="6">
        <v>0</v>
      </c>
      <c r="E7" s="6">
        <v>0</v>
      </c>
      <c r="F7" s="6">
        <v>0</v>
      </c>
      <c r="G7" s="6">
        <v>0</v>
      </c>
      <c r="H7" s="6">
        <v>7.6028980594924107</v>
      </c>
      <c r="I7" s="6">
        <v>1.1101731243441237</v>
      </c>
      <c r="J7" s="6">
        <v>6.3820731923255671</v>
      </c>
      <c r="K7" s="6">
        <v>5.0915678562998545</v>
      </c>
      <c r="L7" s="6">
        <v>13.691318799658815</v>
      </c>
      <c r="M7" s="6">
        <v>0</v>
      </c>
      <c r="N7" s="6">
        <v>1206.7563392829018</v>
      </c>
      <c r="O7" s="6">
        <v>275.21781792249396</v>
      </c>
      <c r="P7" s="6">
        <v>0.14071494315938654</v>
      </c>
      <c r="Q7" s="6">
        <v>0</v>
      </c>
      <c r="R7" s="6">
        <v>0</v>
      </c>
      <c r="S7" s="6">
        <v>0</v>
      </c>
      <c r="T7" s="6">
        <v>0</v>
      </c>
      <c r="U7" s="6">
        <v>0.35663691504496609</v>
      </c>
      <c r="V7" s="6">
        <v>0</v>
      </c>
      <c r="W7" s="6">
        <v>0</v>
      </c>
      <c r="X7" s="6">
        <v>0</v>
      </c>
      <c r="Y7" s="6">
        <v>0</v>
      </c>
      <c r="Z7" s="6">
        <v>0</v>
      </c>
      <c r="AA7" s="6">
        <v>0</v>
      </c>
      <c r="AB7" s="6">
        <v>0</v>
      </c>
      <c r="AC7" s="6">
        <v>0</v>
      </c>
      <c r="AD7" s="6">
        <v>43.173694890276408</v>
      </c>
      <c r="AE7" s="6">
        <v>69.754806277637499</v>
      </c>
      <c r="AF7" s="6">
        <v>16374.815649249385</v>
      </c>
      <c r="AG7" s="6">
        <v>0.45741058780587185</v>
      </c>
      <c r="AH7" s="6">
        <v>0</v>
      </c>
      <c r="AI7" s="6">
        <v>0</v>
      </c>
      <c r="AJ7" s="6">
        <v>0</v>
      </c>
      <c r="AK7" s="6">
        <v>0</v>
      </c>
      <c r="AL7" s="6">
        <v>0</v>
      </c>
      <c r="AM7" s="6">
        <v>1.1857837876830242</v>
      </c>
      <c r="AN7" s="6">
        <v>0</v>
      </c>
      <c r="AO7" s="6">
        <v>0</v>
      </c>
      <c r="AP7" s="6">
        <v>0</v>
      </c>
      <c r="AQ7" s="6">
        <v>38.597866992283663</v>
      </c>
      <c r="AR7" s="6">
        <v>362.56209840395121</v>
      </c>
      <c r="AS7" s="6">
        <v>0</v>
      </c>
      <c r="AT7" s="6">
        <v>0</v>
      </c>
      <c r="AU7" s="6">
        <v>0</v>
      </c>
      <c r="AV7" s="6">
        <v>0</v>
      </c>
      <c r="AW7" s="6">
        <v>0</v>
      </c>
      <c r="AX7" s="6">
        <v>0</v>
      </c>
      <c r="AY7" s="6">
        <v>0</v>
      </c>
      <c r="AZ7" s="6">
        <v>18462.743953167315</v>
      </c>
      <c r="BA7" s="6">
        <v>0</v>
      </c>
      <c r="BB7" s="6">
        <v>2.2204460492503131E-12</v>
      </c>
      <c r="BC7" s="14">
        <v>0</v>
      </c>
    </row>
    <row r="8" spans="1:55">
      <c r="A8" s="102"/>
      <c r="B8" s="56" t="s">
        <v>20</v>
      </c>
      <c r="C8" s="6">
        <v>0</v>
      </c>
      <c r="D8" s="6">
        <v>0</v>
      </c>
      <c r="E8" s="6">
        <v>0</v>
      </c>
      <c r="F8" s="6">
        <v>64254.690119677645</v>
      </c>
      <c r="G8" s="6">
        <v>0</v>
      </c>
      <c r="H8" s="6">
        <v>0.8442101127535302</v>
      </c>
      <c r="I8" s="6">
        <v>0</v>
      </c>
      <c r="J8" s="6">
        <v>0</v>
      </c>
      <c r="K8" s="6">
        <v>0</v>
      </c>
      <c r="L8" s="6">
        <v>0</v>
      </c>
      <c r="M8" s="6">
        <v>0</v>
      </c>
      <c r="N8" s="6">
        <v>269.19061059192126</v>
      </c>
      <c r="O8" s="6">
        <v>1393.1394045593279</v>
      </c>
      <c r="P8" s="6">
        <v>0.99267035971838569</v>
      </c>
      <c r="Q8" s="6">
        <v>0</v>
      </c>
      <c r="R8" s="6">
        <v>0</v>
      </c>
      <c r="S8" s="6">
        <v>0</v>
      </c>
      <c r="T8" s="6">
        <v>0</v>
      </c>
      <c r="U8" s="6">
        <v>0.25494882128958962</v>
      </c>
      <c r="V8" s="6">
        <v>0</v>
      </c>
      <c r="W8" s="6">
        <v>0</v>
      </c>
      <c r="X8" s="6">
        <v>0</v>
      </c>
      <c r="Y8" s="6">
        <v>0</v>
      </c>
      <c r="Z8" s="6">
        <v>0</v>
      </c>
      <c r="AA8" s="6">
        <v>0</v>
      </c>
      <c r="AB8" s="6">
        <v>0</v>
      </c>
      <c r="AC8" s="6">
        <v>0</v>
      </c>
      <c r="AD8" s="6">
        <v>0</v>
      </c>
      <c r="AE8" s="6">
        <v>0</v>
      </c>
      <c r="AF8" s="6">
        <v>0.40592984720464742</v>
      </c>
      <c r="AG8" s="6">
        <v>5.5118445109243641</v>
      </c>
      <c r="AH8" s="6">
        <v>0</v>
      </c>
      <c r="AI8" s="6">
        <v>0</v>
      </c>
      <c r="AJ8" s="6">
        <v>0</v>
      </c>
      <c r="AK8" s="6">
        <v>0</v>
      </c>
      <c r="AL8" s="6">
        <v>0</v>
      </c>
      <c r="AM8" s="6">
        <v>0</v>
      </c>
      <c r="AN8" s="6">
        <v>1.0527943858615623</v>
      </c>
      <c r="AO8" s="6">
        <v>0</v>
      </c>
      <c r="AP8" s="6">
        <v>0</v>
      </c>
      <c r="AQ8" s="6">
        <v>0</v>
      </c>
      <c r="AR8" s="6">
        <v>0</v>
      </c>
      <c r="AS8" s="6">
        <v>0</v>
      </c>
      <c r="AT8" s="6">
        <v>0</v>
      </c>
      <c r="AU8" s="6">
        <v>0</v>
      </c>
      <c r="AV8" s="6">
        <v>0</v>
      </c>
      <c r="AW8" s="6">
        <v>-220.83277332861843</v>
      </c>
      <c r="AX8" s="6">
        <v>305211.98035180004</v>
      </c>
      <c r="AY8" s="6">
        <v>0</v>
      </c>
      <c r="AZ8" s="6">
        <v>0</v>
      </c>
      <c r="BA8" s="6">
        <v>0</v>
      </c>
      <c r="BB8" s="6">
        <v>-14370.977338274073</v>
      </c>
      <c r="BC8" s="14">
        <v>356546.25277306401</v>
      </c>
    </row>
    <row r="9" spans="1:55">
      <c r="A9" s="102"/>
      <c r="B9" s="56" t="s">
        <v>157</v>
      </c>
      <c r="C9" s="6">
        <v>37.086657180485261</v>
      </c>
      <c r="D9" s="6">
        <v>0</v>
      </c>
      <c r="E9" s="6">
        <v>0</v>
      </c>
      <c r="F9" s="6">
        <v>5.3891635806657172</v>
      </c>
      <c r="G9" s="6">
        <v>154.09025247978482</v>
      </c>
      <c r="H9" s="6">
        <v>21.953033534127879</v>
      </c>
      <c r="I9" s="6">
        <v>0</v>
      </c>
      <c r="J9" s="6">
        <v>0</v>
      </c>
      <c r="K9" s="6">
        <v>0</v>
      </c>
      <c r="L9" s="6">
        <v>0.25576312570152449</v>
      </c>
      <c r="M9" s="6">
        <v>0</v>
      </c>
      <c r="N9" s="6">
        <v>169.71444865206135</v>
      </c>
      <c r="O9" s="6">
        <v>28505.267215900418</v>
      </c>
      <c r="P9" s="6">
        <v>9.0230569663476839E-3</v>
      </c>
      <c r="Q9" s="6">
        <v>0</v>
      </c>
      <c r="R9" s="6">
        <v>0</v>
      </c>
      <c r="S9" s="6">
        <v>0</v>
      </c>
      <c r="T9" s="6">
        <v>0</v>
      </c>
      <c r="U9" s="6">
        <v>0</v>
      </c>
      <c r="V9" s="6">
        <v>0</v>
      </c>
      <c r="W9" s="6">
        <v>0</v>
      </c>
      <c r="X9" s="6">
        <v>0</v>
      </c>
      <c r="Y9" s="6">
        <v>0</v>
      </c>
      <c r="Z9" s="6">
        <v>0</v>
      </c>
      <c r="AA9" s="6">
        <v>0.44025766224933582</v>
      </c>
      <c r="AB9" s="6">
        <v>0</v>
      </c>
      <c r="AC9" s="6">
        <v>100.02944840760523</v>
      </c>
      <c r="AD9" s="6">
        <v>56307.983445123587</v>
      </c>
      <c r="AE9" s="6">
        <v>0.79668274204573952</v>
      </c>
      <c r="AF9" s="6">
        <v>0.56027861368002951</v>
      </c>
      <c r="AG9" s="6">
        <v>19.357420344898134</v>
      </c>
      <c r="AH9" s="6">
        <v>0.31026418123002725</v>
      </c>
      <c r="AI9" s="6">
        <v>3.6962458407086998</v>
      </c>
      <c r="AJ9" s="6">
        <v>1.9963814236171753</v>
      </c>
      <c r="AK9" s="6">
        <v>0</v>
      </c>
      <c r="AL9" s="6">
        <v>0.17464539336499121</v>
      </c>
      <c r="AM9" s="6">
        <v>1.8629257336596767</v>
      </c>
      <c r="AN9" s="6">
        <v>1.6078167874581464</v>
      </c>
      <c r="AO9" s="6">
        <v>4.0167320741834409</v>
      </c>
      <c r="AP9" s="6">
        <v>0.12411735636239958</v>
      </c>
      <c r="AQ9" s="6">
        <v>0.77856683888331268</v>
      </c>
      <c r="AR9" s="6">
        <v>0</v>
      </c>
      <c r="AS9" s="6">
        <v>0</v>
      </c>
      <c r="AT9" s="6">
        <v>0</v>
      </c>
      <c r="AU9" s="6">
        <v>0</v>
      </c>
      <c r="AV9" s="6">
        <v>0</v>
      </c>
      <c r="AW9" s="6">
        <v>-321.25332056283622</v>
      </c>
      <c r="AX9" s="6">
        <v>2282.9291397209176</v>
      </c>
      <c r="AY9" s="6">
        <v>918.63033378250429</v>
      </c>
      <c r="AZ9" s="6">
        <v>84859.496043140563</v>
      </c>
      <c r="BA9" s="6">
        <v>15.514767377451763</v>
      </c>
      <c r="BB9" s="6">
        <v>-141.23665495290317</v>
      </c>
      <c r="BC9" s="14">
        <v>3201.5594735034215</v>
      </c>
    </row>
    <row r="10" spans="1:55">
      <c r="A10" s="102"/>
      <c r="B10" s="56" t="s">
        <v>31</v>
      </c>
      <c r="C10" s="6">
        <v>31569.51683981582</v>
      </c>
      <c r="D10" s="6">
        <v>0</v>
      </c>
      <c r="E10" s="6">
        <v>0</v>
      </c>
      <c r="F10" s="6">
        <v>126.87792514118073</v>
      </c>
      <c r="G10" s="6">
        <v>2.1665942077305487</v>
      </c>
      <c r="H10" s="6">
        <v>16217.025134674825</v>
      </c>
      <c r="I10" s="6">
        <v>26.593656597171073</v>
      </c>
      <c r="J10" s="6">
        <v>356.75729517065122</v>
      </c>
      <c r="K10" s="6">
        <v>36.33774751210003</v>
      </c>
      <c r="L10" s="6">
        <v>877.41273841982979</v>
      </c>
      <c r="M10" s="6">
        <v>0</v>
      </c>
      <c r="N10" s="6">
        <v>236.07277201318243</v>
      </c>
      <c r="O10" s="6">
        <v>117.14546496283971</v>
      </c>
      <c r="P10" s="6">
        <v>0.33970832786850297</v>
      </c>
      <c r="Q10" s="6">
        <v>0.53298811889598374</v>
      </c>
      <c r="R10" s="6">
        <v>0</v>
      </c>
      <c r="S10" s="6">
        <v>0</v>
      </c>
      <c r="T10" s="6">
        <v>0</v>
      </c>
      <c r="U10" s="6">
        <v>0.48890927011552149</v>
      </c>
      <c r="V10" s="6">
        <v>0</v>
      </c>
      <c r="W10" s="6">
        <v>0</v>
      </c>
      <c r="X10" s="6">
        <v>0</v>
      </c>
      <c r="Y10" s="6">
        <v>0</v>
      </c>
      <c r="Z10" s="6">
        <v>0</v>
      </c>
      <c r="AA10" s="6">
        <v>44.036158012349745</v>
      </c>
      <c r="AB10" s="6">
        <v>0</v>
      </c>
      <c r="AC10" s="6">
        <v>104.15490305893229</v>
      </c>
      <c r="AD10" s="6">
        <v>100122.06249342025</v>
      </c>
      <c r="AE10" s="6">
        <v>943.30367911047574</v>
      </c>
      <c r="AF10" s="6">
        <v>614.12301722761458</v>
      </c>
      <c r="AG10" s="6">
        <v>76443.884697472371</v>
      </c>
      <c r="AH10" s="6">
        <v>1214.901332981736</v>
      </c>
      <c r="AI10" s="6">
        <v>3567.4863200022069</v>
      </c>
      <c r="AJ10" s="6">
        <v>672.87666870994133</v>
      </c>
      <c r="AK10" s="6">
        <v>744.36122138145208</v>
      </c>
      <c r="AL10" s="6">
        <v>121.34554771425155</v>
      </c>
      <c r="AM10" s="6">
        <v>16.808387148392537</v>
      </c>
      <c r="AN10" s="6">
        <v>314.27341425825426</v>
      </c>
      <c r="AO10" s="6">
        <v>131.46268157869736</v>
      </c>
      <c r="AP10" s="6">
        <v>11.641521854245983</v>
      </c>
      <c r="AQ10" s="6">
        <v>299.07953672404699</v>
      </c>
      <c r="AR10" s="6">
        <v>7661.0706489803833</v>
      </c>
      <c r="AS10" s="6">
        <v>266362.16783424327</v>
      </c>
      <c r="AT10" s="6">
        <v>377255.43207146972</v>
      </c>
      <c r="AU10" s="6">
        <v>0</v>
      </c>
      <c r="AV10" s="6">
        <v>0</v>
      </c>
      <c r="AW10" s="6">
        <v>-1372.7959119420191</v>
      </c>
      <c r="AX10" s="6">
        <v>24195.153987512629</v>
      </c>
      <c r="AY10" s="6">
        <v>90.672217601707544</v>
      </c>
      <c r="AZ10" s="6">
        <v>647894.48173473484</v>
      </c>
      <c r="BA10" s="6">
        <v>118.82647017352738</v>
      </c>
      <c r="BB10" s="6">
        <v>7759.2254485107405</v>
      </c>
      <c r="BC10" s="14">
        <v>268870.6874463553</v>
      </c>
    </row>
    <row r="11" spans="1:55">
      <c r="A11" s="102"/>
      <c r="B11" s="56" t="s">
        <v>36</v>
      </c>
      <c r="C11" s="6">
        <v>166.28566703706747</v>
      </c>
      <c r="D11" s="6">
        <v>0</v>
      </c>
      <c r="E11" s="6">
        <v>0</v>
      </c>
      <c r="F11" s="6">
        <v>315.38018521361334</v>
      </c>
      <c r="G11" s="6">
        <v>2.6811799073177016E-3</v>
      </c>
      <c r="H11" s="6">
        <v>535.49286171169661</v>
      </c>
      <c r="I11" s="6">
        <v>7835.4790601084887</v>
      </c>
      <c r="J11" s="6">
        <v>1401.4267082427425</v>
      </c>
      <c r="K11" s="6">
        <v>197.40327658188329</v>
      </c>
      <c r="L11" s="6">
        <v>342.26726194898544</v>
      </c>
      <c r="M11" s="6">
        <v>0</v>
      </c>
      <c r="N11" s="6">
        <v>49.728962963174709</v>
      </c>
      <c r="O11" s="6">
        <v>353.81408704019344</v>
      </c>
      <c r="P11" s="6">
        <v>1.5133594383631108E-2</v>
      </c>
      <c r="Q11" s="6">
        <v>1.4688456960701904E-2</v>
      </c>
      <c r="R11" s="6">
        <v>0</v>
      </c>
      <c r="S11" s="6">
        <v>0</v>
      </c>
      <c r="T11" s="6">
        <v>0</v>
      </c>
      <c r="U11" s="6">
        <v>0.21350041544754084</v>
      </c>
      <c r="V11" s="6">
        <v>0</v>
      </c>
      <c r="W11" s="6">
        <v>0</v>
      </c>
      <c r="X11" s="6">
        <v>0</v>
      </c>
      <c r="Y11" s="6">
        <v>0</v>
      </c>
      <c r="Z11" s="6">
        <v>0</v>
      </c>
      <c r="AA11" s="6">
        <v>8.4434774566765789</v>
      </c>
      <c r="AB11" s="6">
        <v>0</v>
      </c>
      <c r="AC11" s="6">
        <v>0.13793512467131763</v>
      </c>
      <c r="AD11" s="6">
        <v>3734.6084615541404</v>
      </c>
      <c r="AE11" s="6">
        <v>123.25983021602103</v>
      </c>
      <c r="AF11" s="6">
        <v>469.66167922196018</v>
      </c>
      <c r="AG11" s="6">
        <v>1396.7523392131895</v>
      </c>
      <c r="AH11" s="6">
        <v>314.20696990813201</v>
      </c>
      <c r="AI11" s="6">
        <v>38.134540059096665</v>
      </c>
      <c r="AJ11" s="6">
        <v>629.19780726744307</v>
      </c>
      <c r="AK11" s="6">
        <v>0.26266850421767513</v>
      </c>
      <c r="AL11" s="6">
        <v>0</v>
      </c>
      <c r="AM11" s="6">
        <v>0.69259804266746217</v>
      </c>
      <c r="AN11" s="6">
        <v>96.902069284304659</v>
      </c>
      <c r="AO11" s="6">
        <v>1978.9173201138485</v>
      </c>
      <c r="AP11" s="6">
        <v>0.18988464880656153</v>
      </c>
      <c r="AQ11" s="6">
        <v>0.27974052796198701</v>
      </c>
      <c r="AR11" s="6">
        <v>0</v>
      </c>
      <c r="AS11" s="6">
        <v>11698.514677099603</v>
      </c>
      <c r="AT11" s="6">
        <v>15561.511836030124</v>
      </c>
      <c r="AU11" s="6">
        <v>0</v>
      </c>
      <c r="AV11" s="6">
        <v>0</v>
      </c>
      <c r="AW11" s="6">
        <v>-24.47668003211265</v>
      </c>
      <c r="AX11" s="6">
        <v>173.83998884633434</v>
      </c>
      <c r="AY11" s="6">
        <v>12603.16070756841</v>
      </c>
      <c r="AZ11" s="6">
        <v>47053.766473621559</v>
      </c>
      <c r="BA11" s="6">
        <v>361.32602036702747</v>
      </c>
      <c r="BB11" s="6">
        <v>190.37126525329739</v>
      </c>
      <c r="BC11" s="14">
        <v>12777.000696414751</v>
      </c>
    </row>
    <row r="12" spans="1:55">
      <c r="A12" s="102"/>
      <c r="B12" s="56" t="s">
        <v>39</v>
      </c>
      <c r="C12" s="6">
        <v>494.16563843098368</v>
      </c>
      <c r="D12" s="6">
        <v>0</v>
      </c>
      <c r="E12" s="6">
        <v>0</v>
      </c>
      <c r="F12" s="6">
        <v>286.4795562786552</v>
      </c>
      <c r="G12" s="6">
        <v>45.045979402849291</v>
      </c>
      <c r="H12" s="6">
        <v>115.78021412498586</v>
      </c>
      <c r="I12" s="6">
        <v>66.321826677855839</v>
      </c>
      <c r="J12" s="6">
        <v>1008.2517439262842</v>
      </c>
      <c r="K12" s="6">
        <v>367.50410921793201</v>
      </c>
      <c r="L12" s="6">
        <v>239.28834275423731</v>
      </c>
      <c r="M12" s="6">
        <v>0</v>
      </c>
      <c r="N12" s="6">
        <v>160.61760013814839</v>
      </c>
      <c r="O12" s="6">
        <v>331.03802465701904</v>
      </c>
      <c r="P12" s="6">
        <v>0.16496661734787502</v>
      </c>
      <c r="Q12" s="6">
        <v>0</v>
      </c>
      <c r="R12" s="6">
        <v>0</v>
      </c>
      <c r="S12" s="6">
        <v>0</v>
      </c>
      <c r="T12" s="6">
        <v>0</v>
      </c>
      <c r="U12" s="6">
        <v>0.34576967731599995</v>
      </c>
      <c r="V12" s="6">
        <v>0</v>
      </c>
      <c r="W12" s="6">
        <v>0</v>
      </c>
      <c r="X12" s="6">
        <v>0</v>
      </c>
      <c r="Y12" s="6">
        <v>0</v>
      </c>
      <c r="Z12" s="6">
        <v>0</v>
      </c>
      <c r="AA12" s="6">
        <v>763.62623597271102</v>
      </c>
      <c r="AB12" s="6">
        <v>0</v>
      </c>
      <c r="AC12" s="6">
        <v>9.3471412721193494E-3</v>
      </c>
      <c r="AD12" s="6">
        <v>2091.2319328544381</v>
      </c>
      <c r="AE12" s="6">
        <v>2780.606455801596</v>
      </c>
      <c r="AF12" s="6">
        <v>1128.4514920748334</v>
      </c>
      <c r="AG12" s="6">
        <v>587.28955229987525</v>
      </c>
      <c r="AH12" s="6">
        <v>44.264022598758153</v>
      </c>
      <c r="AI12" s="6">
        <v>772.99850564182202</v>
      </c>
      <c r="AJ12" s="6">
        <v>603.6183923341099</v>
      </c>
      <c r="AK12" s="6">
        <v>0.61940750243458353</v>
      </c>
      <c r="AL12" s="6">
        <v>0</v>
      </c>
      <c r="AM12" s="6">
        <v>56.021865578232152</v>
      </c>
      <c r="AN12" s="6">
        <v>698.48634708824341</v>
      </c>
      <c r="AO12" s="6">
        <v>0.59348255563035424</v>
      </c>
      <c r="AP12" s="6">
        <v>0</v>
      </c>
      <c r="AQ12" s="6">
        <v>0</v>
      </c>
      <c r="AR12" s="6">
        <v>0</v>
      </c>
      <c r="AS12" s="6">
        <v>83777.153949903237</v>
      </c>
      <c r="AT12" s="6">
        <v>145467.07497335289</v>
      </c>
      <c r="AU12" s="6">
        <v>0</v>
      </c>
      <c r="AV12" s="6">
        <v>0</v>
      </c>
      <c r="AW12" s="6">
        <v>0</v>
      </c>
      <c r="AX12" s="6">
        <v>0</v>
      </c>
      <c r="AY12" s="6">
        <v>5318.9985379999989</v>
      </c>
      <c r="AZ12" s="6">
        <v>241211.13116389365</v>
      </c>
      <c r="BA12" s="6">
        <v>418.9882024146292</v>
      </c>
      <c r="BB12" s="6">
        <v>-256.93036829539494</v>
      </c>
      <c r="BC12" s="14">
        <v>5318.9985380000007</v>
      </c>
    </row>
    <row r="13" spans="1:55">
      <c r="A13" s="102"/>
      <c r="B13" s="56" t="s">
        <v>42</v>
      </c>
      <c r="C13" s="6">
        <v>460.41174832641946</v>
      </c>
      <c r="D13" s="6">
        <v>0</v>
      </c>
      <c r="E13" s="6">
        <v>0</v>
      </c>
      <c r="F13" s="6">
        <v>375.23818857125133</v>
      </c>
      <c r="G13" s="6">
        <v>0</v>
      </c>
      <c r="H13" s="6">
        <v>227.01901910922399</v>
      </c>
      <c r="I13" s="6">
        <v>3.8560962007388988</v>
      </c>
      <c r="J13" s="6">
        <v>8.6541791388857181</v>
      </c>
      <c r="K13" s="6">
        <v>2632.1944764340778</v>
      </c>
      <c r="L13" s="6">
        <v>345.79760579756993</v>
      </c>
      <c r="M13" s="6">
        <v>0</v>
      </c>
      <c r="N13" s="6">
        <v>11.82550837239485</v>
      </c>
      <c r="O13" s="6">
        <v>690.77039019842925</v>
      </c>
      <c r="P13" s="6">
        <v>0.14155852927735577</v>
      </c>
      <c r="Q13" s="6">
        <v>0</v>
      </c>
      <c r="R13" s="6">
        <v>0</v>
      </c>
      <c r="S13" s="6">
        <v>0</v>
      </c>
      <c r="T13" s="6">
        <v>0</v>
      </c>
      <c r="U13" s="6">
        <v>0.34118434798945352</v>
      </c>
      <c r="V13" s="6">
        <v>0</v>
      </c>
      <c r="W13" s="6">
        <v>0</v>
      </c>
      <c r="X13" s="6">
        <v>0</v>
      </c>
      <c r="Y13" s="6">
        <v>0</v>
      </c>
      <c r="Z13" s="6">
        <v>0</v>
      </c>
      <c r="AA13" s="6">
        <v>2.5079657130887218</v>
      </c>
      <c r="AB13" s="6">
        <v>0</v>
      </c>
      <c r="AC13" s="6">
        <v>5.1622276773932746E-2</v>
      </c>
      <c r="AD13" s="6">
        <v>82818.558340261472</v>
      </c>
      <c r="AE13" s="6">
        <v>584.89046010231209</v>
      </c>
      <c r="AF13" s="6">
        <v>661.90598679102425</v>
      </c>
      <c r="AG13" s="6">
        <v>414.40277234629446</v>
      </c>
      <c r="AH13" s="6">
        <v>225.25346940194035</v>
      </c>
      <c r="AI13" s="6">
        <v>203.52360093398735</v>
      </c>
      <c r="AJ13" s="6">
        <v>3145.5528239759301</v>
      </c>
      <c r="AK13" s="6">
        <v>0</v>
      </c>
      <c r="AL13" s="6">
        <v>2.5394752767166509</v>
      </c>
      <c r="AM13" s="6">
        <v>75.489544168984722</v>
      </c>
      <c r="AN13" s="6">
        <v>710.59693159891913</v>
      </c>
      <c r="AO13" s="6">
        <v>3.3822164027547901</v>
      </c>
      <c r="AP13" s="6">
        <v>0.32093932024427196</v>
      </c>
      <c r="AQ13" s="6">
        <v>4.0885033922454923</v>
      </c>
      <c r="AR13" s="6">
        <v>0</v>
      </c>
      <c r="AS13" s="6">
        <v>14935.121522272355</v>
      </c>
      <c r="AT13" s="6">
        <v>2957.170960353073</v>
      </c>
      <c r="AU13" s="6">
        <v>0</v>
      </c>
      <c r="AV13" s="6">
        <v>49327.333488429569</v>
      </c>
      <c r="AW13" s="6">
        <v>0</v>
      </c>
      <c r="AX13" s="6">
        <v>5087.6423612211365</v>
      </c>
      <c r="AY13" s="6">
        <v>15109.404005785285</v>
      </c>
      <c r="AZ13" s="6">
        <v>156637.35947857919</v>
      </c>
      <c r="BA13" s="6">
        <v>89.139251939608059</v>
      </c>
      <c r="BB13" s="6">
        <v>-951.10214525876643</v>
      </c>
      <c r="BC13" s="14">
        <v>23348.386069272845</v>
      </c>
    </row>
    <row r="14" spans="1:55">
      <c r="A14" s="102"/>
      <c r="B14" s="56" t="s">
        <v>158</v>
      </c>
      <c r="C14" s="6">
        <v>266.03267462827046</v>
      </c>
      <c r="D14" s="6">
        <v>0</v>
      </c>
      <c r="E14" s="6">
        <v>0</v>
      </c>
      <c r="F14" s="6">
        <v>336.07824374456442</v>
      </c>
      <c r="G14" s="6">
        <v>17.241040355765005</v>
      </c>
      <c r="H14" s="6">
        <v>7545.6542261541026</v>
      </c>
      <c r="I14" s="6">
        <v>77.438642828269394</v>
      </c>
      <c r="J14" s="6">
        <v>71.538431230822724</v>
      </c>
      <c r="K14" s="6">
        <v>132.177926376405</v>
      </c>
      <c r="L14" s="6">
        <v>12673.097751013209</v>
      </c>
      <c r="M14" s="6">
        <v>0</v>
      </c>
      <c r="N14" s="6">
        <v>1809.3918522506244</v>
      </c>
      <c r="O14" s="6">
        <v>1640.3316533449383</v>
      </c>
      <c r="P14" s="6">
        <v>0.20058346934305296</v>
      </c>
      <c r="Q14" s="6">
        <v>2.6573781800355025</v>
      </c>
      <c r="R14" s="6">
        <v>0</v>
      </c>
      <c r="S14" s="6">
        <v>0</v>
      </c>
      <c r="T14" s="6">
        <v>0</v>
      </c>
      <c r="U14" s="6">
        <v>2.8316128360572428</v>
      </c>
      <c r="V14" s="6">
        <v>0</v>
      </c>
      <c r="W14" s="6">
        <v>0</v>
      </c>
      <c r="X14" s="6">
        <v>0</v>
      </c>
      <c r="Y14" s="6">
        <v>0</v>
      </c>
      <c r="Z14" s="6">
        <v>0</v>
      </c>
      <c r="AA14" s="6">
        <v>1464.1976492030117</v>
      </c>
      <c r="AB14" s="6">
        <v>0</v>
      </c>
      <c r="AC14" s="6">
        <v>45.489023852496096</v>
      </c>
      <c r="AD14" s="6">
        <v>4620.2992121908346</v>
      </c>
      <c r="AE14" s="6">
        <v>7086.8303171763027</v>
      </c>
      <c r="AF14" s="6">
        <v>6166.8910182205309</v>
      </c>
      <c r="AG14" s="6">
        <v>2616.1539475120253</v>
      </c>
      <c r="AH14" s="6">
        <v>3639.7676681916264</v>
      </c>
      <c r="AI14" s="6">
        <v>30775.481350315247</v>
      </c>
      <c r="AJ14" s="6">
        <v>5952.9136611986014</v>
      </c>
      <c r="AK14" s="6">
        <v>11377.782797772288</v>
      </c>
      <c r="AL14" s="6">
        <v>1602.7684464470285</v>
      </c>
      <c r="AM14" s="6">
        <v>164.86982785396862</v>
      </c>
      <c r="AN14" s="6">
        <v>1271.9197190515069</v>
      </c>
      <c r="AO14" s="6">
        <v>2478.3261611479484</v>
      </c>
      <c r="AP14" s="6">
        <v>414.45707071762541</v>
      </c>
      <c r="AQ14" s="6">
        <v>38170.091083150815</v>
      </c>
      <c r="AR14" s="6">
        <v>41870.469800640174</v>
      </c>
      <c r="AS14" s="6">
        <v>5877.8783472930736</v>
      </c>
      <c r="AT14" s="6">
        <v>6920.5563813173667</v>
      </c>
      <c r="AU14" s="6">
        <v>0</v>
      </c>
      <c r="AV14" s="6">
        <v>0</v>
      </c>
      <c r="AW14" s="6">
        <v>0</v>
      </c>
      <c r="AX14" s="6">
        <v>17644.525331066132</v>
      </c>
      <c r="AY14" s="6">
        <v>28752.551897880508</v>
      </c>
      <c r="AZ14" s="6">
        <v>165397.69547395018</v>
      </c>
      <c r="BA14" s="6">
        <v>3024.2559082113662</v>
      </c>
      <c r="BB14" s="6">
        <v>-3506.9351899205171</v>
      </c>
      <c r="BC14" s="14">
        <v>71560.006156529431</v>
      </c>
    </row>
    <row r="15" spans="1:55">
      <c r="A15" s="102"/>
      <c r="B15" s="56" t="s">
        <v>49</v>
      </c>
      <c r="C15" s="6">
        <v>2912.459722373289</v>
      </c>
      <c r="D15" s="6">
        <v>0</v>
      </c>
      <c r="E15" s="6">
        <v>0</v>
      </c>
      <c r="F15" s="6">
        <v>18676.990797856262</v>
      </c>
      <c r="G15" s="6">
        <v>139.55175343325197</v>
      </c>
      <c r="H15" s="6">
        <v>1600.4845930676979</v>
      </c>
      <c r="I15" s="6">
        <v>14.15529501652443</v>
      </c>
      <c r="J15" s="6">
        <v>31.922013462636858</v>
      </c>
      <c r="K15" s="6">
        <v>192.38299340186299</v>
      </c>
      <c r="L15" s="6">
        <v>353.85713592859162</v>
      </c>
      <c r="M15" s="6">
        <v>0</v>
      </c>
      <c r="N15" s="6">
        <v>928.26394829439687</v>
      </c>
      <c r="O15" s="6">
        <v>3909.0555638736128</v>
      </c>
      <c r="P15" s="6">
        <v>0.33904401988091232</v>
      </c>
      <c r="Q15" s="6">
        <v>70.831295763614037</v>
      </c>
      <c r="R15" s="6">
        <v>0</v>
      </c>
      <c r="S15" s="6">
        <v>0</v>
      </c>
      <c r="T15" s="6">
        <v>0</v>
      </c>
      <c r="U15" s="6">
        <v>0.43241289035652963</v>
      </c>
      <c r="V15" s="6">
        <v>0</v>
      </c>
      <c r="W15" s="6">
        <v>0</v>
      </c>
      <c r="X15" s="6">
        <v>0</v>
      </c>
      <c r="Y15" s="6">
        <v>0</v>
      </c>
      <c r="Z15" s="6">
        <v>0</v>
      </c>
      <c r="AA15" s="6">
        <v>0</v>
      </c>
      <c r="AB15" s="6">
        <v>0</v>
      </c>
      <c r="AC15" s="6">
        <v>6.3830008416085979</v>
      </c>
      <c r="AD15" s="6">
        <v>38590.074701661535</v>
      </c>
      <c r="AE15" s="6">
        <v>8221.8213495693835</v>
      </c>
      <c r="AF15" s="6">
        <v>58811.47645933582</v>
      </c>
      <c r="AG15" s="6">
        <v>4265.5732315039859</v>
      </c>
      <c r="AH15" s="6">
        <v>21326.253523300158</v>
      </c>
      <c r="AI15" s="6">
        <v>9579.5793169367735</v>
      </c>
      <c r="AJ15" s="6">
        <v>3965.1001719600154</v>
      </c>
      <c r="AK15" s="6">
        <v>1959.9466924516553</v>
      </c>
      <c r="AL15" s="6">
        <v>2264.1220056556931</v>
      </c>
      <c r="AM15" s="6">
        <v>4301.5778998633032</v>
      </c>
      <c r="AN15" s="6">
        <v>20553.227130216044</v>
      </c>
      <c r="AO15" s="6">
        <v>7420.8866145376833</v>
      </c>
      <c r="AP15" s="6">
        <v>340.01880176368167</v>
      </c>
      <c r="AQ15" s="6">
        <v>4108.0432493287299</v>
      </c>
      <c r="AR15" s="6">
        <v>12004.615487546605</v>
      </c>
      <c r="AS15" s="6">
        <v>7548.4870895992808</v>
      </c>
      <c r="AT15" s="6">
        <v>15270.747531226858</v>
      </c>
      <c r="AU15" s="6">
        <v>0</v>
      </c>
      <c r="AV15" s="6">
        <v>0</v>
      </c>
      <c r="AW15" s="6">
        <v>0</v>
      </c>
      <c r="AX15" s="6">
        <v>0</v>
      </c>
      <c r="AY15" s="6">
        <v>0</v>
      </c>
      <c r="AZ15" s="6">
        <v>249368.66082668005</v>
      </c>
      <c r="BA15" s="6">
        <v>0</v>
      </c>
      <c r="BB15" s="6">
        <v>-7.460698725481052E-10</v>
      </c>
      <c r="BC15" s="14">
        <v>0</v>
      </c>
    </row>
    <row r="16" spans="1:55">
      <c r="A16" s="102"/>
      <c r="B16" s="56" t="s">
        <v>55</v>
      </c>
      <c r="C16" s="6">
        <v>23067.609829455414</v>
      </c>
      <c r="D16" s="6">
        <v>0</v>
      </c>
      <c r="E16" s="6">
        <v>0</v>
      </c>
      <c r="F16" s="6">
        <v>19869.062424458851</v>
      </c>
      <c r="G16" s="6">
        <v>127.96719810569407</v>
      </c>
      <c r="H16" s="6">
        <v>8128.3576755301283</v>
      </c>
      <c r="I16" s="6">
        <v>237.33667173394997</v>
      </c>
      <c r="J16" s="6">
        <v>346.47478683482916</v>
      </c>
      <c r="K16" s="6">
        <v>612.57041955225554</v>
      </c>
      <c r="L16" s="6">
        <v>3945.9491410628252</v>
      </c>
      <c r="M16" s="6">
        <v>0</v>
      </c>
      <c r="N16" s="6">
        <v>6208.368101437386</v>
      </c>
      <c r="O16" s="6">
        <v>4628.9638311774261</v>
      </c>
      <c r="P16" s="6">
        <v>0.75404096194780246</v>
      </c>
      <c r="Q16" s="6">
        <v>2.6498382782350522</v>
      </c>
      <c r="R16" s="6">
        <v>0</v>
      </c>
      <c r="S16" s="6">
        <v>0</v>
      </c>
      <c r="T16" s="6">
        <v>0</v>
      </c>
      <c r="U16" s="6">
        <v>14.854591143848756</v>
      </c>
      <c r="V16" s="6">
        <v>0</v>
      </c>
      <c r="W16" s="6">
        <v>0</v>
      </c>
      <c r="X16" s="6">
        <v>0</v>
      </c>
      <c r="Y16" s="6">
        <v>0</v>
      </c>
      <c r="Z16" s="6">
        <v>0</v>
      </c>
      <c r="AA16" s="6">
        <v>14.858758676493578</v>
      </c>
      <c r="AB16" s="6">
        <v>0</v>
      </c>
      <c r="AC16" s="6">
        <v>324.34552909808059</v>
      </c>
      <c r="AD16" s="6">
        <v>221783.40804487217</v>
      </c>
      <c r="AE16" s="6">
        <v>53892.467538764198</v>
      </c>
      <c r="AF16" s="6">
        <v>25516.092007509367</v>
      </c>
      <c r="AG16" s="6">
        <v>3421.8720984286201</v>
      </c>
      <c r="AH16" s="6">
        <v>170.21505130592152</v>
      </c>
      <c r="AI16" s="6">
        <v>273.45237310838741</v>
      </c>
      <c r="AJ16" s="6">
        <v>2349.7785261423505</v>
      </c>
      <c r="AK16" s="6">
        <v>24.667144098876214</v>
      </c>
      <c r="AL16" s="6">
        <v>7.2608366644249935</v>
      </c>
      <c r="AM16" s="6">
        <v>4.5518914297319739</v>
      </c>
      <c r="AN16" s="6">
        <v>394.46657957698091</v>
      </c>
      <c r="AO16" s="6">
        <v>10527.981733193399</v>
      </c>
      <c r="AP16" s="6">
        <v>19662.618148290196</v>
      </c>
      <c r="AQ16" s="6">
        <v>2886.7453188158547</v>
      </c>
      <c r="AR16" s="6">
        <v>14149.078449860446</v>
      </c>
      <c r="AS16" s="6">
        <v>78795.455882599577</v>
      </c>
      <c r="AT16" s="6">
        <v>41349.989696014753</v>
      </c>
      <c r="AU16" s="6">
        <v>0</v>
      </c>
      <c r="AV16" s="6">
        <v>0</v>
      </c>
      <c r="AW16" s="6">
        <v>0</v>
      </c>
      <c r="AX16" s="6">
        <v>24558.437158900542</v>
      </c>
      <c r="AY16" s="6">
        <v>58867.984756504258</v>
      </c>
      <c r="AZ16" s="6">
        <v>504590.11337047681</v>
      </c>
      <c r="BA16" s="6">
        <v>715.21127515269336</v>
      </c>
      <c r="BB16" s="6">
        <v>-2879.9558222932651</v>
      </c>
      <c r="BC16" s="14">
        <v>117981.36560566457</v>
      </c>
    </row>
    <row r="17" spans="1:55">
      <c r="A17" s="102"/>
      <c r="B17" s="56" t="s">
        <v>58</v>
      </c>
      <c r="C17" s="6">
        <v>507.14118388618749</v>
      </c>
      <c r="D17" s="6">
        <v>0</v>
      </c>
      <c r="E17" s="6">
        <v>0</v>
      </c>
      <c r="F17" s="6">
        <v>891.77691047296048</v>
      </c>
      <c r="G17" s="6">
        <v>0</v>
      </c>
      <c r="H17" s="6">
        <v>4543.3464557569905</v>
      </c>
      <c r="I17" s="6">
        <v>7.8600761486104256</v>
      </c>
      <c r="J17" s="6">
        <v>6.9857395223311514</v>
      </c>
      <c r="K17" s="6">
        <v>160.28879450065702</v>
      </c>
      <c r="L17" s="6">
        <v>20.752948282640691</v>
      </c>
      <c r="M17" s="6">
        <v>0</v>
      </c>
      <c r="N17" s="6">
        <v>241.10598779060987</v>
      </c>
      <c r="O17" s="6">
        <v>17474.608405233219</v>
      </c>
      <c r="P17" s="6">
        <v>0.15612762015917223</v>
      </c>
      <c r="Q17" s="6">
        <v>0</v>
      </c>
      <c r="R17" s="6">
        <v>0</v>
      </c>
      <c r="S17" s="6">
        <v>0</v>
      </c>
      <c r="T17" s="6">
        <v>0</v>
      </c>
      <c r="U17" s="6">
        <v>5.0912942506638528</v>
      </c>
      <c r="V17" s="6">
        <v>0</v>
      </c>
      <c r="W17" s="6">
        <v>0</v>
      </c>
      <c r="X17" s="6">
        <v>0</v>
      </c>
      <c r="Y17" s="6">
        <v>0</v>
      </c>
      <c r="Z17" s="6">
        <v>0</v>
      </c>
      <c r="AA17" s="6">
        <v>1027.861627535128</v>
      </c>
      <c r="AB17" s="6">
        <v>0</v>
      </c>
      <c r="AC17" s="6">
        <v>0.51526360570172136</v>
      </c>
      <c r="AD17" s="6">
        <v>864380.99060767423</v>
      </c>
      <c r="AE17" s="6">
        <v>1011.8819535487761</v>
      </c>
      <c r="AF17" s="6">
        <v>768.60115148513171</v>
      </c>
      <c r="AG17" s="6">
        <v>749.70110802504598</v>
      </c>
      <c r="AH17" s="6">
        <v>766.03797683413961</v>
      </c>
      <c r="AI17" s="6">
        <v>0.7083533417953467</v>
      </c>
      <c r="AJ17" s="6">
        <v>10196.099919940916</v>
      </c>
      <c r="AK17" s="6">
        <v>0</v>
      </c>
      <c r="AL17" s="6">
        <v>1.8379349129234606</v>
      </c>
      <c r="AM17" s="6">
        <v>10.437840292087083</v>
      </c>
      <c r="AN17" s="6">
        <v>0.91838662223407352</v>
      </c>
      <c r="AO17" s="6">
        <v>5.8343458397397461</v>
      </c>
      <c r="AP17" s="6">
        <v>5.1606456614939615</v>
      </c>
      <c r="AQ17" s="6">
        <v>2.7230916467972945</v>
      </c>
      <c r="AR17" s="6">
        <v>1.4040171019120244</v>
      </c>
      <c r="AS17" s="6">
        <v>16276.133950986705</v>
      </c>
      <c r="AT17" s="6">
        <v>935.94454656453638</v>
      </c>
      <c r="AU17" s="6">
        <v>0</v>
      </c>
      <c r="AV17" s="6">
        <v>0</v>
      </c>
      <c r="AW17" s="6">
        <v>-5.4438645757814346</v>
      </c>
      <c r="AX17" s="6">
        <v>3072.1242396607699</v>
      </c>
      <c r="AY17" s="6">
        <v>19432.223220783555</v>
      </c>
      <c r="AZ17" s="6">
        <v>712250.42011464725</v>
      </c>
      <c r="BA17" s="6">
        <v>9.8844546911723121</v>
      </c>
      <c r="BB17" s="6">
        <v>-6898.5829825034625</v>
      </c>
      <c r="BC17" s="14">
        <v>223341.92268911135</v>
      </c>
    </row>
    <row r="18" spans="1:55">
      <c r="A18" s="102"/>
      <c r="B18" s="56" t="s">
        <v>61</v>
      </c>
      <c r="C18" s="6">
        <v>156.96450461272985</v>
      </c>
      <c r="D18" s="6">
        <v>0</v>
      </c>
      <c r="E18" s="6">
        <v>0</v>
      </c>
      <c r="F18" s="6">
        <v>1897.1706945937713</v>
      </c>
      <c r="G18" s="6">
        <v>0.65691800737977446</v>
      </c>
      <c r="H18" s="6">
        <v>496.576702284318</v>
      </c>
      <c r="I18" s="6">
        <v>11.079600481619424</v>
      </c>
      <c r="J18" s="6">
        <v>8.7056800123863223</v>
      </c>
      <c r="K18" s="6">
        <v>465.95498607856848</v>
      </c>
      <c r="L18" s="6">
        <v>1292.2441035660502</v>
      </c>
      <c r="M18" s="6">
        <v>0</v>
      </c>
      <c r="N18" s="6">
        <v>13.150152640010425</v>
      </c>
      <c r="O18" s="6">
        <v>815.53339028589039</v>
      </c>
      <c r="P18" s="6">
        <v>57.494477854100118</v>
      </c>
      <c r="Q18" s="6">
        <v>6055.263123800657</v>
      </c>
      <c r="R18" s="6">
        <v>0</v>
      </c>
      <c r="S18" s="6">
        <v>0</v>
      </c>
      <c r="T18" s="6">
        <v>0</v>
      </c>
      <c r="U18" s="6">
        <v>37.792955261003939</v>
      </c>
      <c r="V18" s="6">
        <v>0</v>
      </c>
      <c r="W18" s="6">
        <v>0</v>
      </c>
      <c r="X18" s="6">
        <v>0</v>
      </c>
      <c r="Y18" s="6">
        <v>0</v>
      </c>
      <c r="Z18" s="6">
        <v>0</v>
      </c>
      <c r="AA18" s="6">
        <v>40.624607645634384</v>
      </c>
      <c r="AB18" s="6">
        <v>0</v>
      </c>
      <c r="AC18" s="6">
        <v>2.3759668064107156</v>
      </c>
      <c r="AD18" s="6">
        <v>351264.99005858053</v>
      </c>
      <c r="AE18" s="6">
        <v>278.17245704673172</v>
      </c>
      <c r="AF18" s="6">
        <v>167.26389371658564</v>
      </c>
      <c r="AG18" s="6">
        <v>48.199760798980655</v>
      </c>
      <c r="AH18" s="6">
        <v>0</v>
      </c>
      <c r="AI18" s="6">
        <v>0.57373316681766762</v>
      </c>
      <c r="AJ18" s="6">
        <v>5.9075027224469503</v>
      </c>
      <c r="AK18" s="6">
        <v>1.130237253913823</v>
      </c>
      <c r="AL18" s="6">
        <v>9.7636628434856751E-2</v>
      </c>
      <c r="AM18" s="6">
        <v>6.9548020170304667</v>
      </c>
      <c r="AN18" s="6">
        <v>8.520702053581406</v>
      </c>
      <c r="AO18" s="6">
        <v>2.8152051753826863</v>
      </c>
      <c r="AP18" s="6">
        <v>0.24859617222346933</v>
      </c>
      <c r="AQ18" s="6">
        <v>3.6918692983775343</v>
      </c>
      <c r="AR18" s="6">
        <v>1.2957032817509984</v>
      </c>
      <c r="AS18" s="6">
        <v>10989.860568888565</v>
      </c>
      <c r="AT18" s="6">
        <v>6396.6121287475116</v>
      </c>
      <c r="AU18" s="6">
        <v>0</v>
      </c>
      <c r="AV18" s="6">
        <v>0</v>
      </c>
      <c r="AW18" s="6">
        <v>0</v>
      </c>
      <c r="AX18" s="6">
        <v>0</v>
      </c>
      <c r="AY18" s="6">
        <v>94.000093999999976</v>
      </c>
      <c r="AZ18" s="6">
        <v>380431.99103731505</v>
      </c>
      <c r="BA18" s="6">
        <v>91.770804954676066</v>
      </c>
      <c r="BB18" s="6">
        <v>-4.1608772096798399</v>
      </c>
      <c r="BC18" s="14">
        <v>94.000093999999976</v>
      </c>
    </row>
    <row r="19" spans="1:55">
      <c r="A19" s="102"/>
      <c r="B19" s="56" t="s">
        <v>64</v>
      </c>
      <c r="C19" s="6">
        <v>1092.4256123763887</v>
      </c>
      <c r="D19" s="6">
        <v>0</v>
      </c>
      <c r="E19" s="6">
        <v>0</v>
      </c>
      <c r="F19" s="6">
        <v>2316.9762262855552</v>
      </c>
      <c r="G19" s="6">
        <v>117.56082850672531</v>
      </c>
      <c r="H19" s="6">
        <v>2967.462685983111</v>
      </c>
      <c r="I19" s="6">
        <v>4.1518279438128181</v>
      </c>
      <c r="J19" s="6">
        <v>25.461212116636116</v>
      </c>
      <c r="K19" s="6">
        <v>273.27344367024347</v>
      </c>
      <c r="L19" s="6">
        <v>165.30385171668775</v>
      </c>
      <c r="M19" s="6">
        <v>0</v>
      </c>
      <c r="N19" s="6">
        <v>221.59819752309309</v>
      </c>
      <c r="O19" s="6">
        <v>1208.1820412666893</v>
      </c>
      <c r="P19" s="6">
        <v>0.66473904733289557</v>
      </c>
      <c r="Q19" s="6">
        <v>2.531030465529593</v>
      </c>
      <c r="R19" s="6">
        <v>0</v>
      </c>
      <c r="S19" s="6">
        <v>0</v>
      </c>
      <c r="T19" s="6">
        <v>0</v>
      </c>
      <c r="U19" s="6">
        <v>4.4207770708121785</v>
      </c>
      <c r="V19" s="6">
        <v>0</v>
      </c>
      <c r="W19" s="6">
        <v>0</v>
      </c>
      <c r="X19" s="6">
        <v>0</v>
      </c>
      <c r="Y19" s="6">
        <v>0</v>
      </c>
      <c r="Z19" s="6">
        <v>0</v>
      </c>
      <c r="AA19" s="6">
        <v>197.97809937002066</v>
      </c>
      <c r="AB19" s="6">
        <v>0</v>
      </c>
      <c r="AC19" s="6">
        <v>1.9394932507488112</v>
      </c>
      <c r="AD19" s="6">
        <v>174210.36810042916</v>
      </c>
      <c r="AE19" s="6">
        <v>330.51401936586865</v>
      </c>
      <c r="AF19" s="6">
        <v>638.36898582866468</v>
      </c>
      <c r="AG19" s="6">
        <v>1865.3210360791431</v>
      </c>
      <c r="AH19" s="6">
        <v>112.30977740320391</v>
      </c>
      <c r="AI19" s="6">
        <v>40.483199441133351</v>
      </c>
      <c r="AJ19" s="6">
        <v>861.95892816791343</v>
      </c>
      <c r="AK19" s="6">
        <v>3.04478602732148</v>
      </c>
      <c r="AL19" s="6">
        <v>0.30062300381598617</v>
      </c>
      <c r="AM19" s="6">
        <v>386.01548800146793</v>
      </c>
      <c r="AN19" s="6">
        <v>656.40421972427453</v>
      </c>
      <c r="AO19" s="6">
        <v>35.340273814462115</v>
      </c>
      <c r="AP19" s="6">
        <v>3.2546247583754684</v>
      </c>
      <c r="AQ19" s="6">
        <v>3.1270583615585852</v>
      </c>
      <c r="AR19" s="6">
        <v>5694.2175473240077</v>
      </c>
      <c r="AS19" s="6">
        <v>2030.7546046890343</v>
      </c>
      <c r="AT19" s="6">
        <v>95.432096778417673</v>
      </c>
      <c r="AU19" s="6">
        <v>0</v>
      </c>
      <c r="AV19" s="6">
        <v>28178.290462069239</v>
      </c>
      <c r="AW19" s="6">
        <v>0</v>
      </c>
      <c r="AX19" s="6">
        <v>0</v>
      </c>
      <c r="AY19" s="6">
        <v>12320.992751863751</v>
      </c>
      <c r="AZ19" s="6">
        <v>222889.71513197766</v>
      </c>
      <c r="BA19" s="6">
        <v>329.12198624645987</v>
      </c>
      <c r="BB19" s="6">
        <v>-526.59877963634244</v>
      </c>
      <c r="BC19" s="14">
        <v>12320.992751863751</v>
      </c>
    </row>
    <row r="20" spans="1:55">
      <c r="A20" s="102"/>
      <c r="B20" s="56" t="s">
        <v>66</v>
      </c>
      <c r="C20" s="34">
        <v>163.08826798873451</v>
      </c>
      <c r="D20" s="34">
        <v>0</v>
      </c>
      <c r="E20" s="34">
        <v>0</v>
      </c>
      <c r="F20" s="34">
        <v>1317.6095964966055</v>
      </c>
      <c r="G20" s="34">
        <v>7.8885921604283782</v>
      </c>
      <c r="H20" s="34">
        <v>390.01855058387133</v>
      </c>
      <c r="I20" s="34">
        <v>14.861540901221236</v>
      </c>
      <c r="J20" s="34">
        <v>18.437816587272494</v>
      </c>
      <c r="K20" s="34">
        <v>91.348407153001958</v>
      </c>
      <c r="L20" s="34">
        <v>386.89544681232695</v>
      </c>
      <c r="M20" s="34">
        <v>0</v>
      </c>
      <c r="N20" s="34">
        <v>87.169227735244363</v>
      </c>
      <c r="O20" s="34">
        <v>2153.1306016560052</v>
      </c>
      <c r="P20" s="34">
        <v>1.0311270443039717</v>
      </c>
      <c r="Q20" s="34">
        <v>1.3582262839183654</v>
      </c>
      <c r="R20" s="34">
        <v>0</v>
      </c>
      <c r="S20" s="34">
        <v>0</v>
      </c>
      <c r="T20" s="34">
        <v>0</v>
      </c>
      <c r="U20" s="34">
        <v>1.300650485500346</v>
      </c>
      <c r="V20" s="34">
        <v>0</v>
      </c>
      <c r="W20" s="34">
        <v>0</v>
      </c>
      <c r="X20" s="34">
        <v>0</v>
      </c>
      <c r="Y20" s="34">
        <v>0</v>
      </c>
      <c r="Z20" s="34">
        <v>0</v>
      </c>
      <c r="AA20" s="34">
        <v>1106.3923069014047</v>
      </c>
      <c r="AB20" s="34">
        <v>0</v>
      </c>
      <c r="AC20" s="34">
        <v>2.5064972064260211</v>
      </c>
      <c r="AD20" s="34">
        <v>8008.8125796783424</v>
      </c>
      <c r="AE20" s="34">
        <v>2739.7947478543742</v>
      </c>
      <c r="AF20" s="34">
        <v>620.87735905151476</v>
      </c>
      <c r="AG20" s="34">
        <v>2211.8433353096052</v>
      </c>
      <c r="AH20" s="34">
        <v>796.4459349560492</v>
      </c>
      <c r="AI20" s="34">
        <v>1097.5247310655357</v>
      </c>
      <c r="AJ20" s="34">
        <v>7833.2678498702171</v>
      </c>
      <c r="AK20" s="34">
        <v>545.14458802998251</v>
      </c>
      <c r="AL20" s="34">
        <v>31.335634991744801</v>
      </c>
      <c r="AM20" s="34">
        <v>24.038162869134457</v>
      </c>
      <c r="AN20" s="34">
        <v>2674.4240845594891</v>
      </c>
      <c r="AO20" s="34">
        <v>58.813165837171383</v>
      </c>
      <c r="AP20" s="34">
        <v>3.318955963543194</v>
      </c>
      <c r="AQ20" s="34">
        <v>42.625865091570631</v>
      </c>
      <c r="AR20" s="34">
        <v>247.51930680917508</v>
      </c>
      <c r="AS20" s="34">
        <v>318.83295045465235</v>
      </c>
      <c r="AT20" s="34">
        <v>1687.6650346022266</v>
      </c>
      <c r="AU20" s="34">
        <v>0</v>
      </c>
      <c r="AV20" s="34">
        <v>283981.08807318937</v>
      </c>
      <c r="AW20" s="34">
        <v>0</v>
      </c>
      <c r="AX20" s="34">
        <v>0</v>
      </c>
      <c r="AY20" s="34">
        <v>0</v>
      </c>
      <c r="AZ20" s="34">
        <v>316429.87424534868</v>
      </c>
      <c r="BA20" s="34">
        <v>2236.5349708313283</v>
      </c>
      <c r="BB20" s="34">
        <v>7.1054273576010019E-11</v>
      </c>
      <c r="BC20" s="37">
        <v>0</v>
      </c>
    </row>
    <row r="21" spans="1:55">
      <c r="A21" s="102"/>
      <c r="B21" s="56" t="s">
        <v>68</v>
      </c>
      <c r="C21" s="34">
        <v>9251.8781730947394</v>
      </c>
      <c r="D21" s="34">
        <v>0</v>
      </c>
      <c r="E21" s="34">
        <v>0</v>
      </c>
      <c r="F21" s="34">
        <v>1949.0982416081081</v>
      </c>
      <c r="G21" s="34">
        <v>0.32811395025612078</v>
      </c>
      <c r="H21" s="34">
        <v>835.99738240501779</v>
      </c>
      <c r="I21" s="34">
        <v>10.34361328132737</v>
      </c>
      <c r="J21" s="34">
        <v>19.115266152252445</v>
      </c>
      <c r="K21" s="34">
        <v>847.37640345782825</v>
      </c>
      <c r="L21" s="34">
        <v>103.9343411723446</v>
      </c>
      <c r="M21" s="34">
        <v>0</v>
      </c>
      <c r="N21" s="34">
        <v>25.18854880233258</v>
      </c>
      <c r="O21" s="34">
        <v>853.79401223452567</v>
      </c>
      <c r="P21" s="34">
        <v>0.33471455451729742</v>
      </c>
      <c r="Q21" s="34">
        <v>0</v>
      </c>
      <c r="R21" s="34">
        <v>0</v>
      </c>
      <c r="S21" s="34">
        <v>0</v>
      </c>
      <c r="T21" s="34">
        <v>0</v>
      </c>
      <c r="U21" s="34">
        <v>0.33874332947520247</v>
      </c>
      <c r="V21" s="34">
        <v>0</v>
      </c>
      <c r="W21" s="34">
        <v>0</v>
      </c>
      <c r="X21" s="34">
        <v>0</v>
      </c>
      <c r="Y21" s="34">
        <v>0</v>
      </c>
      <c r="Z21" s="34">
        <v>0</v>
      </c>
      <c r="AA21" s="34">
        <v>560.00487724169147</v>
      </c>
      <c r="AB21" s="34">
        <v>0</v>
      </c>
      <c r="AC21" s="34">
        <v>0.86291671319615926</v>
      </c>
      <c r="AD21" s="34">
        <v>389.1574965477144</v>
      </c>
      <c r="AE21" s="34">
        <v>53.497147474010291</v>
      </c>
      <c r="AF21" s="34">
        <v>153.20319817134015</v>
      </c>
      <c r="AG21" s="34">
        <v>187.74019560518707</v>
      </c>
      <c r="AH21" s="34">
        <v>26.323373611467858</v>
      </c>
      <c r="AI21" s="34">
        <v>3761.0910997456153</v>
      </c>
      <c r="AJ21" s="34">
        <v>509.5915746798168</v>
      </c>
      <c r="AK21" s="34">
        <v>0</v>
      </c>
      <c r="AL21" s="34">
        <v>0.68354278013644965</v>
      </c>
      <c r="AM21" s="34">
        <v>0.45686995944173869</v>
      </c>
      <c r="AN21" s="34">
        <v>44.691229851646547</v>
      </c>
      <c r="AO21" s="34">
        <v>9.9975716591294219</v>
      </c>
      <c r="AP21" s="34">
        <v>1015.0520602708268</v>
      </c>
      <c r="AQ21" s="34">
        <v>8.5703242231098642</v>
      </c>
      <c r="AR21" s="34">
        <v>0</v>
      </c>
      <c r="AS21" s="34">
        <v>142.68006452427952</v>
      </c>
      <c r="AT21" s="34">
        <v>0</v>
      </c>
      <c r="AU21" s="34">
        <v>0</v>
      </c>
      <c r="AV21" s="34">
        <v>219736.41138614382</v>
      </c>
      <c r="AW21" s="34">
        <v>0</v>
      </c>
      <c r="AX21" s="34">
        <v>0</v>
      </c>
      <c r="AY21" s="34">
        <v>0</v>
      </c>
      <c r="AZ21" s="34">
        <v>233466.9879132651</v>
      </c>
      <c r="BA21" s="34">
        <v>7030.7545699799475</v>
      </c>
      <c r="BB21" s="34">
        <v>-1.4210854715202004E-10</v>
      </c>
      <c r="BC21" s="37">
        <v>0</v>
      </c>
    </row>
    <row r="22" spans="1:55">
      <c r="A22" s="102"/>
      <c r="B22" s="56" t="s">
        <v>71</v>
      </c>
      <c r="C22" s="6">
        <v>1327.8884470095359</v>
      </c>
      <c r="D22" s="6">
        <v>0</v>
      </c>
      <c r="E22" s="6">
        <v>0</v>
      </c>
      <c r="F22" s="6">
        <v>120.90200965573017</v>
      </c>
      <c r="G22" s="6">
        <v>3.5465445393257653</v>
      </c>
      <c r="H22" s="6">
        <v>79.249131030886304</v>
      </c>
      <c r="I22" s="6">
        <v>4.666547737659319</v>
      </c>
      <c r="J22" s="6">
        <v>8.3389145493130954</v>
      </c>
      <c r="K22" s="6">
        <v>36.721145054703669</v>
      </c>
      <c r="L22" s="6">
        <v>173.43963538707476</v>
      </c>
      <c r="M22" s="6">
        <v>0</v>
      </c>
      <c r="N22" s="6">
        <v>86.610704549739452</v>
      </c>
      <c r="O22" s="6">
        <v>215.87735609926045</v>
      </c>
      <c r="P22" s="6">
        <v>0.29421384976403681</v>
      </c>
      <c r="Q22" s="6">
        <v>12.536602548450366</v>
      </c>
      <c r="R22" s="6">
        <v>0</v>
      </c>
      <c r="S22" s="6">
        <v>0</v>
      </c>
      <c r="T22" s="6">
        <v>0</v>
      </c>
      <c r="U22" s="6">
        <v>0.86027663933114207</v>
      </c>
      <c r="V22" s="6">
        <v>0</v>
      </c>
      <c r="W22" s="6">
        <v>0</v>
      </c>
      <c r="X22" s="6">
        <v>0</v>
      </c>
      <c r="Y22" s="6">
        <v>0</v>
      </c>
      <c r="Z22" s="6">
        <v>0</v>
      </c>
      <c r="AA22" s="6">
        <v>0.56140791739605234</v>
      </c>
      <c r="AB22" s="6">
        <v>0</v>
      </c>
      <c r="AC22" s="6">
        <v>3.7199285221315492E-2</v>
      </c>
      <c r="AD22" s="6">
        <v>3308.7967619789924</v>
      </c>
      <c r="AE22" s="6">
        <v>301.55666122925453</v>
      </c>
      <c r="AF22" s="6">
        <v>7742.2711814081331</v>
      </c>
      <c r="AG22" s="6">
        <v>23.808578179532379</v>
      </c>
      <c r="AH22" s="6">
        <v>586.9569118904235</v>
      </c>
      <c r="AI22" s="6">
        <v>1429.5604505327219</v>
      </c>
      <c r="AJ22" s="6">
        <v>0</v>
      </c>
      <c r="AK22" s="6">
        <v>184.34372776971796</v>
      </c>
      <c r="AL22" s="6">
        <v>1.5811689704602427</v>
      </c>
      <c r="AM22" s="6">
        <v>6.0154289846235569</v>
      </c>
      <c r="AN22" s="6">
        <v>115.20008508455118</v>
      </c>
      <c r="AO22" s="6">
        <v>11.654662309424491</v>
      </c>
      <c r="AP22" s="6">
        <v>57.181353300241277</v>
      </c>
      <c r="AQ22" s="6">
        <v>27.651917789817759</v>
      </c>
      <c r="AR22" s="6">
        <v>2.3194273984587128</v>
      </c>
      <c r="AS22" s="6">
        <v>10170.468003820459</v>
      </c>
      <c r="AT22" s="6">
        <v>7954.025090959135</v>
      </c>
      <c r="AU22" s="6">
        <v>0</v>
      </c>
      <c r="AV22" s="6">
        <v>617947.68574120814</v>
      </c>
      <c r="AW22" s="6">
        <v>0</v>
      </c>
      <c r="AX22" s="6">
        <v>0</v>
      </c>
      <c r="AY22" s="6">
        <v>0</v>
      </c>
      <c r="AZ22" s="6">
        <v>614464.395670317</v>
      </c>
      <c r="BA22" s="6">
        <v>37478.211618350302</v>
      </c>
      <c r="BB22" s="6">
        <v>-1.4210854715202004E-10</v>
      </c>
      <c r="BC22" s="14">
        <v>0</v>
      </c>
    </row>
    <row r="23" spans="1:55">
      <c r="A23" s="102"/>
      <c r="B23" s="56" t="s">
        <v>74</v>
      </c>
      <c r="C23" s="6">
        <v>200.55320800283289</v>
      </c>
      <c r="D23" s="6">
        <v>0</v>
      </c>
      <c r="E23" s="6">
        <v>0</v>
      </c>
      <c r="F23" s="6">
        <v>413.92754254803282</v>
      </c>
      <c r="G23" s="6">
        <v>0.28667097200547864</v>
      </c>
      <c r="H23" s="6">
        <v>70.206769254209036</v>
      </c>
      <c r="I23" s="6">
        <v>6.0119570643734592</v>
      </c>
      <c r="J23" s="6">
        <v>10.681033890825123</v>
      </c>
      <c r="K23" s="6">
        <v>30.309028324009201</v>
      </c>
      <c r="L23" s="6">
        <v>60.273859909039402</v>
      </c>
      <c r="M23" s="6">
        <v>0</v>
      </c>
      <c r="N23" s="6">
        <v>19.123517739833876</v>
      </c>
      <c r="O23" s="6">
        <v>713.70427812598143</v>
      </c>
      <c r="P23" s="6">
        <v>0.19955447089716558</v>
      </c>
      <c r="Q23" s="6">
        <v>6.3016350748454357</v>
      </c>
      <c r="R23" s="6">
        <v>0</v>
      </c>
      <c r="S23" s="6">
        <v>0</v>
      </c>
      <c r="T23" s="6">
        <v>0</v>
      </c>
      <c r="U23" s="6">
        <v>16.5929348907998</v>
      </c>
      <c r="V23" s="6">
        <v>0</v>
      </c>
      <c r="W23" s="6">
        <v>0</v>
      </c>
      <c r="X23" s="6">
        <v>0</v>
      </c>
      <c r="Y23" s="6">
        <v>0</v>
      </c>
      <c r="Z23" s="6">
        <v>0</v>
      </c>
      <c r="AA23" s="6">
        <v>4249.4817497783351</v>
      </c>
      <c r="AB23" s="6">
        <v>0</v>
      </c>
      <c r="AC23" s="6">
        <v>0.79740012734933763</v>
      </c>
      <c r="AD23" s="6">
        <v>142241.75007372032</v>
      </c>
      <c r="AE23" s="6">
        <v>1086.7207852947583</v>
      </c>
      <c r="AF23" s="6">
        <v>294.93644922721029</v>
      </c>
      <c r="AG23" s="6">
        <v>731.80893091516361</v>
      </c>
      <c r="AH23" s="6">
        <v>2388.1859582920747</v>
      </c>
      <c r="AI23" s="6">
        <v>22.13431593206731</v>
      </c>
      <c r="AJ23" s="6">
        <v>428.88994726907009</v>
      </c>
      <c r="AK23" s="6">
        <v>0.20780729538614476</v>
      </c>
      <c r="AL23" s="6">
        <v>1.7189098917446215</v>
      </c>
      <c r="AM23" s="6">
        <v>7.3031542415121233</v>
      </c>
      <c r="AN23" s="6">
        <v>208.86782931477504</v>
      </c>
      <c r="AO23" s="6">
        <v>43.797902587445826</v>
      </c>
      <c r="AP23" s="6">
        <v>44.353339837944759</v>
      </c>
      <c r="AQ23" s="6">
        <v>7.6251759695946966</v>
      </c>
      <c r="AR23" s="6">
        <v>1.5253347888891173</v>
      </c>
      <c r="AS23" s="6">
        <v>6318.1021712688225</v>
      </c>
      <c r="AT23" s="6">
        <v>7543.7902897402528</v>
      </c>
      <c r="AU23" s="6">
        <v>0</v>
      </c>
      <c r="AV23" s="6">
        <v>301665.01531060535</v>
      </c>
      <c r="AW23" s="6">
        <v>0</v>
      </c>
      <c r="AX23" s="6">
        <v>0</v>
      </c>
      <c r="AY23" s="6">
        <v>143.00014300000001</v>
      </c>
      <c r="AZ23" s="6">
        <v>468790.14882875537</v>
      </c>
      <c r="BA23" s="6">
        <v>38.897703256363812</v>
      </c>
      <c r="BB23" s="6">
        <v>-6.1382943539972121</v>
      </c>
      <c r="BC23" s="14">
        <v>143.00014300000001</v>
      </c>
    </row>
    <row r="24" spans="1:55">
      <c r="A24" s="102"/>
      <c r="B24" s="56" t="s">
        <v>77</v>
      </c>
      <c r="C24" s="34">
        <v>110.32024573811745</v>
      </c>
      <c r="D24" s="34">
        <v>0</v>
      </c>
      <c r="E24" s="34">
        <v>0</v>
      </c>
      <c r="F24" s="34">
        <v>44.838009912385161</v>
      </c>
      <c r="G24" s="34">
        <v>1.7613511752496829</v>
      </c>
      <c r="H24" s="34">
        <v>53.870030305922711</v>
      </c>
      <c r="I24" s="34">
        <v>4.7627856108944941</v>
      </c>
      <c r="J24" s="34">
        <v>6.5823697006357458</v>
      </c>
      <c r="K24" s="34">
        <v>7.7137641114154212</v>
      </c>
      <c r="L24" s="34">
        <v>29.559787600763158</v>
      </c>
      <c r="M24" s="34">
        <v>0</v>
      </c>
      <c r="N24" s="34">
        <v>30.747806021582182</v>
      </c>
      <c r="O24" s="34">
        <v>38.606826919568434</v>
      </c>
      <c r="P24" s="34">
        <v>1.4193214316317676E-2</v>
      </c>
      <c r="Q24" s="34">
        <v>0.26891186371901765</v>
      </c>
      <c r="R24" s="34">
        <v>0</v>
      </c>
      <c r="S24" s="34">
        <v>0</v>
      </c>
      <c r="T24" s="34">
        <v>0</v>
      </c>
      <c r="U24" s="34">
        <v>12.228532126527572</v>
      </c>
      <c r="V24" s="34">
        <v>0</v>
      </c>
      <c r="W24" s="34">
        <v>0</v>
      </c>
      <c r="X24" s="34">
        <v>0</v>
      </c>
      <c r="Y24" s="34">
        <v>0</v>
      </c>
      <c r="Z24" s="34">
        <v>0</v>
      </c>
      <c r="AA24" s="34">
        <v>787.27638544249896</v>
      </c>
      <c r="AB24" s="34">
        <v>0</v>
      </c>
      <c r="AC24" s="34">
        <v>2.3133429268197654</v>
      </c>
      <c r="AD24" s="34">
        <v>14782.25878035049</v>
      </c>
      <c r="AE24" s="34">
        <v>1959.4552716297555</v>
      </c>
      <c r="AF24" s="34">
        <v>1761.9056757699345</v>
      </c>
      <c r="AG24" s="34">
        <v>520.54046358563528</v>
      </c>
      <c r="AH24" s="34">
        <v>36908.663378156147</v>
      </c>
      <c r="AI24" s="34">
        <v>1122.541128600589</v>
      </c>
      <c r="AJ24" s="34">
        <v>2601.8764898352333</v>
      </c>
      <c r="AK24" s="34">
        <v>1593.9503775809158</v>
      </c>
      <c r="AL24" s="34">
        <v>194.03186591436562</v>
      </c>
      <c r="AM24" s="34">
        <v>20.17629132967518</v>
      </c>
      <c r="AN24" s="34">
        <v>487.08959108093251</v>
      </c>
      <c r="AO24" s="34">
        <v>407.7821639178045</v>
      </c>
      <c r="AP24" s="34">
        <v>33.484461715606919</v>
      </c>
      <c r="AQ24" s="34">
        <v>402.38668791882799</v>
      </c>
      <c r="AR24" s="34">
        <v>7938.7716281105249</v>
      </c>
      <c r="AS24" s="34">
        <v>5533.327637655967</v>
      </c>
      <c r="AT24" s="34">
        <v>10379.572087405042</v>
      </c>
      <c r="AU24" s="34">
        <v>0</v>
      </c>
      <c r="AV24" s="34">
        <v>164907.8591570984</v>
      </c>
      <c r="AW24" s="34">
        <v>0</v>
      </c>
      <c r="AX24" s="34">
        <v>0</v>
      </c>
      <c r="AY24" s="34">
        <v>0</v>
      </c>
      <c r="AZ24" s="34">
        <v>252483.16593321899</v>
      </c>
      <c r="BA24" s="34">
        <v>203.37154710676856</v>
      </c>
      <c r="BB24" s="34">
        <v>-4.9737991503207013E-10</v>
      </c>
      <c r="BC24" s="37">
        <v>0</v>
      </c>
    </row>
    <row r="25" spans="1:55">
      <c r="A25" s="102"/>
      <c r="B25" s="56" t="s">
        <v>80</v>
      </c>
      <c r="C25" s="34">
        <v>269.57178607767884</v>
      </c>
      <c r="D25" s="34">
        <v>0</v>
      </c>
      <c r="E25" s="34">
        <v>0</v>
      </c>
      <c r="F25" s="34">
        <v>46.366388841818072</v>
      </c>
      <c r="G25" s="34">
        <v>0</v>
      </c>
      <c r="H25" s="34">
        <v>92.349914730957948</v>
      </c>
      <c r="I25" s="34">
        <v>1.9150690550640621</v>
      </c>
      <c r="J25" s="34">
        <v>2.2649260461323757</v>
      </c>
      <c r="K25" s="34">
        <v>7.6724224410408439</v>
      </c>
      <c r="L25" s="34">
        <v>20.046087688337707</v>
      </c>
      <c r="M25" s="34">
        <v>0</v>
      </c>
      <c r="N25" s="34">
        <v>17.507444863182755</v>
      </c>
      <c r="O25" s="34">
        <v>108.18206395558067</v>
      </c>
      <c r="P25" s="34">
        <v>0.14550986615695577</v>
      </c>
      <c r="Q25" s="34">
        <v>0</v>
      </c>
      <c r="R25" s="34">
        <v>0</v>
      </c>
      <c r="S25" s="34">
        <v>0</v>
      </c>
      <c r="T25" s="34">
        <v>0</v>
      </c>
      <c r="U25" s="34">
        <v>0.99284555320063417</v>
      </c>
      <c r="V25" s="34">
        <v>0</v>
      </c>
      <c r="W25" s="34">
        <v>0</v>
      </c>
      <c r="X25" s="34">
        <v>0</v>
      </c>
      <c r="Y25" s="34">
        <v>0</v>
      </c>
      <c r="Z25" s="34">
        <v>0</v>
      </c>
      <c r="AA25" s="34">
        <v>306.39059725052311</v>
      </c>
      <c r="AB25" s="34">
        <v>0</v>
      </c>
      <c r="AC25" s="34">
        <v>2.3219095078880154</v>
      </c>
      <c r="AD25" s="34">
        <v>1012.5909216230044</v>
      </c>
      <c r="AE25" s="34">
        <v>193.4924812346336</v>
      </c>
      <c r="AF25" s="34">
        <v>80.55780175013507</v>
      </c>
      <c r="AG25" s="34">
        <v>36.977548810449072</v>
      </c>
      <c r="AH25" s="34">
        <v>510.35726669330433</v>
      </c>
      <c r="AI25" s="34">
        <v>0.65098997160824512</v>
      </c>
      <c r="AJ25" s="34">
        <v>5.5487657060232465</v>
      </c>
      <c r="AK25" s="34">
        <v>0</v>
      </c>
      <c r="AL25" s="34">
        <v>7.9483255168729991E-2</v>
      </c>
      <c r="AM25" s="34">
        <v>0.53450421541078763</v>
      </c>
      <c r="AN25" s="34">
        <v>6856.3630710100306</v>
      </c>
      <c r="AO25" s="34">
        <v>2.6838191883557019</v>
      </c>
      <c r="AP25" s="34">
        <v>0.20063318610229991</v>
      </c>
      <c r="AQ25" s="34">
        <v>0.18479640205769052</v>
      </c>
      <c r="AR25" s="34">
        <v>9871.2307093020881</v>
      </c>
      <c r="AS25" s="34">
        <v>306.75327101479536</v>
      </c>
      <c r="AT25" s="34">
        <v>566.22662296054114</v>
      </c>
      <c r="AU25" s="34">
        <v>0</v>
      </c>
      <c r="AV25" s="34">
        <v>59856.549683713441</v>
      </c>
      <c r="AW25" s="34">
        <v>0</v>
      </c>
      <c r="AX25" s="34">
        <v>0</v>
      </c>
      <c r="AY25" s="34">
        <v>0</v>
      </c>
      <c r="AZ25" s="34">
        <v>79894.299946386542</v>
      </c>
      <c r="BA25" s="34">
        <v>282.40938952809501</v>
      </c>
      <c r="BB25" s="34">
        <v>-7.1054273576010019E-11</v>
      </c>
      <c r="BC25" s="37">
        <v>0</v>
      </c>
    </row>
    <row r="26" spans="1:55">
      <c r="A26" s="102"/>
      <c r="B26" s="56" t="s">
        <v>84</v>
      </c>
      <c r="C26" s="34">
        <v>304.82048047789175</v>
      </c>
      <c r="D26" s="34">
        <v>0</v>
      </c>
      <c r="E26" s="34">
        <v>0</v>
      </c>
      <c r="F26" s="34">
        <v>3.4988344056997032</v>
      </c>
      <c r="G26" s="34">
        <v>0</v>
      </c>
      <c r="H26" s="34">
        <v>81.821349850198459</v>
      </c>
      <c r="I26" s="34">
        <v>8.7506246265450915</v>
      </c>
      <c r="J26" s="34">
        <v>17.30465943225509</v>
      </c>
      <c r="K26" s="34">
        <v>46.156367938188062</v>
      </c>
      <c r="L26" s="34">
        <v>42.593287237620309</v>
      </c>
      <c r="M26" s="34">
        <v>0</v>
      </c>
      <c r="N26" s="34">
        <v>52.133164393281902</v>
      </c>
      <c r="O26" s="34">
        <v>198.38741374037318</v>
      </c>
      <c r="P26" s="34">
        <v>0.19174098532816808</v>
      </c>
      <c r="Q26" s="34">
        <v>0</v>
      </c>
      <c r="R26" s="34">
        <v>0</v>
      </c>
      <c r="S26" s="34">
        <v>0</v>
      </c>
      <c r="T26" s="34">
        <v>0</v>
      </c>
      <c r="U26" s="34">
        <v>0.84802092135807128</v>
      </c>
      <c r="V26" s="34">
        <v>0</v>
      </c>
      <c r="W26" s="34">
        <v>0</v>
      </c>
      <c r="X26" s="34">
        <v>0</v>
      </c>
      <c r="Y26" s="34">
        <v>0</v>
      </c>
      <c r="Z26" s="34">
        <v>0</v>
      </c>
      <c r="AA26" s="34">
        <v>0.80977813643130581</v>
      </c>
      <c r="AB26" s="34">
        <v>0</v>
      </c>
      <c r="AC26" s="34">
        <v>1.1156159943339912E-2</v>
      </c>
      <c r="AD26" s="34">
        <v>2.2399545574923039</v>
      </c>
      <c r="AE26" s="34">
        <v>43.297169742320207</v>
      </c>
      <c r="AF26" s="34">
        <v>4.5601215371381691</v>
      </c>
      <c r="AG26" s="34">
        <v>6605.8307099246076</v>
      </c>
      <c r="AH26" s="34">
        <v>1.1932985045649864</v>
      </c>
      <c r="AI26" s="34">
        <v>13.41537382093926</v>
      </c>
      <c r="AJ26" s="34">
        <v>249.95910063091762</v>
      </c>
      <c r="AK26" s="34">
        <v>2.5454960607269737</v>
      </c>
      <c r="AL26" s="34">
        <v>0</v>
      </c>
      <c r="AM26" s="34">
        <v>17.890205841866969</v>
      </c>
      <c r="AN26" s="34">
        <v>52.249537110048678</v>
      </c>
      <c r="AO26" s="34">
        <v>0.86709406856740012</v>
      </c>
      <c r="AP26" s="34">
        <v>0.17517222058380139</v>
      </c>
      <c r="AQ26" s="34">
        <v>0.14501524494362533</v>
      </c>
      <c r="AR26" s="34">
        <v>8.5306461174304449</v>
      </c>
      <c r="AS26" s="34">
        <v>1818.1412022888819</v>
      </c>
      <c r="AT26" s="34">
        <v>264.34968115655829</v>
      </c>
      <c r="AU26" s="34">
        <v>0</v>
      </c>
      <c r="AV26" s="34">
        <v>0</v>
      </c>
      <c r="AW26" s="34">
        <v>-706.05203667235662</v>
      </c>
      <c r="AX26" s="34">
        <v>0</v>
      </c>
      <c r="AY26" s="34">
        <v>0</v>
      </c>
      <c r="AZ26" s="34">
        <v>9136.0867136613488</v>
      </c>
      <c r="BA26" s="34">
        <v>0.57790679899631348</v>
      </c>
      <c r="BB26" s="34">
        <v>-1.1102230246251565E-12</v>
      </c>
      <c r="BC26" s="37">
        <v>0</v>
      </c>
    </row>
    <row r="27" spans="1:55">
      <c r="A27" s="102"/>
      <c r="B27" s="56" t="s">
        <v>89</v>
      </c>
      <c r="C27" s="34">
        <v>2.2078528127383654</v>
      </c>
      <c r="D27" s="34">
        <v>0</v>
      </c>
      <c r="E27" s="34">
        <v>0</v>
      </c>
      <c r="F27" s="34">
        <v>0</v>
      </c>
      <c r="G27" s="34">
        <v>0</v>
      </c>
      <c r="H27" s="34">
        <v>5.0434870127780194</v>
      </c>
      <c r="I27" s="34">
        <v>0.33435864902366619</v>
      </c>
      <c r="J27" s="34">
        <v>3.1114684626922275</v>
      </c>
      <c r="K27" s="34">
        <v>1.6717815635999329</v>
      </c>
      <c r="L27" s="34">
        <v>1172.2156193543321</v>
      </c>
      <c r="M27" s="34">
        <v>0</v>
      </c>
      <c r="N27" s="34">
        <v>9.5736598855550081</v>
      </c>
      <c r="O27" s="34">
        <v>216.70791917141153</v>
      </c>
      <c r="P27" s="34">
        <v>0.88874375574727738</v>
      </c>
      <c r="Q27" s="34">
        <v>0</v>
      </c>
      <c r="R27" s="34">
        <v>0</v>
      </c>
      <c r="S27" s="34">
        <v>0</v>
      </c>
      <c r="T27" s="34">
        <v>0</v>
      </c>
      <c r="U27" s="34">
        <v>0.12965577495381433</v>
      </c>
      <c r="V27" s="34">
        <v>0</v>
      </c>
      <c r="W27" s="34">
        <v>0</v>
      </c>
      <c r="X27" s="34">
        <v>0</v>
      </c>
      <c r="Y27" s="34">
        <v>0</v>
      </c>
      <c r="Z27" s="34">
        <v>0</v>
      </c>
      <c r="AA27" s="34">
        <v>0.43289811978226977</v>
      </c>
      <c r="AB27" s="34">
        <v>0</v>
      </c>
      <c r="AC27" s="34">
        <v>0</v>
      </c>
      <c r="AD27" s="34">
        <v>0</v>
      </c>
      <c r="AE27" s="34">
        <v>0</v>
      </c>
      <c r="AF27" s="34">
        <v>0</v>
      </c>
      <c r="AG27" s="34">
        <v>0</v>
      </c>
      <c r="AH27" s="34">
        <v>0</v>
      </c>
      <c r="AI27" s="34">
        <v>0</v>
      </c>
      <c r="AJ27" s="34">
        <v>0</v>
      </c>
      <c r="AK27" s="34">
        <v>0</v>
      </c>
      <c r="AL27" s="34">
        <v>0</v>
      </c>
      <c r="AM27" s="34">
        <v>0</v>
      </c>
      <c r="AN27" s="34">
        <v>0</v>
      </c>
      <c r="AO27" s="34">
        <v>0</v>
      </c>
      <c r="AP27" s="34">
        <v>0</v>
      </c>
      <c r="AQ27" s="34">
        <v>0</v>
      </c>
      <c r="AR27" s="34">
        <v>0</v>
      </c>
      <c r="AS27" s="34">
        <v>0</v>
      </c>
      <c r="AT27" s="34">
        <v>0</v>
      </c>
      <c r="AU27" s="34">
        <v>0</v>
      </c>
      <c r="AV27" s="34">
        <v>0</v>
      </c>
      <c r="AW27" s="34">
        <v>0</v>
      </c>
      <c r="AX27" s="34">
        <v>0</v>
      </c>
      <c r="AY27" s="34">
        <v>0</v>
      </c>
      <c r="AZ27" s="34">
        <v>1412.3174445626146</v>
      </c>
      <c r="BA27" s="34">
        <v>0</v>
      </c>
      <c r="BB27" s="34">
        <v>2.7755575615628914E-13</v>
      </c>
      <c r="BC27" s="37">
        <v>0</v>
      </c>
    </row>
    <row r="28" spans="1:55">
      <c r="A28" s="102"/>
      <c r="B28" s="56" t="s">
        <v>87</v>
      </c>
      <c r="C28" s="34">
        <v>0</v>
      </c>
      <c r="D28" s="34">
        <v>0</v>
      </c>
      <c r="E28" s="34">
        <v>0</v>
      </c>
      <c r="F28" s="34">
        <v>1103.057576696596</v>
      </c>
      <c r="G28" s="34">
        <v>72.718490867011369</v>
      </c>
      <c r="H28" s="34">
        <v>918.28318765196593</v>
      </c>
      <c r="I28" s="34">
        <v>0.54466847032561916</v>
      </c>
      <c r="J28" s="34">
        <v>0</v>
      </c>
      <c r="K28" s="34">
        <v>1.5710219932411746</v>
      </c>
      <c r="L28" s="34">
        <v>30.80013579692503</v>
      </c>
      <c r="M28" s="34">
        <v>0</v>
      </c>
      <c r="N28" s="34">
        <v>86.422025519742377</v>
      </c>
      <c r="O28" s="34">
        <v>187.48922208973437</v>
      </c>
      <c r="P28" s="34">
        <v>0</v>
      </c>
      <c r="Q28" s="34">
        <v>0.13441305723526159</v>
      </c>
      <c r="R28" s="34">
        <v>0</v>
      </c>
      <c r="S28" s="34">
        <v>0</v>
      </c>
      <c r="T28" s="34">
        <v>0</v>
      </c>
      <c r="U28" s="34">
        <v>0</v>
      </c>
      <c r="V28" s="34">
        <v>0</v>
      </c>
      <c r="W28" s="34">
        <v>0</v>
      </c>
      <c r="X28" s="34">
        <v>0</v>
      </c>
      <c r="Y28" s="34">
        <v>0</v>
      </c>
      <c r="Z28" s="34">
        <v>0</v>
      </c>
      <c r="AA28" s="34">
        <v>9691.0319135526097</v>
      </c>
      <c r="AB28" s="34">
        <v>0</v>
      </c>
      <c r="AC28" s="34">
        <v>29.271894606103064</v>
      </c>
      <c r="AD28" s="34">
        <v>0</v>
      </c>
      <c r="AE28" s="34">
        <v>279.00901732945954</v>
      </c>
      <c r="AF28" s="34">
        <v>174.37799556053358</v>
      </c>
      <c r="AG28" s="34">
        <v>327.74404298243007</v>
      </c>
      <c r="AH28" s="34">
        <v>266.5946129387566</v>
      </c>
      <c r="AI28" s="34">
        <v>63.717953503897306</v>
      </c>
      <c r="AJ28" s="34">
        <v>921.66956792497774</v>
      </c>
      <c r="AK28" s="34">
        <v>10.091039893860586</v>
      </c>
      <c r="AL28" s="34">
        <v>129.95417308829337</v>
      </c>
      <c r="AM28" s="34">
        <v>231.65933229941152</v>
      </c>
      <c r="AN28" s="34">
        <v>522.69765985631636</v>
      </c>
      <c r="AO28" s="34">
        <v>794.62792487392437</v>
      </c>
      <c r="AP28" s="34">
        <v>72.771943460567641</v>
      </c>
      <c r="AQ28" s="34">
        <v>213.83743948649931</v>
      </c>
      <c r="AR28" s="34">
        <v>0.12249946695179857</v>
      </c>
      <c r="AS28" s="34">
        <v>0</v>
      </c>
      <c r="AT28" s="34">
        <v>0</v>
      </c>
      <c r="AU28" s="34">
        <v>0</v>
      </c>
      <c r="AV28" s="34">
        <v>0</v>
      </c>
      <c r="AW28" s="34">
        <v>0</v>
      </c>
      <c r="AX28" s="34">
        <v>0</v>
      </c>
      <c r="AY28" s="34">
        <v>0</v>
      </c>
      <c r="AZ28" s="34">
        <v>16130.199752939487</v>
      </c>
      <c r="BA28" s="34">
        <v>0</v>
      </c>
      <c r="BB28" s="34">
        <v>-2.7884361486485432E-8</v>
      </c>
      <c r="BC28" s="37">
        <v>0</v>
      </c>
    </row>
    <row r="29" spans="1:55">
      <c r="A29" s="102"/>
      <c r="B29" s="56" t="s">
        <v>92</v>
      </c>
      <c r="C29" s="34">
        <v>4645.5315345326317</v>
      </c>
      <c r="D29" s="34">
        <v>0</v>
      </c>
      <c r="E29" s="34">
        <v>0</v>
      </c>
      <c r="F29" s="34">
        <v>5532.9245476211872</v>
      </c>
      <c r="G29" s="34">
        <v>15.131771161115791</v>
      </c>
      <c r="H29" s="34">
        <v>6252.8719261081751</v>
      </c>
      <c r="I29" s="34">
        <v>73.672755760711439</v>
      </c>
      <c r="J29" s="34">
        <v>29.473358285339526</v>
      </c>
      <c r="K29" s="34">
        <v>147.00309366330475</v>
      </c>
      <c r="L29" s="34">
        <v>1810.0253608692565</v>
      </c>
      <c r="M29" s="34">
        <v>0</v>
      </c>
      <c r="N29" s="34">
        <v>829.7670027641725</v>
      </c>
      <c r="O29" s="34">
        <v>6271.5209841476662</v>
      </c>
      <c r="P29" s="34">
        <v>4.2486132752911665</v>
      </c>
      <c r="Q29" s="34">
        <v>18.159695017137807</v>
      </c>
      <c r="R29" s="34">
        <v>0</v>
      </c>
      <c r="S29" s="34">
        <v>0</v>
      </c>
      <c r="T29" s="34">
        <v>0</v>
      </c>
      <c r="U29" s="34">
        <v>2.5532846019165039</v>
      </c>
      <c r="V29" s="34">
        <v>0</v>
      </c>
      <c r="W29" s="34">
        <v>0</v>
      </c>
      <c r="X29" s="34">
        <v>0</v>
      </c>
      <c r="Y29" s="34">
        <v>0</v>
      </c>
      <c r="Z29" s="34">
        <v>0</v>
      </c>
      <c r="AA29" s="34">
        <v>20828.013276903206</v>
      </c>
      <c r="AB29" s="34">
        <v>0</v>
      </c>
      <c r="AC29" s="34">
        <v>1222.3976060974712</v>
      </c>
      <c r="AD29" s="34">
        <v>10433.267460985855</v>
      </c>
      <c r="AE29" s="34">
        <v>2253.448384887764</v>
      </c>
      <c r="AF29" s="34">
        <v>8637.3993683451026</v>
      </c>
      <c r="AG29" s="34">
        <v>4707.9704418328947</v>
      </c>
      <c r="AH29" s="34">
        <v>8395.8698981242505</v>
      </c>
      <c r="AI29" s="34">
        <v>5335.5133762728537</v>
      </c>
      <c r="AJ29" s="34">
        <v>3129.1568445939579</v>
      </c>
      <c r="AK29" s="34">
        <v>457.5778694007368</v>
      </c>
      <c r="AL29" s="34">
        <v>693.94336954356015</v>
      </c>
      <c r="AM29" s="34">
        <v>862.3288710692002</v>
      </c>
      <c r="AN29" s="34">
        <v>3684.8948212016239</v>
      </c>
      <c r="AO29" s="34">
        <v>2808.1901751226223</v>
      </c>
      <c r="AP29" s="34">
        <v>589.12239643203679</v>
      </c>
      <c r="AQ29" s="34">
        <v>2726.5521870459961</v>
      </c>
      <c r="AR29" s="34">
        <v>5083.9416091442872</v>
      </c>
      <c r="AS29" s="34">
        <v>4546.0263122077067</v>
      </c>
      <c r="AT29" s="34">
        <v>5834.9544473792248</v>
      </c>
      <c r="AU29" s="34">
        <v>0</v>
      </c>
      <c r="AV29" s="34">
        <v>0</v>
      </c>
      <c r="AW29" s="34">
        <v>0</v>
      </c>
      <c r="AX29" s="34">
        <v>0</v>
      </c>
      <c r="AY29" s="34">
        <v>0</v>
      </c>
      <c r="AZ29" s="34">
        <v>24160.014031031813</v>
      </c>
      <c r="BA29" s="34">
        <v>0</v>
      </c>
      <c r="BB29" s="34">
        <v>-4311.8093879303387</v>
      </c>
      <c r="BC29" s="37">
        <v>89391.629225436162</v>
      </c>
    </row>
    <row r="30" spans="1:55">
      <c r="A30" s="102"/>
      <c r="B30" s="56" t="s">
        <v>95</v>
      </c>
      <c r="C30" s="6">
        <v>7.0539244156793997</v>
      </c>
      <c r="D30" s="6">
        <v>0</v>
      </c>
      <c r="E30" s="6">
        <v>0</v>
      </c>
      <c r="F30" s="6">
        <v>0</v>
      </c>
      <c r="G30" s="6">
        <v>0</v>
      </c>
      <c r="H30" s="6">
        <v>4.0975651643599882</v>
      </c>
      <c r="I30" s="6">
        <v>2.1819070262730147</v>
      </c>
      <c r="J30" s="6">
        <v>2.3570099539946603</v>
      </c>
      <c r="K30" s="6">
        <v>4.1301998697599407</v>
      </c>
      <c r="L30" s="6">
        <v>1.8249035476384747</v>
      </c>
      <c r="M30" s="6">
        <v>0</v>
      </c>
      <c r="N30" s="6">
        <v>0.31412236703045521</v>
      </c>
      <c r="O30" s="6">
        <v>4.801897112754248</v>
      </c>
      <c r="P30" s="6">
        <v>5.9308196606320328E-2</v>
      </c>
      <c r="Q30" s="6">
        <v>0</v>
      </c>
      <c r="R30" s="6">
        <v>0</v>
      </c>
      <c r="S30" s="6">
        <v>0</v>
      </c>
      <c r="T30" s="6">
        <v>0</v>
      </c>
      <c r="U30" s="6">
        <v>0.18387433059560396</v>
      </c>
      <c r="V30" s="6">
        <v>0</v>
      </c>
      <c r="W30" s="6">
        <v>0</v>
      </c>
      <c r="X30" s="6">
        <v>0</v>
      </c>
      <c r="Y30" s="6">
        <v>0</v>
      </c>
      <c r="Z30" s="6">
        <v>0</v>
      </c>
      <c r="AA30" s="6">
        <v>1.0748343304462551</v>
      </c>
      <c r="AB30" s="6">
        <v>0</v>
      </c>
      <c r="AC30" s="6">
        <v>0</v>
      </c>
      <c r="AD30" s="6">
        <v>0</v>
      </c>
      <c r="AE30" s="6">
        <v>10.591124910156838</v>
      </c>
      <c r="AF30" s="6">
        <v>37.781331719522171</v>
      </c>
      <c r="AG30" s="6">
        <v>7591.528675286404</v>
      </c>
      <c r="AH30" s="6">
        <v>0</v>
      </c>
      <c r="AI30" s="6">
        <v>0</v>
      </c>
      <c r="AJ30" s="6">
        <v>0</v>
      </c>
      <c r="AK30" s="6">
        <v>0</v>
      </c>
      <c r="AL30" s="6">
        <v>0</v>
      </c>
      <c r="AM30" s="6">
        <v>0.98936306508300487</v>
      </c>
      <c r="AN30" s="6">
        <v>484.06834150581199</v>
      </c>
      <c r="AO30" s="6">
        <v>0</v>
      </c>
      <c r="AP30" s="6">
        <v>0</v>
      </c>
      <c r="AQ30" s="6">
        <v>0</v>
      </c>
      <c r="AR30" s="6">
        <v>0</v>
      </c>
      <c r="AS30" s="6">
        <v>4520.0998521910133</v>
      </c>
      <c r="AT30" s="6">
        <v>18802.109959136487</v>
      </c>
      <c r="AU30" s="6">
        <v>0</v>
      </c>
      <c r="AV30" s="6">
        <v>0</v>
      </c>
      <c r="AW30" s="6">
        <v>0</v>
      </c>
      <c r="AX30" s="6">
        <v>0</v>
      </c>
      <c r="AY30" s="6">
        <v>0</v>
      </c>
      <c r="AZ30" s="6">
        <v>31475.248194129603</v>
      </c>
      <c r="BA30" s="6">
        <v>0</v>
      </c>
      <c r="BB30" s="6">
        <v>-1.3322676295501878E-11</v>
      </c>
      <c r="BC30" s="14">
        <v>0</v>
      </c>
    </row>
    <row r="31" spans="1:55">
      <c r="A31" s="102"/>
      <c r="B31" s="56" t="s">
        <v>98</v>
      </c>
      <c r="C31" s="6">
        <v>891.10733770358195</v>
      </c>
      <c r="D31" s="6">
        <v>0</v>
      </c>
      <c r="E31" s="6">
        <v>0</v>
      </c>
      <c r="F31" s="6">
        <v>74.682279047483888</v>
      </c>
      <c r="G31" s="6">
        <v>3.8468236292173734</v>
      </c>
      <c r="H31" s="6">
        <v>62.341529447431569</v>
      </c>
      <c r="I31" s="6">
        <v>5.4128468431498646</v>
      </c>
      <c r="J31" s="6">
        <v>3.2921787916127827</v>
      </c>
      <c r="K31" s="6">
        <v>11.474138906877998</v>
      </c>
      <c r="L31" s="6">
        <v>362.70706180040679</v>
      </c>
      <c r="M31" s="6">
        <v>0</v>
      </c>
      <c r="N31" s="6">
        <v>62.893642638623959</v>
      </c>
      <c r="O31" s="6">
        <v>37.591741669757774</v>
      </c>
      <c r="P31" s="6">
        <v>4.0418213400497692E-2</v>
      </c>
      <c r="Q31" s="6">
        <v>4.8531857579896549</v>
      </c>
      <c r="R31" s="6">
        <v>0</v>
      </c>
      <c r="S31" s="6">
        <v>0</v>
      </c>
      <c r="T31" s="6">
        <v>0</v>
      </c>
      <c r="U31" s="6">
        <v>0.13670182647167323</v>
      </c>
      <c r="V31" s="6">
        <v>0</v>
      </c>
      <c r="W31" s="6">
        <v>0</v>
      </c>
      <c r="X31" s="6">
        <v>0</v>
      </c>
      <c r="Y31" s="6">
        <v>0</v>
      </c>
      <c r="Z31" s="6">
        <v>0</v>
      </c>
      <c r="AA31" s="6">
        <v>93.61920459004638</v>
      </c>
      <c r="AB31" s="6">
        <v>0</v>
      </c>
      <c r="AC31" s="6">
        <v>1880.141066405291</v>
      </c>
      <c r="AD31" s="6">
        <v>1022.6717640337545</v>
      </c>
      <c r="AE31" s="6">
        <v>996.19820246644451</v>
      </c>
      <c r="AF31" s="6">
        <v>1086.5844312303363</v>
      </c>
      <c r="AG31" s="6">
        <v>690.59602909523653</v>
      </c>
      <c r="AH31" s="6">
        <v>258.02779903039846</v>
      </c>
      <c r="AI31" s="6">
        <v>280.56294087368519</v>
      </c>
      <c r="AJ31" s="6">
        <v>536.16952658114963</v>
      </c>
      <c r="AK31" s="6">
        <v>35.661506262853202</v>
      </c>
      <c r="AL31" s="6">
        <v>343.82908996758533</v>
      </c>
      <c r="AM31" s="6">
        <v>325.14357643084782</v>
      </c>
      <c r="AN31" s="6">
        <v>312.77504676757684</v>
      </c>
      <c r="AO31" s="6">
        <v>115.28020728578207</v>
      </c>
      <c r="AP31" s="6">
        <v>163.21413846239912</v>
      </c>
      <c r="AQ31" s="6">
        <v>811.93262492736812</v>
      </c>
      <c r="AR31" s="6">
        <v>397.26822716130476</v>
      </c>
      <c r="AS31" s="6">
        <v>28.981345237514923</v>
      </c>
      <c r="AT31" s="6">
        <v>841.3524803934788</v>
      </c>
      <c r="AU31" s="6">
        <v>0</v>
      </c>
      <c r="AV31" s="6">
        <v>0</v>
      </c>
      <c r="AW31" s="6">
        <v>0</v>
      </c>
      <c r="AX31" s="6">
        <v>0</v>
      </c>
      <c r="AY31" s="6">
        <v>0</v>
      </c>
      <c r="AZ31" s="6">
        <v>0</v>
      </c>
      <c r="BA31" s="6">
        <v>0</v>
      </c>
      <c r="BB31" s="6">
        <v>-207.78453637421589</v>
      </c>
      <c r="BC31" s="14">
        <v>11532.604557104842</v>
      </c>
    </row>
    <row r="32" spans="1:55">
      <c r="A32" s="102"/>
      <c r="B32" s="56" t="s">
        <v>101</v>
      </c>
      <c r="C32" s="6">
        <v>67.007174355737888</v>
      </c>
      <c r="D32" s="6">
        <v>0</v>
      </c>
      <c r="E32" s="6">
        <v>0</v>
      </c>
      <c r="F32" s="6">
        <v>465.00137704336078</v>
      </c>
      <c r="G32" s="6">
        <v>1.483921540549044</v>
      </c>
      <c r="H32" s="6">
        <v>114.11200186780555</v>
      </c>
      <c r="I32" s="6">
        <v>1.0594535872372912</v>
      </c>
      <c r="J32" s="6">
        <v>1.3427841371743194</v>
      </c>
      <c r="K32" s="6">
        <v>5.9636900620806177</v>
      </c>
      <c r="L32" s="6">
        <v>20.878813266019908</v>
      </c>
      <c r="M32" s="6">
        <v>0</v>
      </c>
      <c r="N32" s="6">
        <v>102.33592014931979</v>
      </c>
      <c r="O32" s="6">
        <v>26.866763556694611</v>
      </c>
      <c r="P32" s="6">
        <v>6.8610858798006987E-3</v>
      </c>
      <c r="Q32" s="6">
        <v>5.3413947558050765</v>
      </c>
      <c r="R32" s="6">
        <v>0</v>
      </c>
      <c r="S32" s="6">
        <v>0</v>
      </c>
      <c r="T32" s="6">
        <v>0</v>
      </c>
      <c r="U32" s="6">
        <v>2.6596449377412193E-2</v>
      </c>
      <c r="V32" s="6">
        <v>0</v>
      </c>
      <c r="W32" s="6">
        <v>0</v>
      </c>
      <c r="X32" s="6">
        <v>0</v>
      </c>
      <c r="Y32" s="6">
        <v>0</v>
      </c>
      <c r="Z32" s="6">
        <v>0</v>
      </c>
      <c r="AA32" s="6">
        <v>1299.4329080391271</v>
      </c>
      <c r="AB32" s="6">
        <v>0</v>
      </c>
      <c r="AC32" s="6">
        <v>417.90204720801074</v>
      </c>
      <c r="AD32" s="6">
        <v>1048257.1558224774</v>
      </c>
      <c r="AE32" s="6">
        <v>46973.769534138468</v>
      </c>
      <c r="AF32" s="6">
        <v>1579.9109897614014</v>
      </c>
      <c r="AG32" s="6">
        <v>4277.0012980267575</v>
      </c>
      <c r="AH32" s="6">
        <v>6125.7094984684691</v>
      </c>
      <c r="AI32" s="6">
        <v>5072.3307685005002</v>
      </c>
      <c r="AJ32" s="6">
        <v>1823.0098047880006</v>
      </c>
      <c r="AK32" s="6">
        <v>59.157161043137506</v>
      </c>
      <c r="AL32" s="6">
        <v>165.85853715463554</v>
      </c>
      <c r="AM32" s="6">
        <v>124.17233529412269</v>
      </c>
      <c r="AN32" s="6">
        <v>2576.9391211091665</v>
      </c>
      <c r="AO32" s="6">
        <v>13689.167533690765</v>
      </c>
      <c r="AP32" s="6">
        <v>432.54269334031983</v>
      </c>
      <c r="AQ32" s="6">
        <v>1005.3161650403289</v>
      </c>
      <c r="AR32" s="6">
        <v>38259.59666406631</v>
      </c>
      <c r="AS32" s="6">
        <v>0</v>
      </c>
      <c r="AT32" s="6">
        <v>0</v>
      </c>
      <c r="AU32" s="6">
        <v>0</v>
      </c>
      <c r="AV32" s="6">
        <v>3092700.022379884</v>
      </c>
      <c r="AW32" s="6">
        <v>13041.488678040285</v>
      </c>
      <c r="AX32" s="6">
        <v>2439226.2126729763</v>
      </c>
      <c r="AY32" s="6">
        <v>304393.3848314879</v>
      </c>
      <c r="AZ32" s="6">
        <v>344436.33225873113</v>
      </c>
      <c r="BA32" s="6">
        <v>0</v>
      </c>
      <c r="BB32" s="6">
        <v>-304006.61984384101</v>
      </c>
      <c r="BC32" s="14">
        <v>6373868.5560938213</v>
      </c>
    </row>
    <row r="33" spans="1:55">
      <c r="A33" s="102"/>
      <c r="B33" s="56" t="s">
        <v>159</v>
      </c>
      <c r="C33" s="6">
        <v>2191.7049030860971</v>
      </c>
      <c r="D33" s="6">
        <v>0</v>
      </c>
      <c r="E33" s="6">
        <v>0</v>
      </c>
      <c r="F33" s="6">
        <v>0</v>
      </c>
      <c r="G33" s="6">
        <v>0</v>
      </c>
      <c r="H33" s="6">
        <v>584.91654268517232</v>
      </c>
      <c r="I33" s="6">
        <v>46.324274752717869</v>
      </c>
      <c r="J33" s="6">
        <v>83.228189394268682</v>
      </c>
      <c r="K33" s="6">
        <v>458.9089173337257</v>
      </c>
      <c r="L33" s="6">
        <v>294.72769810589267</v>
      </c>
      <c r="M33" s="6">
        <v>0</v>
      </c>
      <c r="N33" s="6">
        <v>21.453444155837218</v>
      </c>
      <c r="O33" s="6">
        <v>456.56886512096452</v>
      </c>
      <c r="P33" s="6">
        <v>1.4206566566413359</v>
      </c>
      <c r="Q33" s="6">
        <v>0</v>
      </c>
      <c r="R33" s="6">
        <v>0</v>
      </c>
      <c r="S33" s="6">
        <v>0</v>
      </c>
      <c r="T33" s="6">
        <v>0</v>
      </c>
      <c r="U33" s="6">
        <v>2.7247423509484499</v>
      </c>
      <c r="V33" s="6">
        <v>0</v>
      </c>
      <c r="W33" s="6">
        <v>0</v>
      </c>
      <c r="X33" s="6">
        <v>0</v>
      </c>
      <c r="Y33" s="6">
        <v>0</v>
      </c>
      <c r="Z33" s="6">
        <v>0</v>
      </c>
      <c r="AA33" s="6">
        <v>0</v>
      </c>
      <c r="AB33" s="6">
        <v>0</v>
      </c>
      <c r="AC33" s="6">
        <v>0</v>
      </c>
      <c r="AD33" s="6">
        <v>287496.68768801721</v>
      </c>
      <c r="AE33" s="6">
        <v>40119.885125720997</v>
      </c>
      <c r="AF33" s="6">
        <v>24818.36377261965</v>
      </c>
      <c r="AG33" s="6">
        <v>0</v>
      </c>
      <c r="AH33" s="6">
        <v>1128.6610574504482</v>
      </c>
      <c r="AI33" s="6">
        <v>0</v>
      </c>
      <c r="AJ33" s="6">
        <v>0</v>
      </c>
      <c r="AK33" s="6">
        <v>0</v>
      </c>
      <c r="AL33" s="6">
        <v>0</v>
      </c>
      <c r="AM33" s="6">
        <v>0</v>
      </c>
      <c r="AN33" s="6">
        <v>0</v>
      </c>
      <c r="AO33" s="6">
        <v>0</v>
      </c>
      <c r="AP33" s="6">
        <v>0</v>
      </c>
      <c r="AQ33" s="6">
        <v>0</v>
      </c>
      <c r="AR33" s="6">
        <v>0</v>
      </c>
      <c r="AS33" s="6">
        <v>29552.59683747364</v>
      </c>
      <c r="AT33" s="6">
        <v>81380.45651103725</v>
      </c>
      <c r="AU33" s="6">
        <v>0</v>
      </c>
      <c r="AV33" s="6">
        <v>311936.91474177159</v>
      </c>
      <c r="AW33" s="6">
        <v>4323.4108066199869</v>
      </c>
      <c r="AX33" s="6">
        <v>52432.019548763325</v>
      </c>
      <c r="AY33" s="6">
        <v>71654.234443475463</v>
      </c>
      <c r="AZ33" s="6">
        <v>112339.90865620653</v>
      </c>
      <c r="BA33" s="6">
        <v>0</v>
      </c>
      <c r="BB33" s="6">
        <v>10628.702784144223</v>
      </c>
      <c r="BC33" s="14">
        <v>807274.00289452949</v>
      </c>
    </row>
    <row r="34" spans="1:55">
      <c r="A34" s="102"/>
      <c r="B34" s="56" t="s">
        <v>106</v>
      </c>
      <c r="C34" s="34">
        <v>7915.7356889083039</v>
      </c>
      <c r="D34" s="34">
        <v>0</v>
      </c>
      <c r="E34" s="34">
        <v>0</v>
      </c>
      <c r="F34" s="34">
        <v>6401.1665273357066</v>
      </c>
      <c r="G34" s="34">
        <v>765.14270216313696</v>
      </c>
      <c r="H34" s="34">
        <v>18464.713986733368</v>
      </c>
      <c r="I34" s="34">
        <v>109.8586968315925</v>
      </c>
      <c r="J34" s="34">
        <v>109.15068898495655</v>
      </c>
      <c r="K34" s="34">
        <v>297.98925283108082</v>
      </c>
      <c r="L34" s="34">
        <v>3021.3420393922843</v>
      </c>
      <c r="M34" s="34">
        <v>0</v>
      </c>
      <c r="N34" s="34">
        <v>1467.2618333958992</v>
      </c>
      <c r="O34" s="34">
        <v>14095.661162125092</v>
      </c>
      <c r="P34" s="34">
        <v>1.1319031869081724</v>
      </c>
      <c r="Q34" s="34">
        <v>101.69825916483452</v>
      </c>
      <c r="R34" s="34">
        <v>0</v>
      </c>
      <c r="S34" s="34">
        <v>0</v>
      </c>
      <c r="T34" s="34">
        <v>0</v>
      </c>
      <c r="U34" s="34">
        <v>2.3851405542381334</v>
      </c>
      <c r="V34" s="34">
        <v>0</v>
      </c>
      <c r="W34" s="34">
        <v>0</v>
      </c>
      <c r="X34" s="34">
        <v>0</v>
      </c>
      <c r="Y34" s="34">
        <v>0</v>
      </c>
      <c r="Z34" s="34">
        <v>0</v>
      </c>
      <c r="AA34" s="34">
        <v>3092.8377545608782</v>
      </c>
      <c r="AB34" s="34">
        <v>0</v>
      </c>
      <c r="AC34" s="34">
        <v>183.74435839928407</v>
      </c>
      <c r="AD34" s="34">
        <v>241249.69464549838</v>
      </c>
      <c r="AE34" s="34">
        <v>48127.187346432831</v>
      </c>
      <c r="AF34" s="34">
        <v>80772.799064722421</v>
      </c>
      <c r="AG34" s="34">
        <v>22311.353162829171</v>
      </c>
      <c r="AH34" s="34">
        <v>4365.6109836656833</v>
      </c>
      <c r="AI34" s="34">
        <v>40200.326661511252</v>
      </c>
      <c r="AJ34" s="34">
        <v>8141.4569757896234</v>
      </c>
      <c r="AK34" s="34">
        <v>7736.3786625180355</v>
      </c>
      <c r="AL34" s="34">
        <v>5248.4081823207025</v>
      </c>
      <c r="AM34" s="34">
        <v>234.29139205934678</v>
      </c>
      <c r="AN34" s="34">
        <v>7902.7707388836297</v>
      </c>
      <c r="AO34" s="34">
        <v>4791.2301411006374</v>
      </c>
      <c r="AP34" s="34">
        <v>264.04492425705155</v>
      </c>
      <c r="AQ34" s="34">
        <v>12393.028249233916</v>
      </c>
      <c r="AR34" s="34">
        <v>44303.434602039582</v>
      </c>
      <c r="AS34" s="34">
        <v>8930.499154962361</v>
      </c>
      <c r="AT34" s="34">
        <v>20367.548854747412</v>
      </c>
      <c r="AU34" s="34">
        <v>136180.52039601657</v>
      </c>
      <c r="AV34" s="34">
        <v>184145.31592222469</v>
      </c>
      <c r="AW34" s="34">
        <v>0</v>
      </c>
      <c r="AX34" s="34">
        <v>25961.467325653972</v>
      </c>
      <c r="AY34" s="34">
        <v>0</v>
      </c>
      <c r="AZ34" s="34">
        <v>288406.33888373326</v>
      </c>
      <c r="BA34" s="34">
        <v>0</v>
      </c>
      <c r="BB34" s="34">
        <v>18924.059502924989</v>
      </c>
      <c r="BC34" s="37">
        <v>690174.90800022671</v>
      </c>
    </row>
    <row r="35" spans="1:55">
      <c r="A35" s="102"/>
      <c r="B35" s="56" t="s">
        <v>160</v>
      </c>
      <c r="C35" s="34">
        <v>1294.6060448877079</v>
      </c>
      <c r="D35" s="34">
        <v>0</v>
      </c>
      <c r="E35" s="34">
        <v>0</v>
      </c>
      <c r="F35" s="34">
        <v>2581.0491050067226</v>
      </c>
      <c r="G35" s="34">
        <v>34.932154789836829</v>
      </c>
      <c r="H35" s="34">
        <v>3862.4029333934805</v>
      </c>
      <c r="I35" s="34">
        <v>36.743208613691557</v>
      </c>
      <c r="J35" s="34">
        <v>25.6924646563027</v>
      </c>
      <c r="K35" s="34">
        <v>196.614262225034</v>
      </c>
      <c r="L35" s="34">
        <v>2185.9844297884028</v>
      </c>
      <c r="M35" s="34">
        <v>0</v>
      </c>
      <c r="N35" s="34">
        <v>1461.0632869493957</v>
      </c>
      <c r="O35" s="34">
        <v>836.50120587816821</v>
      </c>
      <c r="P35" s="34">
        <v>0.54696435880837213</v>
      </c>
      <c r="Q35" s="34">
        <v>17.648123133950083</v>
      </c>
      <c r="R35" s="34">
        <v>0</v>
      </c>
      <c r="S35" s="34">
        <v>0</v>
      </c>
      <c r="T35" s="34">
        <v>0</v>
      </c>
      <c r="U35" s="34">
        <v>0.62645689994528497</v>
      </c>
      <c r="V35" s="34">
        <v>0</v>
      </c>
      <c r="W35" s="34">
        <v>0</v>
      </c>
      <c r="X35" s="34">
        <v>0</v>
      </c>
      <c r="Y35" s="34">
        <v>0</v>
      </c>
      <c r="Z35" s="34">
        <v>0</v>
      </c>
      <c r="AA35" s="34">
        <v>2730.0035107854892</v>
      </c>
      <c r="AB35" s="34">
        <v>0</v>
      </c>
      <c r="AC35" s="34">
        <v>203.48301166938779</v>
      </c>
      <c r="AD35" s="34">
        <v>200533.7859380407</v>
      </c>
      <c r="AE35" s="34">
        <v>30536.840506085915</v>
      </c>
      <c r="AF35" s="34">
        <v>28506.408800863363</v>
      </c>
      <c r="AG35" s="34">
        <v>6906.0492027228402</v>
      </c>
      <c r="AH35" s="34">
        <v>5201.2465784115993</v>
      </c>
      <c r="AI35" s="34">
        <v>66904.036136316034</v>
      </c>
      <c r="AJ35" s="34">
        <v>12934.379351885364</v>
      </c>
      <c r="AK35" s="34">
        <v>7741.823399774019</v>
      </c>
      <c r="AL35" s="34">
        <v>3786.660470799121</v>
      </c>
      <c r="AM35" s="34">
        <v>247.71968343472861</v>
      </c>
      <c r="AN35" s="34">
        <v>3912.1881402075046</v>
      </c>
      <c r="AO35" s="34">
        <v>1157.7605329929897</v>
      </c>
      <c r="AP35" s="34">
        <v>176.41913255377884</v>
      </c>
      <c r="AQ35" s="34">
        <v>3774.5929903665824</v>
      </c>
      <c r="AR35" s="34">
        <v>88747.297448183905</v>
      </c>
      <c r="AS35" s="34">
        <v>11506.058730455257</v>
      </c>
      <c r="AT35" s="34">
        <v>61800.297944517341</v>
      </c>
      <c r="AU35" s="34">
        <v>0</v>
      </c>
      <c r="AV35" s="34">
        <v>0</v>
      </c>
      <c r="AW35" s="34">
        <v>0</v>
      </c>
      <c r="AX35" s="34">
        <v>5602.9164317934456</v>
      </c>
      <c r="AY35" s="34">
        <v>10557.09734646751</v>
      </c>
      <c r="AZ35" s="34">
        <v>75066.871692558561</v>
      </c>
      <c r="BA35" s="34">
        <v>0</v>
      </c>
      <c r="BB35" s="34">
        <v>5869.59691518004</v>
      </c>
      <c r="BC35" s="37">
        <v>496804.20115152985</v>
      </c>
    </row>
    <row r="36" spans="1:55">
      <c r="A36" s="102"/>
      <c r="B36" s="56" t="s">
        <v>113</v>
      </c>
      <c r="C36" s="34">
        <v>1227.6258926855555</v>
      </c>
      <c r="D36" s="34">
        <v>0</v>
      </c>
      <c r="E36" s="34">
        <v>0</v>
      </c>
      <c r="F36" s="34">
        <v>402.51310237835509</v>
      </c>
      <c r="G36" s="34">
        <v>6.5738426158277505</v>
      </c>
      <c r="H36" s="34">
        <v>214.02662337774294</v>
      </c>
      <c r="I36" s="34">
        <v>6.8023931302972018</v>
      </c>
      <c r="J36" s="34">
        <v>19.018837701498178</v>
      </c>
      <c r="K36" s="34">
        <v>45.186779405816139</v>
      </c>
      <c r="L36" s="34">
        <v>72.501692141244121</v>
      </c>
      <c r="M36" s="34">
        <v>0</v>
      </c>
      <c r="N36" s="34">
        <v>245.17443813392211</v>
      </c>
      <c r="O36" s="34">
        <v>75.293682901422159</v>
      </c>
      <c r="P36" s="34">
        <v>0.31347698303168881</v>
      </c>
      <c r="Q36" s="34">
        <v>1.5871341361826463</v>
      </c>
      <c r="R36" s="34">
        <v>0</v>
      </c>
      <c r="S36" s="34">
        <v>0</v>
      </c>
      <c r="T36" s="34">
        <v>0</v>
      </c>
      <c r="U36" s="34">
        <v>0.50133563480958643</v>
      </c>
      <c r="V36" s="34">
        <v>0</v>
      </c>
      <c r="W36" s="34">
        <v>0</v>
      </c>
      <c r="X36" s="34">
        <v>0</v>
      </c>
      <c r="Y36" s="34">
        <v>0</v>
      </c>
      <c r="Z36" s="34">
        <v>0</v>
      </c>
      <c r="AA36" s="34">
        <v>443.72803342592755</v>
      </c>
      <c r="AB36" s="34">
        <v>0</v>
      </c>
      <c r="AC36" s="34">
        <v>97.941130420452637</v>
      </c>
      <c r="AD36" s="34">
        <v>103089.82521807984</v>
      </c>
      <c r="AE36" s="34">
        <v>3388.0707564307672</v>
      </c>
      <c r="AF36" s="34">
        <v>91908.805448773273</v>
      </c>
      <c r="AG36" s="34">
        <v>3914.1813088040258</v>
      </c>
      <c r="AH36" s="34">
        <v>29546.39736754994</v>
      </c>
      <c r="AI36" s="34">
        <v>10068.780479002915</v>
      </c>
      <c r="AJ36" s="34">
        <v>1551.0826847272808</v>
      </c>
      <c r="AK36" s="34">
        <v>1997.954548696805</v>
      </c>
      <c r="AL36" s="34">
        <v>389.64950381047606</v>
      </c>
      <c r="AM36" s="34">
        <v>120.41304302422074</v>
      </c>
      <c r="AN36" s="34">
        <v>235.68119066378725</v>
      </c>
      <c r="AO36" s="34">
        <v>1174.812732883544</v>
      </c>
      <c r="AP36" s="34">
        <v>312.58630897371347</v>
      </c>
      <c r="AQ36" s="34">
        <v>938.32396304582312</v>
      </c>
      <c r="AR36" s="34">
        <v>49801.703352192111</v>
      </c>
      <c r="AS36" s="34">
        <v>1908.7563296117469</v>
      </c>
      <c r="AT36" s="34">
        <v>52275.1335318356</v>
      </c>
      <c r="AU36" s="34">
        <v>0</v>
      </c>
      <c r="AV36" s="34">
        <v>785.09288737845804</v>
      </c>
      <c r="AW36" s="34">
        <v>0</v>
      </c>
      <c r="AX36" s="34">
        <v>0</v>
      </c>
      <c r="AY36" s="34">
        <v>14630.673295181676</v>
      </c>
      <c r="AZ36" s="34">
        <v>8262.210163601334</v>
      </c>
      <c r="BA36" s="34">
        <v>0</v>
      </c>
      <c r="BB36" s="34">
        <v>9852.3693089374119</v>
      </c>
      <c r="BC36" s="37">
        <v>372486.8714910741</v>
      </c>
    </row>
    <row r="37" spans="1:55">
      <c r="A37" s="102"/>
      <c r="B37" s="56" t="s">
        <v>116</v>
      </c>
      <c r="C37" s="34">
        <v>3764.1285906959183</v>
      </c>
      <c r="D37" s="34">
        <v>0</v>
      </c>
      <c r="E37" s="34">
        <v>0</v>
      </c>
      <c r="F37" s="34">
        <v>10198.793838933148</v>
      </c>
      <c r="G37" s="34">
        <v>81.133040289598313</v>
      </c>
      <c r="H37" s="34">
        <v>5193.6954157133887</v>
      </c>
      <c r="I37" s="34">
        <v>167.2971367012122</v>
      </c>
      <c r="J37" s="34">
        <v>48.606902873456271</v>
      </c>
      <c r="K37" s="34">
        <v>121.73345361992712</v>
      </c>
      <c r="L37" s="34">
        <v>798.66692293649817</v>
      </c>
      <c r="M37" s="34">
        <v>0</v>
      </c>
      <c r="N37" s="34">
        <v>2102.0741539044611</v>
      </c>
      <c r="O37" s="34">
        <v>2998.6227606170896</v>
      </c>
      <c r="P37" s="34">
        <v>0.80667472061241163</v>
      </c>
      <c r="Q37" s="34">
        <v>120.66872009258631</v>
      </c>
      <c r="R37" s="34">
        <v>0</v>
      </c>
      <c r="S37" s="34">
        <v>0</v>
      </c>
      <c r="T37" s="34">
        <v>0</v>
      </c>
      <c r="U37" s="34">
        <v>1.5227396598748972</v>
      </c>
      <c r="V37" s="34">
        <v>0</v>
      </c>
      <c r="W37" s="34">
        <v>0</v>
      </c>
      <c r="X37" s="34">
        <v>0</v>
      </c>
      <c r="Y37" s="34">
        <v>0</v>
      </c>
      <c r="Z37" s="34">
        <v>0</v>
      </c>
      <c r="AA37" s="34">
        <v>33430.568165634941</v>
      </c>
      <c r="AB37" s="34">
        <v>0</v>
      </c>
      <c r="AC37" s="34">
        <v>37.799793375128516</v>
      </c>
      <c r="AD37" s="34">
        <v>272215.99380574981</v>
      </c>
      <c r="AE37" s="34">
        <v>13688.953579934054</v>
      </c>
      <c r="AF37" s="34">
        <v>49509.448262843325</v>
      </c>
      <c r="AG37" s="34">
        <v>6167.2542866417671</v>
      </c>
      <c r="AH37" s="34">
        <v>10053.339861358661</v>
      </c>
      <c r="AI37" s="34">
        <v>16951.201014414743</v>
      </c>
      <c r="AJ37" s="34">
        <v>5792.760622862018</v>
      </c>
      <c r="AK37" s="34">
        <v>1034.6377828015954</v>
      </c>
      <c r="AL37" s="34">
        <v>16.680945419843152</v>
      </c>
      <c r="AM37" s="34">
        <v>148.71586014050933</v>
      </c>
      <c r="AN37" s="34">
        <v>1236.9856543000778</v>
      </c>
      <c r="AO37" s="34">
        <v>569.38445809641883</v>
      </c>
      <c r="AP37" s="34">
        <v>182.32116450796701</v>
      </c>
      <c r="AQ37" s="34">
        <v>15539.536671447257</v>
      </c>
      <c r="AR37" s="34">
        <v>60591.091585847527</v>
      </c>
      <c r="AS37" s="34">
        <v>11096.191162597061</v>
      </c>
      <c r="AT37" s="34">
        <v>14452.116051764788</v>
      </c>
      <c r="AU37" s="34">
        <v>22744.136567662441</v>
      </c>
      <c r="AV37" s="34">
        <v>0</v>
      </c>
      <c r="AW37" s="34">
        <v>0</v>
      </c>
      <c r="AX37" s="34">
        <v>10260.232527490025</v>
      </c>
      <c r="AY37" s="34">
        <v>104698.17795518103</v>
      </c>
      <c r="AZ37" s="34">
        <v>34662.958596523</v>
      </c>
      <c r="BA37" s="34">
        <v>0</v>
      </c>
      <c r="BB37" s="34">
        <v>1648.893099290234</v>
      </c>
      <c r="BC37" s="37">
        <v>643001.21263359603</v>
      </c>
    </row>
    <row r="38" spans="1:55">
      <c r="A38" s="102"/>
      <c r="B38" s="56" t="s">
        <v>119</v>
      </c>
      <c r="C38" s="34">
        <v>8.267270929158439</v>
      </c>
      <c r="D38" s="34">
        <v>0</v>
      </c>
      <c r="E38" s="34">
        <v>0</v>
      </c>
      <c r="F38" s="34">
        <v>3.1139302129447652</v>
      </c>
      <c r="G38" s="34">
        <v>0</v>
      </c>
      <c r="H38" s="34">
        <v>159.57369733026044</v>
      </c>
      <c r="I38" s="34">
        <v>20.151627498378645</v>
      </c>
      <c r="J38" s="34">
        <v>43.153584271281872</v>
      </c>
      <c r="K38" s="34">
        <v>68.826741497341288</v>
      </c>
      <c r="L38" s="34">
        <v>32.122252334205776</v>
      </c>
      <c r="M38" s="34">
        <v>0</v>
      </c>
      <c r="N38" s="34">
        <v>5.8796345987473089</v>
      </c>
      <c r="O38" s="34">
        <v>63.67241928467611</v>
      </c>
      <c r="P38" s="34">
        <v>3.1112478088385933E-2</v>
      </c>
      <c r="Q38" s="34">
        <v>0</v>
      </c>
      <c r="R38" s="34">
        <v>0</v>
      </c>
      <c r="S38" s="34">
        <v>0</v>
      </c>
      <c r="T38" s="34">
        <v>0</v>
      </c>
      <c r="U38" s="34">
        <v>0.40710103814857246</v>
      </c>
      <c r="V38" s="34">
        <v>0</v>
      </c>
      <c r="W38" s="34">
        <v>0</v>
      </c>
      <c r="X38" s="34">
        <v>0</v>
      </c>
      <c r="Y38" s="34">
        <v>0</v>
      </c>
      <c r="Z38" s="34">
        <v>0</v>
      </c>
      <c r="AA38" s="34">
        <v>0.56261258501680644</v>
      </c>
      <c r="AB38" s="34">
        <v>0</v>
      </c>
      <c r="AC38" s="34">
        <v>0</v>
      </c>
      <c r="AD38" s="34">
        <v>85440.174110957319</v>
      </c>
      <c r="AE38" s="34">
        <v>61486.699806806355</v>
      </c>
      <c r="AF38" s="34">
        <v>797.15861662603379</v>
      </c>
      <c r="AG38" s="34">
        <v>8587.8242245660258</v>
      </c>
      <c r="AH38" s="34">
        <v>2166.4643931276219</v>
      </c>
      <c r="AI38" s="34">
        <v>18696.085805584407</v>
      </c>
      <c r="AJ38" s="34">
        <v>2069.3112836237328</v>
      </c>
      <c r="AK38" s="34">
        <v>0</v>
      </c>
      <c r="AL38" s="34">
        <v>400.47189945287892</v>
      </c>
      <c r="AM38" s="34">
        <v>128.45870894674621</v>
      </c>
      <c r="AN38" s="34">
        <v>6717.1358504887339</v>
      </c>
      <c r="AO38" s="34">
        <v>0</v>
      </c>
      <c r="AP38" s="34">
        <v>1.1305892429804059</v>
      </c>
      <c r="AQ38" s="34">
        <v>14996.282044597296</v>
      </c>
      <c r="AR38" s="34">
        <v>2642.3229103526114</v>
      </c>
      <c r="AS38" s="34">
        <v>183.89189793930245</v>
      </c>
      <c r="AT38" s="34">
        <v>13401.405719628177</v>
      </c>
      <c r="AU38" s="34">
        <v>0</v>
      </c>
      <c r="AV38" s="34">
        <v>153026.76312885451</v>
      </c>
      <c r="AW38" s="34">
        <v>0</v>
      </c>
      <c r="AX38" s="34">
        <v>0</v>
      </c>
      <c r="AY38" s="34">
        <v>0</v>
      </c>
      <c r="AZ38" s="34">
        <v>58212.367948883795</v>
      </c>
      <c r="BA38" s="34">
        <v>0</v>
      </c>
      <c r="BB38" s="34">
        <v>-13085.167720015497</v>
      </c>
      <c r="BC38" s="37">
        <v>299849.8073059537</v>
      </c>
    </row>
    <row r="39" spans="1:55">
      <c r="A39" s="102"/>
      <c r="B39" s="56" t="s">
        <v>121</v>
      </c>
      <c r="C39" s="34">
        <v>1156.2746086065772</v>
      </c>
      <c r="D39" s="34">
        <v>0</v>
      </c>
      <c r="E39" s="34">
        <v>0</v>
      </c>
      <c r="F39" s="34">
        <v>14706.69040093506</v>
      </c>
      <c r="G39" s="34">
        <v>267.34420540490333</v>
      </c>
      <c r="H39" s="34">
        <v>4799.3645733020167</v>
      </c>
      <c r="I39" s="34">
        <v>34.883090267265246</v>
      </c>
      <c r="J39" s="34">
        <v>70.743167582826956</v>
      </c>
      <c r="K39" s="34">
        <v>684.42609288109622</v>
      </c>
      <c r="L39" s="34">
        <v>2961.2455025543577</v>
      </c>
      <c r="M39" s="34">
        <v>0</v>
      </c>
      <c r="N39" s="34">
        <v>4134.3623552849349</v>
      </c>
      <c r="O39" s="34">
        <v>9180.9597737149543</v>
      </c>
      <c r="P39" s="34">
        <v>0.15997967428035265</v>
      </c>
      <c r="Q39" s="34">
        <v>94.537838567876847</v>
      </c>
      <c r="R39" s="34">
        <v>0</v>
      </c>
      <c r="S39" s="34">
        <v>0</v>
      </c>
      <c r="T39" s="34">
        <v>0</v>
      </c>
      <c r="U39" s="34">
        <v>2.0015931429985039</v>
      </c>
      <c r="V39" s="34">
        <v>0</v>
      </c>
      <c r="W39" s="34">
        <v>0</v>
      </c>
      <c r="X39" s="34">
        <v>0</v>
      </c>
      <c r="Y39" s="34">
        <v>0</v>
      </c>
      <c r="Z39" s="34">
        <v>0</v>
      </c>
      <c r="AA39" s="34">
        <v>4339.6179242941325</v>
      </c>
      <c r="AB39" s="34">
        <v>0</v>
      </c>
      <c r="AC39" s="34">
        <v>501.45342320825392</v>
      </c>
      <c r="AD39" s="34">
        <v>83616.564135614273</v>
      </c>
      <c r="AE39" s="34">
        <v>10257.294136516677</v>
      </c>
      <c r="AF39" s="34">
        <v>4125.3323228571753</v>
      </c>
      <c r="AG39" s="34">
        <v>18794.565202111989</v>
      </c>
      <c r="AH39" s="34">
        <v>33295.227074403425</v>
      </c>
      <c r="AI39" s="34">
        <v>68632.774813291529</v>
      </c>
      <c r="AJ39" s="34">
        <v>9324.6701136189677</v>
      </c>
      <c r="AK39" s="34">
        <v>14805.262709286464</v>
      </c>
      <c r="AL39" s="34">
        <v>494.45221874790542</v>
      </c>
      <c r="AM39" s="34">
        <v>335.0130116984692</v>
      </c>
      <c r="AN39" s="34">
        <v>2683.8404944035383</v>
      </c>
      <c r="AO39" s="34">
        <v>155.5987841388438</v>
      </c>
      <c r="AP39" s="34">
        <v>1106.1515139377157</v>
      </c>
      <c r="AQ39" s="34">
        <v>4135.2367288934374</v>
      </c>
      <c r="AR39" s="34">
        <v>19496.473392341999</v>
      </c>
      <c r="AS39" s="34">
        <v>0</v>
      </c>
      <c r="AT39" s="34">
        <v>0</v>
      </c>
      <c r="AU39" s="34">
        <v>96604.160029945109</v>
      </c>
      <c r="AV39" s="34">
        <v>0</v>
      </c>
      <c r="AW39" s="34">
        <v>0</v>
      </c>
      <c r="AX39" s="34">
        <v>0</v>
      </c>
      <c r="AY39" s="34">
        <v>0</v>
      </c>
      <c r="AZ39" s="34">
        <v>185724.64679088831</v>
      </c>
      <c r="BA39" s="34">
        <v>0</v>
      </c>
      <c r="BB39" s="34">
        <v>-9172.037753674118</v>
      </c>
      <c r="BC39" s="37">
        <v>215899.99666666664</v>
      </c>
    </row>
    <row r="40" spans="1:55">
      <c r="A40" s="102"/>
      <c r="B40" s="56" t="s">
        <v>124</v>
      </c>
      <c r="C40" s="34">
        <v>3954.64146486549</v>
      </c>
      <c r="D40" s="34">
        <v>0</v>
      </c>
      <c r="E40" s="34">
        <v>0</v>
      </c>
      <c r="F40" s="34">
        <v>0.52238613040206039</v>
      </c>
      <c r="G40" s="34">
        <v>4.5699253512806364E-3</v>
      </c>
      <c r="H40" s="34">
        <v>52.315447648567833</v>
      </c>
      <c r="I40" s="34">
        <v>10.333642569788429</v>
      </c>
      <c r="J40" s="34">
        <v>14.861198542682997</v>
      </c>
      <c r="K40" s="34">
        <v>23.292328553887874</v>
      </c>
      <c r="L40" s="34">
        <v>70.127359914179578</v>
      </c>
      <c r="M40" s="34">
        <v>0</v>
      </c>
      <c r="N40" s="34">
        <v>12.737326797604188</v>
      </c>
      <c r="O40" s="34">
        <v>42.988560161340011</v>
      </c>
      <c r="P40" s="34">
        <v>0.20058921895496262</v>
      </c>
      <c r="Q40" s="34">
        <v>9.5979961704759156E-3</v>
      </c>
      <c r="R40" s="34">
        <v>0</v>
      </c>
      <c r="S40" s="34">
        <v>0</v>
      </c>
      <c r="T40" s="34">
        <v>0</v>
      </c>
      <c r="U40" s="34">
        <v>0.87498835009167886</v>
      </c>
      <c r="V40" s="34">
        <v>0</v>
      </c>
      <c r="W40" s="34">
        <v>0</v>
      </c>
      <c r="X40" s="34">
        <v>0</v>
      </c>
      <c r="Y40" s="34">
        <v>0</v>
      </c>
      <c r="Z40" s="34">
        <v>0</v>
      </c>
      <c r="AA40" s="34">
        <v>0.12129795044499386</v>
      </c>
      <c r="AB40" s="34">
        <v>0</v>
      </c>
      <c r="AC40" s="34">
        <v>4.4045988887424052E-2</v>
      </c>
      <c r="AD40" s="34">
        <v>25436.21929199134</v>
      </c>
      <c r="AE40" s="34">
        <v>40.538391819610858</v>
      </c>
      <c r="AF40" s="34">
        <v>1672.8293608349936</v>
      </c>
      <c r="AG40" s="34">
        <v>105.46699456403512</v>
      </c>
      <c r="AH40" s="34">
        <v>14.594382467331057</v>
      </c>
      <c r="AI40" s="34">
        <v>1.7939441721412717</v>
      </c>
      <c r="AJ40" s="34">
        <v>3.2350963991714292</v>
      </c>
      <c r="AK40" s="34">
        <v>25.428176796536906</v>
      </c>
      <c r="AL40" s="34">
        <v>1.3043621080946366</v>
      </c>
      <c r="AM40" s="34">
        <v>1.1908388733384052</v>
      </c>
      <c r="AN40" s="34">
        <v>0.73488990662612985</v>
      </c>
      <c r="AO40" s="34">
        <v>3.0551993739458054</v>
      </c>
      <c r="AP40" s="34">
        <v>0.47701483038734793</v>
      </c>
      <c r="AQ40" s="34">
        <v>3.5352700369301342</v>
      </c>
      <c r="AR40" s="34">
        <v>147.83066589009817</v>
      </c>
      <c r="AS40" s="34">
        <v>0</v>
      </c>
      <c r="AT40" s="34">
        <v>0</v>
      </c>
      <c r="AU40" s="34">
        <v>127893.91068117695</v>
      </c>
      <c r="AV40" s="34">
        <v>31200.027210625438</v>
      </c>
      <c r="AW40" s="34">
        <v>0</v>
      </c>
      <c r="AX40" s="34">
        <v>0</v>
      </c>
      <c r="AY40" s="34">
        <v>0</v>
      </c>
      <c r="AZ40" s="34">
        <v>97607.517291930912</v>
      </c>
      <c r="BA40" s="34">
        <v>0</v>
      </c>
      <c r="BB40" s="34">
        <v>3262.2707154500577</v>
      </c>
      <c r="BC40" s="37">
        <v>96389.999999999971</v>
      </c>
    </row>
    <row r="41" spans="1:55">
      <c r="A41" s="102"/>
      <c r="B41" s="56" t="s">
        <v>161</v>
      </c>
      <c r="C41" s="6">
        <v>557.70014201592858</v>
      </c>
      <c r="D41" s="6">
        <v>0</v>
      </c>
      <c r="E41" s="6">
        <v>0</v>
      </c>
      <c r="F41" s="6">
        <v>44.793969878192897</v>
      </c>
      <c r="G41" s="6">
        <v>0.56041256653026572</v>
      </c>
      <c r="H41" s="6">
        <v>78.910627485028172</v>
      </c>
      <c r="I41" s="6">
        <v>1.2045956948614209</v>
      </c>
      <c r="J41" s="6">
        <v>0.59584329293511151</v>
      </c>
      <c r="K41" s="6">
        <v>4.258249502535671</v>
      </c>
      <c r="L41" s="6">
        <v>45.255139282053918</v>
      </c>
      <c r="M41" s="6">
        <v>0</v>
      </c>
      <c r="N41" s="6">
        <v>25.951529028151263</v>
      </c>
      <c r="O41" s="6">
        <v>22.007073637752697</v>
      </c>
      <c r="P41" s="6">
        <v>9.9631591954721533E-3</v>
      </c>
      <c r="Q41" s="6">
        <v>0.11573977207717885</v>
      </c>
      <c r="R41" s="6">
        <v>0</v>
      </c>
      <c r="S41" s="6">
        <v>0</v>
      </c>
      <c r="T41" s="6">
        <v>0</v>
      </c>
      <c r="U41" s="6">
        <v>2.3164566358305258E-2</v>
      </c>
      <c r="V41" s="6">
        <v>0</v>
      </c>
      <c r="W41" s="6">
        <v>0</v>
      </c>
      <c r="X41" s="6">
        <v>0</v>
      </c>
      <c r="Y41" s="6">
        <v>0</v>
      </c>
      <c r="Z41" s="6">
        <v>0</v>
      </c>
      <c r="AA41" s="6">
        <v>1.4646611685193822</v>
      </c>
      <c r="AB41" s="6">
        <v>0</v>
      </c>
      <c r="AC41" s="6">
        <v>712.36734305943799</v>
      </c>
      <c r="AD41" s="6">
        <v>2005.8554386181042</v>
      </c>
      <c r="AE41" s="6">
        <v>254.49587624319378</v>
      </c>
      <c r="AF41" s="6">
        <v>175.67199445558813</v>
      </c>
      <c r="AG41" s="6">
        <v>50.22045434001415</v>
      </c>
      <c r="AH41" s="6">
        <v>275.54714965867225</v>
      </c>
      <c r="AI41" s="6">
        <v>1201.8972723001314</v>
      </c>
      <c r="AJ41" s="6">
        <v>41.406919051927403</v>
      </c>
      <c r="AK41" s="6">
        <v>131.64944659451001</v>
      </c>
      <c r="AL41" s="6">
        <v>23.535479269090597</v>
      </c>
      <c r="AM41" s="6">
        <v>4.7561585972157951</v>
      </c>
      <c r="AN41" s="6">
        <v>67.607483996487844</v>
      </c>
      <c r="AO41" s="6">
        <v>18.218895154936487</v>
      </c>
      <c r="AP41" s="6">
        <v>3.319540773177986</v>
      </c>
      <c r="AQ41" s="6">
        <v>38.318399070794683</v>
      </c>
      <c r="AR41" s="6">
        <v>777.45595450624012</v>
      </c>
      <c r="AS41" s="6">
        <v>0</v>
      </c>
      <c r="AT41" s="6">
        <v>0</v>
      </c>
      <c r="AU41" s="6">
        <v>22396.550830930872</v>
      </c>
      <c r="AV41" s="6">
        <v>0</v>
      </c>
      <c r="AW41" s="6">
        <v>0</v>
      </c>
      <c r="AX41" s="6">
        <v>0</v>
      </c>
      <c r="AY41" s="6">
        <v>0</v>
      </c>
      <c r="AZ41" s="6">
        <v>0</v>
      </c>
      <c r="BA41" s="6">
        <v>0</v>
      </c>
      <c r="BB41" s="6">
        <v>-1161.7256703011058</v>
      </c>
      <c r="BC41" s="14">
        <v>27800.000077369408</v>
      </c>
    </row>
    <row r="42" spans="1:55">
      <c r="A42" s="102"/>
      <c r="B42" s="56" t="s">
        <v>129</v>
      </c>
      <c r="C42" s="6">
        <v>1749.3145497374715</v>
      </c>
      <c r="D42" s="6">
        <v>0</v>
      </c>
      <c r="E42" s="6">
        <v>0</v>
      </c>
      <c r="F42" s="6">
        <v>774.61913471539981</v>
      </c>
      <c r="G42" s="6">
        <v>24.242280815534127</v>
      </c>
      <c r="H42" s="6">
        <v>208.52143442899492</v>
      </c>
      <c r="I42" s="6">
        <v>5.9124564763681526</v>
      </c>
      <c r="J42" s="6">
        <v>11.118400077919762</v>
      </c>
      <c r="K42" s="6">
        <v>20.771355289055691</v>
      </c>
      <c r="L42" s="6">
        <v>565.80753322480837</v>
      </c>
      <c r="M42" s="6">
        <v>0</v>
      </c>
      <c r="N42" s="6">
        <v>175.60540368237383</v>
      </c>
      <c r="O42" s="6">
        <v>202.17365920383324</v>
      </c>
      <c r="P42" s="6">
        <v>6.9369848191098774E-2</v>
      </c>
      <c r="Q42" s="6">
        <v>28.318472526202427</v>
      </c>
      <c r="R42" s="6">
        <v>0</v>
      </c>
      <c r="S42" s="6">
        <v>0</v>
      </c>
      <c r="T42" s="6">
        <v>0</v>
      </c>
      <c r="U42" s="6">
        <v>0.16673339283135907</v>
      </c>
      <c r="V42" s="6">
        <v>0</v>
      </c>
      <c r="W42" s="6">
        <v>0</v>
      </c>
      <c r="X42" s="6">
        <v>0</v>
      </c>
      <c r="Y42" s="6">
        <v>0</v>
      </c>
      <c r="Z42" s="6">
        <v>0</v>
      </c>
      <c r="AA42" s="6">
        <v>729.21123094040274</v>
      </c>
      <c r="AB42" s="6">
        <v>0</v>
      </c>
      <c r="AC42" s="6">
        <v>382.27527420087699</v>
      </c>
      <c r="AD42" s="6">
        <v>12275.490311529371</v>
      </c>
      <c r="AE42" s="6">
        <v>29081.236785032263</v>
      </c>
      <c r="AF42" s="6">
        <v>5765.0950718962295</v>
      </c>
      <c r="AG42" s="6">
        <v>4106.3883129510959</v>
      </c>
      <c r="AH42" s="6">
        <v>1117.0985741242425</v>
      </c>
      <c r="AI42" s="6">
        <v>7842.1938307647843</v>
      </c>
      <c r="AJ42" s="6">
        <v>1275.1941361207964</v>
      </c>
      <c r="AK42" s="6">
        <v>4678.1967332824051</v>
      </c>
      <c r="AL42" s="6">
        <v>1527.9641265546495</v>
      </c>
      <c r="AM42" s="6">
        <v>3041.6828886688313</v>
      </c>
      <c r="AN42" s="6">
        <v>4189.8260500999086</v>
      </c>
      <c r="AO42" s="6">
        <v>18126.551236533822</v>
      </c>
      <c r="AP42" s="6">
        <v>791.42658923700344</v>
      </c>
      <c r="AQ42" s="6">
        <v>6112.5012418038141</v>
      </c>
      <c r="AR42" s="6">
        <v>30904.331272514235</v>
      </c>
      <c r="AS42" s="6">
        <v>9005.5357816027336</v>
      </c>
      <c r="AT42" s="6">
        <v>45045.294216850001</v>
      </c>
      <c r="AU42" s="6">
        <v>0</v>
      </c>
      <c r="AV42" s="6">
        <v>0</v>
      </c>
      <c r="AW42" s="6">
        <v>0</v>
      </c>
      <c r="AX42" s="6">
        <v>0</v>
      </c>
      <c r="AY42" s="6">
        <v>0</v>
      </c>
      <c r="AZ42" s="6">
        <v>59513.948051335072</v>
      </c>
      <c r="BA42" s="6">
        <v>0</v>
      </c>
      <c r="BB42" s="6">
        <v>3350.8319355587978</v>
      </c>
      <c r="BC42" s="14">
        <v>133601.01833235018</v>
      </c>
    </row>
    <row r="43" spans="1:55">
      <c r="A43" s="102"/>
      <c r="B43" s="56" t="s">
        <v>162</v>
      </c>
      <c r="C43" s="6">
        <v>379.68683269698266</v>
      </c>
      <c r="D43" s="6">
        <v>0</v>
      </c>
      <c r="E43" s="6">
        <v>0</v>
      </c>
      <c r="F43" s="6">
        <v>297.09462874887282</v>
      </c>
      <c r="G43" s="6">
        <v>30.041139355634506</v>
      </c>
      <c r="H43" s="6">
        <v>202.07477427103834</v>
      </c>
      <c r="I43" s="6">
        <v>0.98929778027702076</v>
      </c>
      <c r="J43" s="6">
        <v>1.3784112439744154</v>
      </c>
      <c r="K43" s="6">
        <v>44.38669602890694</v>
      </c>
      <c r="L43" s="6">
        <v>65.300093200128231</v>
      </c>
      <c r="M43" s="6">
        <v>0</v>
      </c>
      <c r="N43" s="6">
        <v>74.263211536870216</v>
      </c>
      <c r="O43" s="6">
        <v>29.903224469040357</v>
      </c>
      <c r="P43" s="6">
        <v>1.005695322898064E-2</v>
      </c>
      <c r="Q43" s="6">
        <v>2.5512532534452754</v>
      </c>
      <c r="R43" s="6">
        <v>0</v>
      </c>
      <c r="S43" s="6">
        <v>0</v>
      </c>
      <c r="T43" s="6">
        <v>0</v>
      </c>
      <c r="U43" s="6">
        <v>4.6328343371497056E-2</v>
      </c>
      <c r="V43" s="6">
        <v>0</v>
      </c>
      <c r="W43" s="6">
        <v>0</v>
      </c>
      <c r="X43" s="6">
        <v>0</v>
      </c>
      <c r="Y43" s="6">
        <v>0</v>
      </c>
      <c r="Z43" s="6">
        <v>0</v>
      </c>
      <c r="AA43" s="6">
        <v>18.540569235322792</v>
      </c>
      <c r="AB43" s="6">
        <v>0</v>
      </c>
      <c r="AC43" s="6">
        <v>1.5481802731842824</v>
      </c>
      <c r="AD43" s="6">
        <v>1666.4261483102314</v>
      </c>
      <c r="AE43" s="6">
        <v>1332.5606977910479</v>
      </c>
      <c r="AF43" s="6">
        <v>1240.2603655891342</v>
      </c>
      <c r="AG43" s="6">
        <v>372.02028350744155</v>
      </c>
      <c r="AH43" s="6">
        <v>350.37656529431104</v>
      </c>
      <c r="AI43" s="6">
        <v>6716.0635264348175</v>
      </c>
      <c r="AJ43" s="6">
        <v>798.73917924053512</v>
      </c>
      <c r="AK43" s="6">
        <v>3943.3373029330182</v>
      </c>
      <c r="AL43" s="6">
        <v>1338.6428583862817</v>
      </c>
      <c r="AM43" s="6">
        <v>76.726911900214375</v>
      </c>
      <c r="AN43" s="6">
        <v>147.73570121872851</v>
      </c>
      <c r="AO43" s="6">
        <v>10390.079370844498</v>
      </c>
      <c r="AP43" s="6">
        <v>49.215962081162161</v>
      </c>
      <c r="AQ43" s="6">
        <v>902.69634519174554</v>
      </c>
      <c r="AR43" s="6">
        <v>38154.173030569524</v>
      </c>
      <c r="AS43" s="6">
        <v>3346.6074825689525</v>
      </c>
      <c r="AT43" s="6">
        <v>12637.610802687212</v>
      </c>
      <c r="AU43" s="6">
        <v>347240.98806772206</v>
      </c>
      <c r="AV43" s="6">
        <v>0</v>
      </c>
      <c r="AW43" s="6">
        <v>0</v>
      </c>
      <c r="AX43" s="6">
        <v>15257.442859818759</v>
      </c>
      <c r="AY43" s="6">
        <v>0</v>
      </c>
      <c r="AZ43" s="6">
        <v>0</v>
      </c>
      <c r="BA43" s="6">
        <v>0</v>
      </c>
      <c r="BB43" s="6">
        <v>-18609.51815948006</v>
      </c>
      <c r="BC43" s="14">
        <v>428499.99999999988</v>
      </c>
    </row>
    <row r="44" spans="1:55">
      <c r="A44" s="102"/>
      <c r="B44" s="56" t="s">
        <v>135</v>
      </c>
      <c r="C44" s="6">
        <v>907.98548923868225</v>
      </c>
      <c r="D44" s="6">
        <v>0</v>
      </c>
      <c r="E44" s="6">
        <v>0</v>
      </c>
      <c r="F44" s="6">
        <v>0</v>
      </c>
      <c r="G44" s="6">
        <v>0</v>
      </c>
      <c r="H44" s="6">
        <v>23.513118964439066</v>
      </c>
      <c r="I44" s="6">
        <v>0.72253754592863362</v>
      </c>
      <c r="J44" s="6">
        <v>5.9617297931645741</v>
      </c>
      <c r="K44" s="6">
        <v>3.4652349096792237</v>
      </c>
      <c r="L44" s="6">
        <v>27.64464332088459</v>
      </c>
      <c r="M44" s="6">
        <v>0</v>
      </c>
      <c r="N44" s="6">
        <v>0.28511905106754898</v>
      </c>
      <c r="O44" s="6">
        <v>44.756627355018182</v>
      </c>
      <c r="P44" s="6">
        <v>9.2019456610484857E-2</v>
      </c>
      <c r="Q44" s="6">
        <v>0</v>
      </c>
      <c r="R44" s="6">
        <v>0</v>
      </c>
      <c r="S44" s="6">
        <v>0</v>
      </c>
      <c r="T44" s="6">
        <v>0</v>
      </c>
      <c r="U44" s="6">
        <v>0.29927237446956539</v>
      </c>
      <c r="V44" s="6">
        <v>0</v>
      </c>
      <c r="W44" s="6">
        <v>0</v>
      </c>
      <c r="X44" s="6">
        <v>0</v>
      </c>
      <c r="Y44" s="6">
        <v>0</v>
      </c>
      <c r="Z44" s="6">
        <v>0</v>
      </c>
      <c r="AA44" s="6">
        <v>0</v>
      </c>
      <c r="AB44" s="6">
        <v>0</v>
      </c>
      <c r="AC44" s="6">
        <v>0</v>
      </c>
      <c r="AD44" s="6">
        <v>0</v>
      </c>
      <c r="AE44" s="6">
        <v>249.92453933619768</v>
      </c>
      <c r="AF44" s="6">
        <v>1.2337925710899564</v>
      </c>
      <c r="AG44" s="6">
        <v>17.599367478090997</v>
      </c>
      <c r="AH44" s="6">
        <v>0</v>
      </c>
      <c r="AI44" s="6">
        <v>0</v>
      </c>
      <c r="AJ44" s="6">
        <v>0</v>
      </c>
      <c r="AK44" s="6">
        <v>0</v>
      </c>
      <c r="AL44" s="6">
        <v>0</v>
      </c>
      <c r="AM44" s="6">
        <v>0</v>
      </c>
      <c r="AN44" s="6">
        <v>0</v>
      </c>
      <c r="AO44" s="6">
        <v>0</v>
      </c>
      <c r="AP44" s="6">
        <v>0</v>
      </c>
      <c r="AQ44" s="6">
        <v>0</v>
      </c>
      <c r="AR44" s="6">
        <v>0</v>
      </c>
      <c r="AS44" s="6">
        <v>16535.943930380698</v>
      </c>
      <c r="AT44" s="6">
        <v>18498.972361659209</v>
      </c>
      <c r="AU44" s="6">
        <v>144094.23283813838</v>
      </c>
      <c r="AV44" s="6">
        <v>0</v>
      </c>
      <c r="AW44" s="6">
        <v>0</v>
      </c>
      <c r="AX44" s="6">
        <v>178.89852466859605</v>
      </c>
      <c r="AY44" s="6">
        <v>0</v>
      </c>
      <c r="AZ44" s="6">
        <v>15860.445848532001</v>
      </c>
      <c r="BA44" s="6">
        <v>0</v>
      </c>
      <c r="BB44" s="6">
        <v>-6528.9985157407846</v>
      </c>
      <c r="BC44" s="14">
        <v>158202.08678196938</v>
      </c>
    </row>
    <row r="45" spans="1:55">
      <c r="A45" s="102"/>
      <c r="B45" s="56" t="s">
        <v>138</v>
      </c>
      <c r="C45" s="6">
        <v>157.22092896495059</v>
      </c>
      <c r="D45" s="6">
        <v>0</v>
      </c>
      <c r="E45" s="6">
        <v>0</v>
      </c>
      <c r="F45" s="6">
        <v>231.8185604877356</v>
      </c>
      <c r="G45" s="6">
        <v>3.7620311191572893</v>
      </c>
      <c r="H45" s="6">
        <v>422.27898622861954</v>
      </c>
      <c r="I45" s="6">
        <v>6.3720324358986558</v>
      </c>
      <c r="J45" s="6">
        <v>8.2478152022155307</v>
      </c>
      <c r="K45" s="6">
        <v>24.994833709869063</v>
      </c>
      <c r="L45" s="6">
        <v>34.725241114002252</v>
      </c>
      <c r="M45" s="6">
        <v>0</v>
      </c>
      <c r="N45" s="6">
        <v>167.74795769147022</v>
      </c>
      <c r="O45" s="6">
        <v>126.09603091153417</v>
      </c>
      <c r="P45" s="6">
        <v>5.2261752780932931E-2</v>
      </c>
      <c r="Q45" s="6">
        <v>0.79455118489748444</v>
      </c>
      <c r="R45" s="6">
        <v>0</v>
      </c>
      <c r="S45" s="6">
        <v>0</v>
      </c>
      <c r="T45" s="6">
        <v>0</v>
      </c>
      <c r="U45" s="6">
        <v>0.16701651842479193</v>
      </c>
      <c r="V45" s="6">
        <v>0</v>
      </c>
      <c r="W45" s="6">
        <v>0</v>
      </c>
      <c r="X45" s="6">
        <v>0</v>
      </c>
      <c r="Y45" s="6">
        <v>0</v>
      </c>
      <c r="Z45" s="6">
        <v>0</v>
      </c>
      <c r="AA45" s="6">
        <v>229.9194602280279</v>
      </c>
      <c r="AB45" s="6">
        <v>0</v>
      </c>
      <c r="AC45" s="6">
        <v>8.635546284965681</v>
      </c>
      <c r="AD45" s="6">
        <v>18075.935996085136</v>
      </c>
      <c r="AE45" s="6">
        <v>2604.7189626517657</v>
      </c>
      <c r="AF45" s="6">
        <v>1298.0145397161216</v>
      </c>
      <c r="AG45" s="6">
        <v>446.45001952348974</v>
      </c>
      <c r="AH45" s="6">
        <v>961.66178578832455</v>
      </c>
      <c r="AI45" s="6">
        <v>6196.4729926024929</v>
      </c>
      <c r="AJ45" s="6">
        <v>1136.1173889399718</v>
      </c>
      <c r="AK45" s="6">
        <v>920.66769370001305</v>
      </c>
      <c r="AL45" s="6">
        <v>192.52839945212023</v>
      </c>
      <c r="AM45" s="6">
        <v>33.089982448441525</v>
      </c>
      <c r="AN45" s="6">
        <v>369.27810604191245</v>
      </c>
      <c r="AO45" s="6">
        <v>718.04210669642464</v>
      </c>
      <c r="AP45" s="6">
        <v>54.694426125154763</v>
      </c>
      <c r="AQ45" s="6">
        <v>1179.4319350809767</v>
      </c>
      <c r="AR45" s="6">
        <v>7046.6039445319921</v>
      </c>
      <c r="AS45" s="6">
        <v>2657.8289197361714</v>
      </c>
      <c r="AT45" s="6">
        <v>27220.457462405135</v>
      </c>
      <c r="AU45" s="6">
        <v>139805.56346119879</v>
      </c>
      <c r="AV45" s="6">
        <v>0</v>
      </c>
      <c r="AW45" s="6">
        <v>0</v>
      </c>
      <c r="AX45" s="6">
        <v>3471.7408658146792</v>
      </c>
      <c r="AY45" s="6">
        <v>1647.5735631678549</v>
      </c>
      <c r="AZ45" s="6">
        <v>11861.211271761402</v>
      </c>
      <c r="BA45" s="6">
        <v>30.390372668492908</v>
      </c>
      <c r="BB45" s="6">
        <v>1046.7021867082594</v>
      </c>
      <c r="BC45" s="14">
        <v>206614.80634781989</v>
      </c>
    </row>
    <row r="46" spans="1:55">
      <c r="A46" s="102"/>
      <c r="B46" s="56" t="s">
        <v>163</v>
      </c>
      <c r="C46" s="6">
        <v>342.67572453680373</v>
      </c>
      <c r="D46" s="6">
        <v>0</v>
      </c>
      <c r="E46" s="6">
        <v>0</v>
      </c>
      <c r="F46" s="6">
        <v>82.384993255418607</v>
      </c>
      <c r="G46" s="6">
        <v>1.3428854147741831</v>
      </c>
      <c r="H46" s="6">
        <v>67.273203019824194</v>
      </c>
      <c r="I46" s="6">
        <v>1.4191021491097509</v>
      </c>
      <c r="J46" s="6">
        <v>2.057023565022035</v>
      </c>
      <c r="K46" s="6">
        <v>3.7957379539313449</v>
      </c>
      <c r="L46" s="6">
        <v>23.892357582147049</v>
      </c>
      <c r="M46" s="6">
        <v>0</v>
      </c>
      <c r="N46" s="6">
        <v>54.152985266334191</v>
      </c>
      <c r="O46" s="6">
        <v>18.432635526133097</v>
      </c>
      <c r="P46" s="6">
        <v>1.6919036043686154E-2</v>
      </c>
      <c r="Q46" s="6">
        <v>6.4482874318404919</v>
      </c>
      <c r="R46" s="6">
        <v>0</v>
      </c>
      <c r="S46" s="6">
        <v>0</v>
      </c>
      <c r="T46" s="6">
        <v>0</v>
      </c>
      <c r="U46" s="6">
        <v>5.5624322549450447E-2</v>
      </c>
      <c r="V46" s="6">
        <v>0</v>
      </c>
      <c r="W46" s="6">
        <v>0</v>
      </c>
      <c r="X46" s="6">
        <v>0</v>
      </c>
      <c r="Y46" s="6">
        <v>0</v>
      </c>
      <c r="Z46" s="6">
        <v>0</v>
      </c>
      <c r="AA46" s="6">
        <v>12.95289233063736</v>
      </c>
      <c r="AB46" s="6">
        <v>0</v>
      </c>
      <c r="AC46" s="6">
        <v>100.6314918317176</v>
      </c>
      <c r="AD46" s="6">
        <v>522.86720303764946</v>
      </c>
      <c r="AE46" s="6">
        <v>61.029052728405638</v>
      </c>
      <c r="AF46" s="6">
        <v>138.59817951638377</v>
      </c>
      <c r="AG46" s="6">
        <v>42.449741472037111</v>
      </c>
      <c r="AH46" s="6">
        <v>318.0864492165847</v>
      </c>
      <c r="AI46" s="6">
        <v>723.39683995991095</v>
      </c>
      <c r="AJ46" s="6">
        <v>116.97254570001836</v>
      </c>
      <c r="AK46" s="6">
        <v>2209.8817569346606</v>
      </c>
      <c r="AL46" s="6">
        <v>424.50514030436477</v>
      </c>
      <c r="AM46" s="6">
        <v>2.467319668736212</v>
      </c>
      <c r="AN46" s="6">
        <v>78.201615561265299</v>
      </c>
      <c r="AO46" s="6">
        <v>81.892858197033689</v>
      </c>
      <c r="AP46" s="6">
        <v>39.400324421120906</v>
      </c>
      <c r="AQ46" s="6">
        <v>37.623883899529652</v>
      </c>
      <c r="AR46" s="6">
        <v>23468.885097655864</v>
      </c>
      <c r="AS46" s="6">
        <v>1502.8096797661105</v>
      </c>
      <c r="AT46" s="6">
        <v>2312.6035779170197</v>
      </c>
      <c r="AU46" s="6">
        <v>1781216.5382737641</v>
      </c>
      <c r="AV46" s="6">
        <v>0</v>
      </c>
      <c r="AW46" s="6">
        <v>0</v>
      </c>
      <c r="AX46" s="6">
        <v>0</v>
      </c>
      <c r="AY46" s="6">
        <v>0</v>
      </c>
      <c r="AZ46" s="6">
        <v>0</v>
      </c>
      <c r="BA46" s="6">
        <v>0</v>
      </c>
      <c r="BB46" s="6">
        <v>-36056.732341414769</v>
      </c>
      <c r="BC46" s="14">
        <v>1777959.0090615284</v>
      </c>
    </row>
    <row r="47" spans="1:55">
      <c r="A47" s="102" t="s">
        <v>170</v>
      </c>
      <c r="B47" s="56" t="s">
        <v>171</v>
      </c>
      <c r="C47" s="54">
        <v>35853.699631772521</v>
      </c>
      <c r="D47" s="54">
        <v>0</v>
      </c>
      <c r="E47" s="54">
        <v>0</v>
      </c>
      <c r="F47" s="54">
        <v>31167.374341580118</v>
      </c>
      <c r="G47" s="54">
        <v>76.259985816012417</v>
      </c>
      <c r="H47" s="54">
        <v>14713.759628070864</v>
      </c>
      <c r="I47" s="54">
        <v>172.37771950518621</v>
      </c>
      <c r="J47" s="54">
        <v>71.913701419162265</v>
      </c>
      <c r="K47" s="54">
        <v>1396.9682843462047</v>
      </c>
      <c r="L47" s="54">
        <v>7287.4742112044314</v>
      </c>
      <c r="M47" s="54">
        <v>0</v>
      </c>
      <c r="N47" s="54">
        <v>10655.908704483723</v>
      </c>
      <c r="O47" s="54">
        <v>23284.18702419797</v>
      </c>
      <c r="P47" s="54">
        <v>2.1274154627182602</v>
      </c>
      <c r="Q47" s="54">
        <v>676.96167523450799</v>
      </c>
      <c r="R47" s="54">
        <v>0</v>
      </c>
      <c r="S47" s="54">
        <v>0</v>
      </c>
      <c r="T47" s="54">
        <v>0</v>
      </c>
      <c r="U47" s="54">
        <v>2.6718391764811784</v>
      </c>
      <c r="V47" s="54">
        <v>0</v>
      </c>
      <c r="W47" s="54">
        <v>0</v>
      </c>
      <c r="X47" s="54">
        <v>0</v>
      </c>
      <c r="Y47" s="54">
        <v>0</v>
      </c>
      <c r="Z47" s="54">
        <v>0</v>
      </c>
      <c r="AA47" s="54">
        <v>89391.629225436162</v>
      </c>
      <c r="AB47" s="54">
        <v>0</v>
      </c>
      <c r="AC47" s="54">
        <v>1739.670813968939</v>
      </c>
      <c r="AD47" s="54">
        <v>53636.989948635572</v>
      </c>
      <c r="AE47" s="54">
        <v>33411.48789242511</v>
      </c>
      <c r="AF47" s="54">
        <v>86732.309880739951</v>
      </c>
      <c r="AG47" s="54">
        <v>36702.296054869897</v>
      </c>
      <c r="AH47" s="54">
        <v>189571.44044604679</v>
      </c>
      <c r="AI47" s="54">
        <v>19520.915191164975</v>
      </c>
      <c r="AJ47" s="54">
        <v>36833.614596636806</v>
      </c>
      <c r="AK47" s="54">
        <v>30879.786218064048</v>
      </c>
      <c r="AL47" s="54">
        <v>4741.8200259685109</v>
      </c>
      <c r="AM47" s="54">
        <v>1202.1460154595977</v>
      </c>
      <c r="AN47" s="54">
        <v>4668.6249511139667</v>
      </c>
      <c r="AO47" s="54">
        <v>20371.999733215594</v>
      </c>
      <c r="AP47" s="54">
        <v>13807.971637064309</v>
      </c>
      <c r="AQ47" s="54">
        <v>16085.490673517279</v>
      </c>
      <c r="AR47" s="54">
        <v>384360.19015343609</v>
      </c>
      <c r="AS47" s="9"/>
      <c r="AT47" s="9"/>
      <c r="AU47" s="9"/>
      <c r="AV47" s="9"/>
      <c r="AW47" s="9"/>
      <c r="AX47" s="9"/>
      <c r="AY47" s="9"/>
      <c r="AZ47" s="9"/>
      <c r="BA47" s="9"/>
      <c r="BB47" s="9"/>
      <c r="BC47" s="9"/>
    </row>
    <row r="48" spans="1:55">
      <c r="A48" s="102"/>
      <c r="B48" s="56" t="s">
        <v>172</v>
      </c>
      <c r="C48" s="6">
        <v>760018.11386533338</v>
      </c>
      <c r="D48" s="6">
        <v>0</v>
      </c>
      <c r="E48" s="6">
        <v>0</v>
      </c>
      <c r="F48" s="6">
        <v>52012.454220461776</v>
      </c>
      <c r="G48" s="6">
        <v>337.28965533107959</v>
      </c>
      <c r="H48" s="6">
        <v>27235.25664280033</v>
      </c>
      <c r="I48" s="6">
        <v>538.33982415622836</v>
      </c>
      <c r="J48" s="6">
        <v>531.64704956327</v>
      </c>
      <c r="K48" s="6">
        <v>4485.4873995272665</v>
      </c>
      <c r="L48" s="6">
        <v>6339.2140913757521</v>
      </c>
      <c r="M48" s="6">
        <v>0</v>
      </c>
      <c r="N48" s="6">
        <v>38925.289034702633</v>
      </c>
      <c r="O48" s="6">
        <v>39212.693518059976</v>
      </c>
      <c r="P48" s="6">
        <v>5.5525411709226287</v>
      </c>
      <c r="Q48" s="6">
        <v>2653.4992932363311</v>
      </c>
      <c r="R48" s="6">
        <v>0</v>
      </c>
      <c r="S48" s="6">
        <v>0</v>
      </c>
      <c r="T48" s="6">
        <v>0</v>
      </c>
      <c r="U48" s="6">
        <v>8.5447353231188465</v>
      </c>
      <c r="V48" s="6">
        <v>0</v>
      </c>
      <c r="W48" s="6">
        <v>0</v>
      </c>
      <c r="X48" s="6">
        <v>0</v>
      </c>
      <c r="Y48" s="6">
        <v>0</v>
      </c>
      <c r="Z48" s="6">
        <v>0</v>
      </c>
      <c r="AA48" s="6">
        <v>69027.230569434381</v>
      </c>
      <c r="AB48" s="6">
        <v>0</v>
      </c>
      <c r="AC48" s="6">
        <v>2357.4344104605802</v>
      </c>
      <c r="AD48" s="6">
        <v>965380.96675787913</v>
      </c>
      <c r="AE48" s="6">
        <v>221639.60645201773</v>
      </c>
      <c r="AF48" s="6">
        <v>229407.64773855018</v>
      </c>
      <c r="AG48" s="6">
        <v>149528.23490212229</v>
      </c>
      <c r="AH48" s="6">
        <v>94557.916905880382</v>
      </c>
      <c r="AI48" s="6">
        <v>209255.54324021231</v>
      </c>
      <c r="AJ48" s="6">
        <v>103261.81440441207</v>
      </c>
      <c r="AK48" s="6">
        <v>74657.332064535934</v>
      </c>
      <c r="AL48" s="6">
        <v>72527.558712030208</v>
      </c>
      <c r="AM48" s="6">
        <v>10679.57695416159</v>
      </c>
      <c r="AN48" s="6">
        <v>44750.573408997552</v>
      </c>
      <c r="AO48" s="6">
        <v>329160.00955479167</v>
      </c>
      <c r="AP48" s="6">
        <v>94201.039347554062</v>
      </c>
      <c r="AQ48" s="6">
        <v>75968.99052768285</v>
      </c>
      <c r="AR48" s="6">
        <v>879215.26673989603</v>
      </c>
      <c r="AS48" s="9"/>
      <c r="AT48" s="9"/>
      <c r="AU48" s="9"/>
      <c r="AV48" s="9"/>
      <c r="AW48" s="9"/>
      <c r="AX48" s="9"/>
      <c r="AY48" s="9"/>
      <c r="AZ48" s="9"/>
      <c r="BA48" s="9"/>
      <c r="BB48" s="9"/>
      <c r="BC48" s="9"/>
    </row>
    <row r="49" spans="1:55">
      <c r="A49" s="102"/>
      <c r="B49" s="56" t="s">
        <v>173</v>
      </c>
      <c r="C49" s="6">
        <v>0</v>
      </c>
      <c r="D49" s="6">
        <v>0</v>
      </c>
      <c r="E49" s="6">
        <v>0</v>
      </c>
      <c r="F49" s="6">
        <v>23349.528722181767</v>
      </c>
      <c r="G49" s="6">
        <v>91.934387474216621</v>
      </c>
      <c r="H49" s="6">
        <v>9514.5709683803616</v>
      </c>
      <c r="I49" s="6">
        <v>166.58102267474237</v>
      </c>
      <c r="J49" s="6">
        <v>238.76828212757198</v>
      </c>
      <c r="K49" s="6">
        <v>1327.17747049591</v>
      </c>
      <c r="L49" s="6">
        <v>1124.4793224510431</v>
      </c>
      <c r="M49" s="6">
        <v>0</v>
      </c>
      <c r="N49" s="6">
        <v>10436.351099983478</v>
      </c>
      <c r="O49" s="6">
        <v>12374.928848713189</v>
      </c>
      <c r="P49" s="6">
        <v>5.6628916577265755</v>
      </c>
      <c r="Q49" s="6">
        <v>667.11912100446227</v>
      </c>
      <c r="R49" s="6">
        <v>0</v>
      </c>
      <c r="S49" s="6">
        <v>0</v>
      </c>
      <c r="T49" s="6">
        <v>0</v>
      </c>
      <c r="U49" s="6">
        <v>4.9728927644947385</v>
      </c>
      <c r="V49" s="6">
        <v>0</v>
      </c>
      <c r="W49" s="6">
        <v>0</v>
      </c>
      <c r="X49" s="6">
        <v>0</v>
      </c>
      <c r="Y49" s="6">
        <v>0</v>
      </c>
      <c r="Z49" s="6">
        <v>0</v>
      </c>
      <c r="AA49" s="6">
        <v>8792.8407600226255</v>
      </c>
      <c r="AB49" s="6">
        <v>0</v>
      </c>
      <c r="AC49" s="6">
        <v>60.402456068086558</v>
      </c>
      <c r="AD49" s="6">
        <v>103590.85022503583</v>
      </c>
      <c r="AE49" s="6">
        <v>59109.043765299655</v>
      </c>
      <c r="AF49" s="6">
        <v>6771.7428838982541</v>
      </c>
      <c r="AG49" s="6">
        <v>32681.492686244339</v>
      </c>
      <c r="AH49" s="6">
        <v>23204.653277168909</v>
      </c>
      <c r="AI49" s="6">
        <v>22772.76267958085</v>
      </c>
      <c r="AJ49" s="6">
        <v>24644.483714023427</v>
      </c>
      <c r="AK49" s="6">
        <v>11620.931516359236</v>
      </c>
      <c r="AL49" s="6">
        <v>1655.9614716414114</v>
      </c>
      <c r="AM49" s="6">
        <v>394.09179737635566</v>
      </c>
      <c r="AN49" s="6">
        <v>3399.3393528918764</v>
      </c>
      <c r="AO49" s="6">
        <v>0</v>
      </c>
      <c r="AP49" s="6">
        <v>5413.7596993071693</v>
      </c>
      <c r="AQ49" s="6">
        <v>2068.2020936539543</v>
      </c>
      <c r="AR49" s="6">
        <v>101.72869178057996</v>
      </c>
      <c r="AS49" s="9"/>
      <c r="AT49" s="9"/>
      <c r="AU49" s="9"/>
      <c r="AV49" s="9"/>
      <c r="AW49" s="9"/>
      <c r="AX49" s="9"/>
      <c r="AY49" s="9"/>
      <c r="AZ49" s="9"/>
      <c r="BA49" s="9"/>
      <c r="BB49" s="9"/>
      <c r="BC49" s="9"/>
    </row>
    <row r="50" spans="1:55">
      <c r="A50" s="102"/>
      <c r="B50" s="56" t="s">
        <v>174</v>
      </c>
      <c r="C50" s="6">
        <v>0</v>
      </c>
      <c r="D50" s="6">
        <v>0</v>
      </c>
      <c r="E50" s="6">
        <v>0</v>
      </c>
      <c r="F50" s="6">
        <v>93447.583201515969</v>
      </c>
      <c r="G50" s="6">
        <v>769.70296803968938</v>
      </c>
      <c r="H50" s="6">
        <v>41923.775306719734</v>
      </c>
      <c r="I50" s="6">
        <v>700.1856035461783</v>
      </c>
      <c r="J50" s="6">
        <v>314.29780187030229</v>
      </c>
      <c r="K50" s="6">
        <v>4282.7069561616654</v>
      </c>
      <c r="L50" s="6">
        <v>21062.593838457862</v>
      </c>
      <c r="M50" s="6">
        <v>0</v>
      </c>
      <c r="N50" s="6">
        <v>26082.162076561228</v>
      </c>
      <c r="O50" s="6">
        <v>43888.740223425957</v>
      </c>
      <c r="P50" s="6">
        <v>6.3027230858422936</v>
      </c>
      <c r="Q50" s="6">
        <v>1765.6002777053593</v>
      </c>
      <c r="R50" s="6">
        <v>0</v>
      </c>
      <c r="S50" s="6">
        <v>0</v>
      </c>
      <c r="T50" s="6">
        <v>0</v>
      </c>
      <c r="U50" s="6">
        <v>11.307370904174592</v>
      </c>
      <c r="V50" s="6">
        <v>0</v>
      </c>
      <c r="W50" s="6">
        <v>0</v>
      </c>
      <c r="X50" s="6">
        <v>0</v>
      </c>
      <c r="Y50" s="6">
        <v>0</v>
      </c>
      <c r="Z50" s="6">
        <v>0</v>
      </c>
      <c r="AA50" s="6">
        <v>-165338.78000000003</v>
      </c>
      <c r="AB50" s="6">
        <v>0</v>
      </c>
      <c r="AC50" s="6">
        <v>1001.1566079397606</v>
      </c>
      <c r="AD50" s="6">
        <v>776933.45320250397</v>
      </c>
      <c r="AE50" s="6">
        <v>119073.69541414734</v>
      </c>
      <c r="AF50" s="6">
        <v>-60135.086703515059</v>
      </c>
      <c r="AG50" s="6">
        <v>19552.944929057354</v>
      </c>
      <c r="AH50" s="6">
        <v>-108636.62712066491</v>
      </c>
      <c r="AI50" s="6">
        <v>74444.764511940637</v>
      </c>
      <c r="AJ50" s="6">
        <v>45499.692777412209</v>
      </c>
      <c r="AK50" s="6">
        <v>36516.234126059899</v>
      </c>
      <c r="AL50" s="6">
        <v>-1943.6067235200378</v>
      </c>
      <c r="AM50" s="6">
        <v>4339.3919750588993</v>
      </c>
      <c r="AN50" s="6">
        <v>8518.3480084693638</v>
      </c>
      <c r="AO50" s="6">
        <v>1248.9454090048625</v>
      </c>
      <c r="AP50" s="6">
        <v>18948.677108369197</v>
      </c>
      <c r="AQ50" s="6">
        <v>1344.0140567547264</v>
      </c>
      <c r="AR50" s="6">
        <v>2296.2697910325878</v>
      </c>
      <c r="AS50" s="9"/>
      <c r="AT50" s="9"/>
      <c r="AU50" s="9"/>
      <c r="AV50" s="9"/>
      <c r="AW50" s="9"/>
      <c r="AX50" s="9"/>
      <c r="AY50" s="9"/>
      <c r="AZ50" s="9"/>
      <c r="BA50" s="9"/>
      <c r="BB50" s="9"/>
      <c r="BC50" s="9"/>
    </row>
    <row r="51" spans="1:55">
      <c r="A51" s="103" t="s">
        <v>175</v>
      </c>
      <c r="B51" s="104"/>
      <c r="C51" s="14">
        <v>1159460.9656</v>
      </c>
      <c r="D51" s="27">
        <v>0</v>
      </c>
      <c r="E51" s="14">
        <v>0</v>
      </c>
      <c r="F51" s="14">
        <v>356546.25277306401</v>
      </c>
      <c r="G51" s="14">
        <v>3201.5594735034215</v>
      </c>
      <c r="H51" s="14">
        <v>268870.6874463553</v>
      </c>
      <c r="I51" s="14">
        <v>12777.000696414751</v>
      </c>
      <c r="J51" s="14">
        <v>5318.9985380000007</v>
      </c>
      <c r="K51" s="14">
        <v>23348.386069272845</v>
      </c>
      <c r="L51" s="14">
        <v>71560.006156529431</v>
      </c>
      <c r="M51" s="14">
        <v>0</v>
      </c>
      <c r="N51" s="14">
        <v>117981.36560566457</v>
      </c>
      <c r="O51" s="14">
        <v>223341.92268911135</v>
      </c>
      <c r="P51" s="14">
        <v>94.000093999999976</v>
      </c>
      <c r="Q51" s="14">
        <v>12320.992751863751</v>
      </c>
      <c r="R51" s="14">
        <v>0</v>
      </c>
      <c r="S51" s="14">
        <v>0</v>
      </c>
      <c r="T51" s="14">
        <v>0</v>
      </c>
      <c r="U51" s="14">
        <v>143.00014300000001</v>
      </c>
      <c r="V51" s="14">
        <v>0</v>
      </c>
      <c r="W51" s="14">
        <v>0</v>
      </c>
      <c r="X51" s="14">
        <v>0</v>
      </c>
      <c r="Y51" s="14">
        <v>0</v>
      </c>
      <c r="Z51" s="14">
        <v>0</v>
      </c>
      <c r="AA51" s="14">
        <v>89391.629225436162</v>
      </c>
      <c r="AB51" s="14">
        <v>0</v>
      </c>
      <c r="AC51" s="14">
        <v>11532.604557104842</v>
      </c>
      <c r="AD51" s="14">
        <v>6373868.5560938213</v>
      </c>
      <c r="AE51" s="14">
        <v>807274.00289452949</v>
      </c>
      <c r="AF51" s="14">
        <v>690174.90800022671</v>
      </c>
      <c r="AG51" s="14">
        <v>496804.20115152985</v>
      </c>
      <c r="AH51" s="14">
        <v>372486.8714910741</v>
      </c>
      <c r="AI51" s="14">
        <v>643001.21263359603</v>
      </c>
      <c r="AJ51" s="14">
        <v>299849.8073059537</v>
      </c>
      <c r="AK51" s="14">
        <v>215899.99666666664</v>
      </c>
      <c r="AL51" s="14">
        <v>96389.999999999971</v>
      </c>
      <c r="AM51" s="14">
        <v>27800.000077369408</v>
      </c>
      <c r="AN51" s="14">
        <v>133601.01833235018</v>
      </c>
      <c r="AO51" s="14">
        <v>428499.99999999988</v>
      </c>
      <c r="AP51" s="14">
        <v>158202.08678196938</v>
      </c>
      <c r="AQ51" s="14">
        <v>206614.80634781989</v>
      </c>
      <c r="AR51" s="14">
        <v>1777959.0090615284</v>
      </c>
      <c r="AS51" s="9"/>
      <c r="AT51" s="9"/>
      <c r="AU51" s="9"/>
      <c r="AV51" s="9"/>
      <c r="AW51" s="9"/>
      <c r="AX51" s="9"/>
      <c r="AY51" s="9"/>
      <c r="AZ51" s="9"/>
      <c r="BA51" s="9"/>
      <c r="BB51" s="9"/>
      <c r="BC51" s="9"/>
    </row>
  </sheetData>
  <mergeCells count="15">
    <mergeCell ref="A1:B1"/>
    <mergeCell ref="A2:B4"/>
    <mergeCell ref="C2:AR3"/>
    <mergeCell ref="AS2:AY2"/>
    <mergeCell ref="AZ2:AZ4"/>
    <mergeCell ref="A5:A46"/>
    <mergeCell ref="A47:A50"/>
    <mergeCell ref="A51:B51"/>
    <mergeCell ref="BB2:BB4"/>
    <mergeCell ref="BC2:BC4"/>
    <mergeCell ref="AS3:AU3"/>
    <mergeCell ref="AV3:AW3"/>
    <mergeCell ref="AX3:AX4"/>
    <mergeCell ref="AY3:AY4"/>
    <mergeCell ref="BA2:BA4"/>
  </mergeCells>
  <phoneticPr fontId="1" type="noConversion"/>
  <conditionalFormatting sqref="A5:AN5 A1 C1 C47:AN51 B6:AN46 A47 B47:B50 A51 AS4:AV4 AX3:AY3 AZ2:BC2 AS5:BC51">
    <cfRule type="notContainsBlanks" dxfId="103" priority="3" stopIfTrue="1">
      <formula>LEN(TRIM(A1))&gt;0</formula>
    </cfRule>
  </conditionalFormatting>
  <conditionalFormatting sqref="AO5:AR51">
    <cfRule type="notContainsBlanks" dxfId="102" priority="2" stopIfTrue="1">
      <formula>LEN(TRIM(AO5))&gt;0</formula>
    </cfRule>
  </conditionalFormatting>
  <conditionalFormatting sqref="C4:AR4">
    <cfRule type="notContainsBlanks" dxfId="101" priority="1" stopIfTrue="1">
      <formula>LEN(TRIM(C4))&gt;0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4E010-F8D6-412A-9E34-604E72C1AF6E}">
  <dimension ref="A1:AV46"/>
  <sheetViews>
    <sheetView workbookViewId="0">
      <pane xSplit="3" ySplit="3" topLeftCell="D4" activePane="bottomRight" state="frozen"/>
      <selection sqref="A1:XFD1048576"/>
      <selection pane="topRight" sqref="A1:XFD1048576"/>
      <selection pane="bottomLeft" sqref="A1:XFD1048576"/>
      <selection pane="bottomRight" sqref="A1:XFD1048576"/>
    </sheetView>
  </sheetViews>
  <sheetFormatPr defaultColWidth="6.5" defaultRowHeight="12"/>
  <cols>
    <col min="1" max="1" width="6.5" style="56" customWidth="1"/>
    <col min="2" max="2" width="38.625" style="56" customWidth="1"/>
    <col min="3" max="17" width="13.875" style="82" customWidth="1"/>
    <col min="18" max="19" width="13.875" style="83" customWidth="1"/>
    <col min="20" max="24" width="13.875" style="82" customWidth="1"/>
    <col min="25" max="26" width="13.875" style="83" customWidth="1"/>
    <col min="27" max="47" width="13.875" style="82" customWidth="1"/>
    <col min="48" max="16384" width="6.5" style="56"/>
  </cols>
  <sheetData>
    <row r="1" spans="1:48">
      <c r="A1" s="69"/>
      <c r="B1" s="69"/>
      <c r="C1" s="2">
        <v>1</v>
      </c>
      <c r="D1" s="2">
        <v>2</v>
      </c>
      <c r="E1" s="2">
        <v>3</v>
      </c>
      <c r="F1" s="2">
        <v>4</v>
      </c>
      <c r="G1" s="2">
        <v>5</v>
      </c>
      <c r="H1" s="2">
        <v>6</v>
      </c>
      <c r="I1" s="2">
        <v>7</v>
      </c>
      <c r="J1" s="2">
        <v>8</v>
      </c>
      <c r="K1" s="2">
        <v>9</v>
      </c>
      <c r="L1" s="2">
        <v>10</v>
      </c>
      <c r="M1" s="2">
        <v>11</v>
      </c>
      <c r="N1" s="2">
        <v>12</v>
      </c>
      <c r="O1" s="2">
        <v>13</v>
      </c>
      <c r="P1" s="2">
        <v>14</v>
      </c>
      <c r="Q1" s="2">
        <v>15</v>
      </c>
      <c r="R1" s="28">
        <v>16</v>
      </c>
      <c r="S1" s="28">
        <v>17</v>
      </c>
      <c r="T1" s="2">
        <v>18</v>
      </c>
      <c r="U1" s="2">
        <v>19</v>
      </c>
      <c r="V1" s="2">
        <v>20</v>
      </c>
      <c r="W1" s="2">
        <v>21</v>
      </c>
      <c r="X1" s="2">
        <v>22</v>
      </c>
      <c r="Y1" s="28">
        <v>23</v>
      </c>
      <c r="Z1" s="28">
        <v>24</v>
      </c>
      <c r="AA1" s="2">
        <v>25</v>
      </c>
      <c r="AB1" s="2">
        <v>26</v>
      </c>
      <c r="AC1" s="2">
        <v>27</v>
      </c>
      <c r="AD1" s="2">
        <v>28</v>
      </c>
      <c r="AE1" s="2">
        <v>29</v>
      </c>
      <c r="AF1" s="49">
        <v>30</v>
      </c>
      <c r="AG1" s="49">
        <v>31</v>
      </c>
      <c r="AH1" s="2">
        <v>32</v>
      </c>
      <c r="AI1" s="2">
        <v>33</v>
      </c>
      <c r="AJ1" s="2">
        <v>34</v>
      </c>
      <c r="AK1" s="2">
        <v>35</v>
      </c>
      <c r="AL1" s="49">
        <v>36</v>
      </c>
      <c r="AM1" s="49">
        <v>37</v>
      </c>
      <c r="AN1" s="49">
        <v>38</v>
      </c>
      <c r="AO1" s="49">
        <v>39</v>
      </c>
      <c r="AP1" s="28">
        <v>40</v>
      </c>
      <c r="AQ1" s="28">
        <v>41</v>
      </c>
      <c r="AR1" s="2">
        <v>42</v>
      </c>
      <c r="AS1" s="2">
        <v>43</v>
      </c>
      <c r="AT1" s="2">
        <v>44</v>
      </c>
      <c r="AU1" s="2">
        <v>45</v>
      </c>
    </row>
    <row r="2" spans="1:48" ht="72">
      <c r="A2" s="69"/>
      <c r="B2" s="69"/>
      <c r="C2" s="78" t="s">
        <v>4</v>
      </c>
      <c r="D2" s="78" t="s">
        <v>10</v>
      </c>
      <c r="E2" s="78" t="s">
        <v>15</v>
      </c>
      <c r="F2" s="78" t="s">
        <v>20</v>
      </c>
      <c r="G2" s="78" t="s">
        <v>26</v>
      </c>
      <c r="H2" s="78" t="s">
        <v>31</v>
      </c>
      <c r="I2" s="78" t="s">
        <v>36</v>
      </c>
      <c r="J2" s="78" t="s">
        <v>39</v>
      </c>
      <c r="K2" s="78" t="s">
        <v>42</v>
      </c>
      <c r="L2" s="78" t="s">
        <v>45</v>
      </c>
      <c r="M2" s="78" t="s">
        <v>49</v>
      </c>
      <c r="N2" s="78" t="s">
        <v>55</v>
      </c>
      <c r="O2" s="78" t="s">
        <v>58</v>
      </c>
      <c r="P2" s="78" t="s">
        <v>61</v>
      </c>
      <c r="Q2" s="78" t="s">
        <v>64</v>
      </c>
      <c r="R2" s="80" t="s">
        <v>66</v>
      </c>
      <c r="S2" s="80" t="s">
        <v>68</v>
      </c>
      <c r="T2" s="78" t="s">
        <v>71</v>
      </c>
      <c r="U2" s="78" t="s">
        <v>74</v>
      </c>
      <c r="V2" s="78" t="s">
        <v>77</v>
      </c>
      <c r="W2" s="78" t="s">
        <v>80</v>
      </c>
      <c r="X2" s="78" t="s">
        <v>84</v>
      </c>
      <c r="Y2" s="80" t="s">
        <v>89</v>
      </c>
      <c r="Z2" s="80" t="s">
        <v>87</v>
      </c>
      <c r="AA2" s="78" t="s">
        <v>92</v>
      </c>
      <c r="AB2" s="78" t="s">
        <v>95</v>
      </c>
      <c r="AC2" s="78" t="s">
        <v>98</v>
      </c>
      <c r="AD2" s="78" t="s">
        <v>101</v>
      </c>
      <c r="AE2" s="96" t="s">
        <v>104</v>
      </c>
      <c r="AF2" s="81" t="s">
        <v>106</v>
      </c>
      <c r="AG2" s="81" t="s">
        <v>106</v>
      </c>
      <c r="AH2" s="78" t="s">
        <v>179</v>
      </c>
      <c r="AI2" s="78" t="s">
        <v>113</v>
      </c>
      <c r="AJ2" s="78" t="s">
        <v>116</v>
      </c>
      <c r="AK2" s="78" t="s">
        <v>119</v>
      </c>
      <c r="AL2" s="81" t="s">
        <v>121</v>
      </c>
      <c r="AM2" s="81" t="s">
        <v>121</v>
      </c>
      <c r="AN2" s="81" t="s">
        <v>124</v>
      </c>
      <c r="AO2" s="81" t="s">
        <v>124</v>
      </c>
      <c r="AP2" s="80" t="s">
        <v>128</v>
      </c>
      <c r="AQ2" s="80" t="s">
        <v>129</v>
      </c>
      <c r="AR2" s="97" t="s">
        <v>132</v>
      </c>
      <c r="AS2" s="78" t="s">
        <v>135</v>
      </c>
      <c r="AT2" s="78" t="s">
        <v>138</v>
      </c>
      <c r="AU2" s="78" t="s">
        <v>141</v>
      </c>
    </row>
    <row r="3" spans="1:48">
      <c r="A3" s="18">
        <v>1</v>
      </c>
      <c r="B3" s="56" t="s">
        <v>3</v>
      </c>
      <c r="C3" s="50">
        <v>1</v>
      </c>
      <c r="D3" s="51">
        <v>0</v>
      </c>
      <c r="E3" s="51">
        <v>0</v>
      </c>
      <c r="F3" s="51">
        <v>0</v>
      </c>
      <c r="G3" s="51">
        <v>0</v>
      </c>
      <c r="H3" s="51">
        <v>0</v>
      </c>
      <c r="I3" s="51">
        <v>0</v>
      </c>
      <c r="J3" s="51">
        <v>0</v>
      </c>
      <c r="K3" s="51">
        <v>0</v>
      </c>
      <c r="L3" s="51">
        <v>0</v>
      </c>
      <c r="M3" s="51">
        <v>0</v>
      </c>
      <c r="N3" s="51">
        <v>0</v>
      </c>
      <c r="O3" s="51">
        <v>0</v>
      </c>
      <c r="P3" s="51">
        <v>0</v>
      </c>
      <c r="Q3" s="51">
        <v>0</v>
      </c>
      <c r="R3" s="51">
        <v>0</v>
      </c>
      <c r="S3" s="51">
        <v>0</v>
      </c>
      <c r="T3" s="51">
        <v>0</v>
      </c>
      <c r="U3" s="51">
        <v>0</v>
      </c>
      <c r="V3" s="51">
        <v>0</v>
      </c>
      <c r="W3" s="51">
        <v>0</v>
      </c>
      <c r="X3" s="51">
        <v>0</v>
      </c>
      <c r="Y3" s="51">
        <v>0</v>
      </c>
      <c r="Z3" s="51">
        <v>0</v>
      </c>
      <c r="AA3" s="51">
        <v>0</v>
      </c>
      <c r="AB3" s="51">
        <v>0</v>
      </c>
      <c r="AC3" s="51">
        <v>0</v>
      </c>
      <c r="AD3" s="51">
        <v>0</v>
      </c>
      <c r="AE3" s="51">
        <v>0</v>
      </c>
      <c r="AF3" s="51">
        <v>0</v>
      </c>
      <c r="AG3" s="51">
        <v>0</v>
      </c>
      <c r="AH3" s="51">
        <v>0</v>
      </c>
      <c r="AI3" s="51">
        <v>0</v>
      </c>
      <c r="AJ3" s="51">
        <v>0</v>
      </c>
      <c r="AK3" s="51">
        <v>0</v>
      </c>
      <c r="AL3" s="51">
        <v>0</v>
      </c>
      <c r="AM3" s="51">
        <v>0</v>
      </c>
      <c r="AN3" s="51">
        <v>0</v>
      </c>
      <c r="AO3" s="51">
        <v>0</v>
      </c>
      <c r="AP3" s="51">
        <v>0</v>
      </c>
      <c r="AQ3" s="51">
        <v>0</v>
      </c>
      <c r="AR3" s="51">
        <v>0</v>
      </c>
      <c r="AS3" s="51">
        <v>0</v>
      </c>
      <c r="AT3" s="51">
        <v>0</v>
      </c>
      <c r="AU3" s="51">
        <v>0</v>
      </c>
      <c r="AV3" s="90">
        <f>SUM(C3:AU3)</f>
        <v>1</v>
      </c>
    </row>
    <row r="4" spans="1:48">
      <c r="A4" s="18">
        <v>2</v>
      </c>
      <c r="B4" s="56" t="s">
        <v>9</v>
      </c>
      <c r="C4" s="51">
        <v>0</v>
      </c>
      <c r="D4" s="50">
        <v>1</v>
      </c>
      <c r="E4" s="51">
        <v>0</v>
      </c>
      <c r="F4" s="51">
        <v>0</v>
      </c>
      <c r="G4" s="51">
        <v>0</v>
      </c>
      <c r="H4" s="51">
        <v>0</v>
      </c>
      <c r="I4" s="51">
        <v>0</v>
      </c>
      <c r="J4" s="51">
        <v>0</v>
      </c>
      <c r="K4" s="51">
        <v>0</v>
      </c>
      <c r="L4" s="51">
        <v>0</v>
      </c>
      <c r="M4" s="51">
        <v>0</v>
      </c>
      <c r="N4" s="51">
        <v>0</v>
      </c>
      <c r="O4" s="51">
        <v>0</v>
      </c>
      <c r="P4" s="51">
        <v>0</v>
      </c>
      <c r="Q4" s="51">
        <v>0</v>
      </c>
      <c r="R4" s="51">
        <v>0</v>
      </c>
      <c r="S4" s="51">
        <v>0</v>
      </c>
      <c r="T4" s="51">
        <v>0</v>
      </c>
      <c r="U4" s="51">
        <v>0</v>
      </c>
      <c r="V4" s="51">
        <v>0</v>
      </c>
      <c r="W4" s="51">
        <v>0</v>
      </c>
      <c r="X4" s="51">
        <v>0</v>
      </c>
      <c r="Y4" s="51">
        <v>0</v>
      </c>
      <c r="Z4" s="51">
        <v>0</v>
      </c>
      <c r="AA4" s="51">
        <v>0</v>
      </c>
      <c r="AB4" s="51">
        <v>0</v>
      </c>
      <c r="AC4" s="51">
        <v>0</v>
      </c>
      <c r="AD4" s="51">
        <v>0</v>
      </c>
      <c r="AE4" s="51">
        <v>0</v>
      </c>
      <c r="AF4" s="51">
        <v>0</v>
      </c>
      <c r="AG4" s="51">
        <v>0</v>
      </c>
      <c r="AH4" s="51">
        <v>0</v>
      </c>
      <c r="AI4" s="51">
        <v>0</v>
      </c>
      <c r="AJ4" s="51">
        <v>0</v>
      </c>
      <c r="AK4" s="51">
        <v>0</v>
      </c>
      <c r="AL4" s="51">
        <v>0</v>
      </c>
      <c r="AM4" s="51">
        <v>0</v>
      </c>
      <c r="AN4" s="51">
        <v>0</v>
      </c>
      <c r="AO4" s="51">
        <v>0</v>
      </c>
      <c r="AP4" s="51">
        <v>0</v>
      </c>
      <c r="AQ4" s="51">
        <v>0</v>
      </c>
      <c r="AR4" s="51">
        <v>0</v>
      </c>
      <c r="AS4" s="51">
        <v>0</v>
      </c>
      <c r="AT4" s="51">
        <v>0</v>
      </c>
      <c r="AU4" s="51">
        <v>0</v>
      </c>
      <c r="AV4" s="90">
        <f t="shared" ref="AV4:AV44" si="0">SUM(C4:AU4)</f>
        <v>1</v>
      </c>
    </row>
    <row r="5" spans="1:48">
      <c r="A5" s="18">
        <v>3</v>
      </c>
      <c r="B5" s="56" t="s">
        <v>14</v>
      </c>
      <c r="C5" s="51">
        <v>0</v>
      </c>
      <c r="D5" s="51">
        <v>0</v>
      </c>
      <c r="E5" s="50">
        <v>1</v>
      </c>
      <c r="F5" s="51">
        <v>0</v>
      </c>
      <c r="G5" s="51">
        <v>0</v>
      </c>
      <c r="H5" s="51">
        <v>0</v>
      </c>
      <c r="I5" s="51">
        <v>0</v>
      </c>
      <c r="J5" s="51">
        <v>0</v>
      </c>
      <c r="K5" s="51">
        <v>0</v>
      </c>
      <c r="L5" s="51">
        <v>0</v>
      </c>
      <c r="M5" s="51">
        <v>0</v>
      </c>
      <c r="N5" s="51">
        <v>0</v>
      </c>
      <c r="O5" s="51">
        <v>0</v>
      </c>
      <c r="P5" s="51">
        <v>0</v>
      </c>
      <c r="Q5" s="51">
        <v>0</v>
      </c>
      <c r="R5" s="51">
        <v>0</v>
      </c>
      <c r="S5" s="51">
        <v>0</v>
      </c>
      <c r="T5" s="51">
        <v>0</v>
      </c>
      <c r="U5" s="51">
        <v>0</v>
      </c>
      <c r="V5" s="51">
        <v>0</v>
      </c>
      <c r="W5" s="51">
        <v>0</v>
      </c>
      <c r="X5" s="51">
        <v>0</v>
      </c>
      <c r="Y5" s="51">
        <v>0</v>
      </c>
      <c r="Z5" s="51">
        <v>0</v>
      </c>
      <c r="AA5" s="51">
        <v>0</v>
      </c>
      <c r="AB5" s="51">
        <v>0</v>
      </c>
      <c r="AC5" s="51">
        <v>0</v>
      </c>
      <c r="AD5" s="51">
        <v>0</v>
      </c>
      <c r="AE5" s="51">
        <v>0</v>
      </c>
      <c r="AF5" s="51">
        <v>0</v>
      </c>
      <c r="AG5" s="51">
        <v>0</v>
      </c>
      <c r="AH5" s="51">
        <v>0</v>
      </c>
      <c r="AI5" s="51">
        <v>0</v>
      </c>
      <c r="AJ5" s="51">
        <v>0</v>
      </c>
      <c r="AK5" s="51">
        <v>0</v>
      </c>
      <c r="AL5" s="51">
        <v>0</v>
      </c>
      <c r="AM5" s="51">
        <v>0</v>
      </c>
      <c r="AN5" s="51">
        <v>0</v>
      </c>
      <c r="AO5" s="51">
        <v>0</v>
      </c>
      <c r="AP5" s="51">
        <v>0</v>
      </c>
      <c r="AQ5" s="51">
        <v>0</v>
      </c>
      <c r="AR5" s="51">
        <v>0</v>
      </c>
      <c r="AS5" s="51">
        <v>0</v>
      </c>
      <c r="AT5" s="51">
        <v>0</v>
      </c>
      <c r="AU5" s="51">
        <v>0</v>
      </c>
      <c r="AV5" s="90">
        <f t="shared" si="0"/>
        <v>1</v>
      </c>
    </row>
    <row r="6" spans="1:48">
      <c r="A6" s="18">
        <v>4</v>
      </c>
      <c r="B6" s="56" t="s">
        <v>19</v>
      </c>
      <c r="C6" s="51">
        <v>0</v>
      </c>
      <c r="D6" s="51">
        <v>0</v>
      </c>
      <c r="E6" s="51">
        <v>0</v>
      </c>
      <c r="F6" s="50">
        <v>1</v>
      </c>
      <c r="G6" s="51">
        <v>0</v>
      </c>
      <c r="H6" s="51">
        <v>0</v>
      </c>
      <c r="I6" s="51">
        <v>0</v>
      </c>
      <c r="J6" s="51">
        <v>0</v>
      </c>
      <c r="K6" s="51">
        <v>0</v>
      </c>
      <c r="L6" s="51">
        <v>0</v>
      </c>
      <c r="M6" s="51">
        <v>0</v>
      </c>
      <c r="N6" s="51">
        <v>0</v>
      </c>
      <c r="O6" s="51">
        <v>0</v>
      </c>
      <c r="P6" s="51">
        <v>0</v>
      </c>
      <c r="Q6" s="51">
        <v>0</v>
      </c>
      <c r="R6" s="51">
        <v>0</v>
      </c>
      <c r="S6" s="51">
        <v>0</v>
      </c>
      <c r="T6" s="51">
        <v>0</v>
      </c>
      <c r="U6" s="51">
        <v>0</v>
      </c>
      <c r="V6" s="51">
        <v>0</v>
      </c>
      <c r="W6" s="51">
        <v>0</v>
      </c>
      <c r="X6" s="51">
        <v>0</v>
      </c>
      <c r="Y6" s="51">
        <v>0</v>
      </c>
      <c r="Z6" s="51">
        <v>0</v>
      </c>
      <c r="AA6" s="51">
        <v>0</v>
      </c>
      <c r="AB6" s="51">
        <v>0</v>
      </c>
      <c r="AC6" s="51">
        <v>0</v>
      </c>
      <c r="AD6" s="51">
        <v>0</v>
      </c>
      <c r="AE6" s="51">
        <v>0</v>
      </c>
      <c r="AF6" s="51">
        <v>0</v>
      </c>
      <c r="AG6" s="51">
        <v>0</v>
      </c>
      <c r="AH6" s="51">
        <v>0</v>
      </c>
      <c r="AI6" s="51">
        <v>0</v>
      </c>
      <c r="AJ6" s="51">
        <v>0</v>
      </c>
      <c r="AK6" s="51">
        <v>0</v>
      </c>
      <c r="AL6" s="51">
        <v>0</v>
      </c>
      <c r="AM6" s="51">
        <v>0</v>
      </c>
      <c r="AN6" s="51">
        <v>0</v>
      </c>
      <c r="AO6" s="51">
        <v>0</v>
      </c>
      <c r="AP6" s="51">
        <v>0</v>
      </c>
      <c r="AQ6" s="51">
        <v>0</v>
      </c>
      <c r="AR6" s="51">
        <v>0</v>
      </c>
      <c r="AS6" s="51">
        <v>0</v>
      </c>
      <c r="AT6" s="51">
        <v>0</v>
      </c>
      <c r="AU6" s="51">
        <v>0</v>
      </c>
      <c r="AV6" s="90">
        <f t="shared" si="0"/>
        <v>1</v>
      </c>
    </row>
    <row r="7" spans="1:48">
      <c r="A7" s="18">
        <v>5</v>
      </c>
      <c r="B7" s="56" t="s">
        <v>25</v>
      </c>
      <c r="C7" s="51">
        <v>0</v>
      </c>
      <c r="D7" s="51">
        <v>0</v>
      </c>
      <c r="E7" s="51">
        <v>0</v>
      </c>
      <c r="F7" s="51">
        <v>0</v>
      </c>
      <c r="G7" s="50">
        <v>1</v>
      </c>
      <c r="H7" s="51">
        <v>0</v>
      </c>
      <c r="I7" s="51">
        <v>0</v>
      </c>
      <c r="J7" s="51">
        <v>0</v>
      </c>
      <c r="K7" s="51">
        <v>0</v>
      </c>
      <c r="L7" s="51">
        <v>0</v>
      </c>
      <c r="M7" s="51">
        <v>0</v>
      </c>
      <c r="N7" s="51">
        <v>0</v>
      </c>
      <c r="O7" s="51">
        <v>0</v>
      </c>
      <c r="P7" s="51">
        <v>0</v>
      </c>
      <c r="Q7" s="51">
        <v>0</v>
      </c>
      <c r="R7" s="51">
        <v>0</v>
      </c>
      <c r="S7" s="51">
        <v>0</v>
      </c>
      <c r="T7" s="51">
        <v>0</v>
      </c>
      <c r="U7" s="51">
        <v>0</v>
      </c>
      <c r="V7" s="51">
        <v>0</v>
      </c>
      <c r="W7" s="51">
        <v>0</v>
      </c>
      <c r="X7" s="51">
        <v>0</v>
      </c>
      <c r="Y7" s="51">
        <v>0</v>
      </c>
      <c r="Z7" s="51">
        <v>0</v>
      </c>
      <c r="AA7" s="51">
        <v>0</v>
      </c>
      <c r="AB7" s="51">
        <v>0</v>
      </c>
      <c r="AC7" s="51">
        <v>0</v>
      </c>
      <c r="AD7" s="51">
        <v>0</v>
      </c>
      <c r="AE7" s="51">
        <v>0</v>
      </c>
      <c r="AF7" s="51">
        <v>0</v>
      </c>
      <c r="AG7" s="51">
        <v>0</v>
      </c>
      <c r="AH7" s="51">
        <v>0</v>
      </c>
      <c r="AI7" s="51">
        <v>0</v>
      </c>
      <c r="AJ7" s="51">
        <v>0</v>
      </c>
      <c r="AK7" s="51">
        <v>0</v>
      </c>
      <c r="AL7" s="51">
        <v>0</v>
      </c>
      <c r="AM7" s="51">
        <v>0</v>
      </c>
      <c r="AN7" s="51">
        <v>0</v>
      </c>
      <c r="AO7" s="51">
        <v>0</v>
      </c>
      <c r="AP7" s="51">
        <v>0</v>
      </c>
      <c r="AQ7" s="51">
        <v>0</v>
      </c>
      <c r="AR7" s="51">
        <v>0</v>
      </c>
      <c r="AS7" s="51">
        <v>0</v>
      </c>
      <c r="AT7" s="51">
        <v>0</v>
      </c>
      <c r="AU7" s="51">
        <v>0</v>
      </c>
      <c r="AV7" s="90">
        <f t="shared" si="0"/>
        <v>1</v>
      </c>
    </row>
    <row r="8" spans="1:48">
      <c r="A8" s="18">
        <v>6</v>
      </c>
      <c r="B8" s="56" t="s">
        <v>30</v>
      </c>
      <c r="C8" s="51">
        <v>0</v>
      </c>
      <c r="D8" s="51">
        <v>0</v>
      </c>
      <c r="E8" s="51">
        <v>0</v>
      </c>
      <c r="F8" s="51">
        <v>0</v>
      </c>
      <c r="G8" s="51">
        <v>0</v>
      </c>
      <c r="H8" s="50">
        <v>1</v>
      </c>
      <c r="I8" s="51">
        <v>0</v>
      </c>
      <c r="J8" s="51">
        <v>0</v>
      </c>
      <c r="K8" s="51">
        <v>0</v>
      </c>
      <c r="L8" s="51">
        <v>0</v>
      </c>
      <c r="M8" s="51">
        <v>0</v>
      </c>
      <c r="N8" s="51">
        <v>0</v>
      </c>
      <c r="O8" s="51">
        <v>0</v>
      </c>
      <c r="P8" s="51">
        <v>0</v>
      </c>
      <c r="Q8" s="51">
        <v>0</v>
      </c>
      <c r="R8" s="51">
        <v>0</v>
      </c>
      <c r="S8" s="51">
        <v>0</v>
      </c>
      <c r="T8" s="51">
        <v>0</v>
      </c>
      <c r="U8" s="51">
        <v>0</v>
      </c>
      <c r="V8" s="51">
        <v>0</v>
      </c>
      <c r="W8" s="51">
        <v>0</v>
      </c>
      <c r="X8" s="51">
        <v>0</v>
      </c>
      <c r="Y8" s="51">
        <v>0</v>
      </c>
      <c r="Z8" s="51">
        <v>0</v>
      </c>
      <c r="AA8" s="51">
        <v>0</v>
      </c>
      <c r="AB8" s="51">
        <v>0</v>
      </c>
      <c r="AC8" s="51">
        <v>0</v>
      </c>
      <c r="AD8" s="51">
        <v>0</v>
      </c>
      <c r="AE8" s="51">
        <v>0</v>
      </c>
      <c r="AF8" s="51">
        <v>0</v>
      </c>
      <c r="AG8" s="51">
        <v>0</v>
      </c>
      <c r="AH8" s="51">
        <v>0</v>
      </c>
      <c r="AI8" s="51">
        <v>0</v>
      </c>
      <c r="AJ8" s="51">
        <v>0</v>
      </c>
      <c r="AK8" s="51">
        <v>0</v>
      </c>
      <c r="AL8" s="51">
        <v>0</v>
      </c>
      <c r="AM8" s="51">
        <v>0</v>
      </c>
      <c r="AN8" s="51">
        <v>0</v>
      </c>
      <c r="AO8" s="51">
        <v>0</v>
      </c>
      <c r="AP8" s="51">
        <v>0</v>
      </c>
      <c r="AQ8" s="51">
        <v>0</v>
      </c>
      <c r="AR8" s="51">
        <v>0</v>
      </c>
      <c r="AS8" s="51">
        <v>0</v>
      </c>
      <c r="AT8" s="51">
        <v>0</v>
      </c>
      <c r="AU8" s="51">
        <v>0</v>
      </c>
      <c r="AV8" s="90">
        <f t="shared" si="0"/>
        <v>1</v>
      </c>
    </row>
    <row r="9" spans="1:48">
      <c r="A9" s="18">
        <v>7</v>
      </c>
      <c r="B9" s="56" t="s">
        <v>35</v>
      </c>
      <c r="C9" s="51">
        <v>0</v>
      </c>
      <c r="D9" s="51">
        <v>0</v>
      </c>
      <c r="E9" s="51">
        <v>0</v>
      </c>
      <c r="F9" s="51">
        <v>0</v>
      </c>
      <c r="G9" s="51">
        <v>0</v>
      </c>
      <c r="H9" s="51">
        <v>0</v>
      </c>
      <c r="I9" s="50">
        <v>1</v>
      </c>
      <c r="J9" s="51">
        <v>0</v>
      </c>
      <c r="K9" s="51">
        <v>0</v>
      </c>
      <c r="L9" s="51">
        <v>0</v>
      </c>
      <c r="M9" s="51">
        <v>0</v>
      </c>
      <c r="N9" s="51">
        <v>0</v>
      </c>
      <c r="O9" s="51">
        <v>0</v>
      </c>
      <c r="P9" s="51">
        <v>0</v>
      </c>
      <c r="Q9" s="51">
        <v>0</v>
      </c>
      <c r="R9" s="51">
        <v>0</v>
      </c>
      <c r="S9" s="51">
        <v>0</v>
      </c>
      <c r="T9" s="51">
        <v>0</v>
      </c>
      <c r="U9" s="51">
        <v>0</v>
      </c>
      <c r="V9" s="51">
        <v>0</v>
      </c>
      <c r="W9" s="51">
        <v>0</v>
      </c>
      <c r="X9" s="51">
        <v>0</v>
      </c>
      <c r="Y9" s="51">
        <v>0</v>
      </c>
      <c r="Z9" s="51">
        <v>0</v>
      </c>
      <c r="AA9" s="51">
        <v>0</v>
      </c>
      <c r="AB9" s="51">
        <v>0</v>
      </c>
      <c r="AC9" s="51">
        <v>0</v>
      </c>
      <c r="AD9" s="51">
        <v>0</v>
      </c>
      <c r="AE9" s="51">
        <v>0</v>
      </c>
      <c r="AF9" s="51">
        <v>0</v>
      </c>
      <c r="AG9" s="51">
        <v>0</v>
      </c>
      <c r="AH9" s="51">
        <v>0</v>
      </c>
      <c r="AI9" s="51">
        <v>0</v>
      </c>
      <c r="AJ9" s="51">
        <v>0</v>
      </c>
      <c r="AK9" s="51">
        <v>0</v>
      </c>
      <c r="AL9" s="51">
        <v>0</v>
      </c>
      <c r="AM9" s="51">
        <v>0</v>
      </c>
      <c r="AN9" s="51">
        <v>0</v>
      </c>
      <c r="AO9" s="51">
        <v>0</v>
      </c>
      <c r="AP9" s="51">
        <v>0</v>
      </c>
      <c r="AQ9" s="51">
        <v>0</v>
      </c>
      <c r="AR9" s="51">
        <v>0</v>
      </c>
      <c r="AS9" s="51">
        <v>0</v>
      </c>
      <c r="AT9" s="51">
        <v>0</v>
      </c>
      <c r="AU9" s="51">
        <v>0</v>
      </c>
      <c r="AV9" s="90">
        <f t="shared" si="0"/>
        <v>1</v>
      </c>
    </row>
    <row r="10" spans="1:48">
      <c r="A10" s="18">
        <v>8</v>
      </c>
      <c r="B10" s="56" t="s">
        <v>38</v>
      </c>
      <c r="C10" s="51">
        <v>0</v>
      </c>
      <c r="D10" s="51">
        <v>0</v>
      </c>
      <c r="E10" s="51">
        <v>0</v>
      </c>
      <c r="F10" s="51">
        <v>0</v>
      </c>
      <c r="G10" s="51">
        <v>0</v>
      </c>
      <c r="H10" s="51">
        <v>0</v>
      </c>
      <c r="I10" s="51">
        <v>0</v>
      </c>
      <c r="J10" s="50">
        <v>1</v>
      </c>
      <c r="K10" s="51">
        <v>0</v>
      </c>
      <c r="L10" s="51">
        <v>0</v>
      </c>
      <c r="M10" s="51">
        <v>0</v>
      </c>
      <c r="N10" s="51">
        <v>0</v>
      </c>
      <c r="O10" s="51">
        <v>0</v>
      </c>
      <c r="P10" s="51">
        <v>0</v>
      </c>
      <c r="Q10" s="51">
        <v>0</v>
      </c>
      <c r="R10" s="51">
        <v>0</v>
      </c>
      <c r="S10" s="51">
        <v>0</v>
      </c>
      <c r="T10" s="51">
        <v>0</v>
      </c>
      <c r="U10" s="51">
        <v>0</v>
      </c>
      <c r="V10" s="51">
        <v>0</v>
      </c>
      <c r="W10" s="51">
        <v>0</v>
      </c>
      <c r="X10" s="51">
        <v>0</v>
      </c>
      <c r="Y10" s="51">
        <v>0</v>
      </c>
      <c r="Z10" s="51">
        <v>0</v>
      </c>
      <c r="AA10" s="51">
        <v>0</v>
      </c>
      <c r="AB10" s="51">
        <v>0</v>
      </c>
      <c r="AC10" s="51">
        <v>0</v>
      </c>
      <c r="AD10" s="51">
        <v>0</v>
      </c>
      <c r="AE10" s="51">
        <v>0</v>
      </c>
      <c r="AF10" s="51">
        <v>0</v>
      </c>
      <c r="AG10" s="51">
        <v>0</v>
      </c>
      <c r="AH10" s="51">
        <v>0</v>
      </c>
      <c r="AI10" s="51">
        <v>0</v>
      </c>
      <c r="AJ10" s="51">
        <v>0</v>
      </c>
      <c r="AK10" s="51">
        <v>0</v>
      </c>
      <c r="AL10" s="51">
        <v>0</v>
      </c>
      <c r="AM10" s="51">
        <v>0</v>
      </c>
      <c r="AN10" s="51">
        <v>0</v>
      </c>
      <c r="AO10" s="51">
        <v>0</v>
      </c>
      <c r="AP10" s="51">
        <v>0</v>
      </c>
      <c r="AQ10" s="51">
        <v>0</v>
      </c>
      <c r="AR10" s="51">
        <v>0</v>
      </c>
      <c r="AS10" s="51">
        <v>0</v>
      </c>
      <c r="AT10" s="51">
        <v>0</v>
      </c>
      <c r="AU10" s="51">
        <v>0</v>
      </c>
      <c r="AV10" s="90">
        <f t="shared" si="0"/>
        <v>1</v>
      </c>
    </row>
    <row r="11" spans="1:48">
      <c r="A11" s="18">
        <v>9</v>
      </c>
      <c r="B11" s="56" t="s">
        <v>41</v>
      </c>
      <c r="C11" s="51">
        <v>0</v>
      </c>
      <c r="D11" s="51">
        <v>0</v>
      </c>
      <c r="E11" s="51">
        <v>0</v>
      </c>
      <c r="F11" s="51">
        <v>0</v>
      </c>
      <c r="G11" s="51">
        <v>0</v>
      </c>
      <c r="H11" s="51">
        <v>0</v>
      </c>
      <c r="I11" s="51">
        <v>0</v>
      </c>
      <c r="J11" s="51">
        <v>0</v>
      </c>
      <c r="K11" s="50">
        <v>1</v>
      </c>
      <c r="L11" s="51">
        <v>0</v>
      </c>
      <c r="M11" s="51">
        <v>0</v>
      </c>
      <c r="N11" s="51">
        <v>0</v>
      </c>
      <c r="O11" s="51">
        <v>0</v>
      </c>
      <c r="P11" s="51">
        <v>0</v>
      </c>
      <c r="Q11" s="51">
        <v>0</v>
      </c>
      <c r="R11" s="51">
        <v>0</v>
      </c>
      <c r="S11" s="51">
        <v>0</v>
      </c>
      <c r="T11" s="51">
        <v>0</v>
      </c>
      <c r="U11" s="51">
        <v>0</v>
      </c>
      <c r="V11" s="51">
        <v>0</v>
      </c>
      <c r="W11" s="51">
        <v>0</v>
      </c>
      <c r="X11" s="51">
        <v>0</v>
      </c>
      <c r="Y11" s="51">
        <v>0</v>
      </c>
      <c r="Z11" s="51">
        <v>0</v>
      </c>
      <c r="AA11" s="51">
        <v>0</v>
      </c>
      <c r="AB11" s="51">
        <v>0</v>
      </c>
      <c r="AC11" s="51">
        <v>0</v>
      </c>
      <c r="AD11" s="51">
        <v>0</v>
      </c>
      <c r="AE11" s="51">
        <v>0</v>
      </c>
      <c r="AF11" s="51">
        <v>0</v>
      </c>
      <c r="AG11" s="51">
        <v>0</v>
      </c>
      <c r="AH11" s="51">
        <v>0</v>
      </c>
      <c r="AI11" s="51">
        <v>0</v>
      </c>
      <c r="AJ11" s="51">
        <v>0</v>
      </c>
      <c r="AK11" s="51">
        <v>0</v>
      </c>
      <c r="AL11" s="51">
        <v>0</v>
      </c>
      <c r="AM11" s="51">
        <v>0</v>
      </c>
      <c r="AN11" s="51">
        <v>0</v>
      </c>
      <c r="AO11" s="51">
        <v>0</v>
      </c>
      <c r="AP11" s="51">
        <v>0</v>
      </c>
      <c r="AQ11" s="51">
        <v>0</v>
      </c>
      <c r="AR11" s="51">
        <v>0</v>
      </c>
      <c r="AS11" s="51">
        <v>0</v>
      </c>
      <c r="AT11" s="51">
        <v>0</v>
      </c>
      <c r="AU11" s="51">
        <v>0</v>
      </c>
      <c r="AV11" s="90">
        <f t="shared" si="0"/>
        <v>1</v>
      </c>
    </row>
    <row r="12" spans="1:48">
      <c r="A12" s="18">
        <v>10</v>
      </c>
      <c r="B12" s="56" t="s">
        <v>44</v>
      </c>
      <c r="C12" s="51">
        <v>0</v>
      </c>
      <c r="D12" s="51">
        <v>0</v>
      </c>
      <c r="E12" s="51">
        <v>0</v>
      </c>
      <c r="F12" s="51">
        <v>0</v>
      </c>
      <c r="G12" s="51">
        <v>0</v>
      </c>
      <c r="H12" s="51">
        <v>0</v>
      </c>
      <c r="I12" s="51">
        <v>0</v>
      </c>
      <c r="J12" s="51">
        <v>0</v>
      </c>
      <c r="K12" s="51">
        <v>0</v>
      </c>
      <c r="L12" s="50">
        <v>1</v>
      </c>
      <c r="M12" s="51">
        <v>0</v>
      </c>
      <c r="N12" s="51">
        <v>0</v>
      </c>
      <c r="O12" s="51">
        <v>0</v>
      </c>
      <c r="P12" s="51">
        <v>0</v>
      </c>
      <c r="Q12" s="51">
        <v>0</v>
      </c>
      <c r="R12" s="51">
        <v>0</v>
      </c>
      <c r="S12" s="51">
        <v>0</v>
      </c>
      <c r="T12" s="51">
        <v>0</v>
      </c>
      <c r="U12" s="51">
        <v>0</v>
      </c>
      <c r="V12" s="51">
        <v>0</v>
      </c>
      <c r="W12" s="51">
        <v>0</v>
      </c>
      <c r="X12" s="51">
        <v>0</v>
      </c>
      <c r="Y12" s="51">
        <v>0</v>
      </c>
      <c r="Z12" s="51">
        <v>0</v>
      </c>
      <c r="AA12" s="51">
        <v>0</v>
      </c>
      <c r="AB12" s="51">
        <v>0</v>
      </c>
      <c r="AC12" s="51">
        <v>0</v>
      </c>
      <c r="AD12" s="51">
        <v>0</v>
      </c>
      <c r="AE12" s="51">
        <v>0</v>
      </c>
      <c r="AF12" s="51">
        <v>0</v>
      </c>
      <c r="AG12" s="51">
        <v>0</v>
      </c>
      <c r="AH12" s="51">
        <v>0</v>
      </c>
      <c r="AI12" s="51">
        <v>0</v>
      </c>
      <c r="AJ12" s="51">
        <v>0</v>
      </c>
      <c r="AK12" s="51">
        <v>0</v>
      </c>
      <c r="AL12" s="51">
        <v>0</v>
      </c>
      <c r="AM12" s="51">
        <v>0</v>
      </c>
      <c r="AN12" s="51">
        <v>0</v>
      </c>
      <c r="AO12" s="51">
        <v>0</v>
      </c>
      <c r="AP12" s="51">
        <v>0</v>
      </c>
      <c r="AQ12" s="51">
        <v>0</v>
      </c>
      <c r="AR12" s="51">
        <v>0</v>
      </c>
      <c r="AS12" s="51">
        <v>0</v>
      </c>
      <c r="AT12" s="51">
        <v>0</v>
      </c>
      <c r="AU12" s="51">
        <v>0</v>
      </c>
      <c r="AV12" s="90">
        <f t="shared" si="0"/>
        <v>1</v>
      </c>
    </row>
    <row r="13" spans="1:48">
      <c r="A13" s="18">
        <v>11</v>
      </c>
      <c r="B13" s="56" t="s">
        <v>48</v>
      </c>
      <c r="C13" s="51">
        <v>0</v>
      </c>
      <c r="D13" s="51">
        <v>0</v>
      </c>
      <c r="E13" s="51">
        <v>0</v>
      </c>
      <c r="F13" s="51">
        <v>0</v>
      </c>
      <c r="G13" s="51">
        <v>0</v>
      </c>
      <c r="H13" s="51">
        <v>0</v>
      </c>
      <c r="I13" s="51">
        <v>0</v>
      </c>
      <c r="J13" s="51">
        <v>0</v>
      </c>
      <c r="K13" s="51">
        <v>0</v>
      </c>
      <c r="L13" s="51">
        <v>0</v>
      </c>
      <c r="M13" s="50">
        <v>1</v>
      </c>
      <c r="N13" s="51">
        <v>0</v>
      </c>
      <c r="O13" s="51">
        <v>0</v>
      </c>
      <c r="P13" s="51">
        <v>0</v>
      </c>
      <c r="Q13" s="51">
        <v>0</v>
      </c>
      <c r="R13" s="51">
        <v>0</v>
      </c>
      <c r="S13" s="51">
        <v>0</v>
      </c>
      <c r="T13" s="51">
        <v>0</v>
      </c>
      <c r="U13" s="51">
        <v>0</v>
      </c>
      <c r="V13" s="51">
        <v>0</v>
      </c>
      <c r="W13" s="51">
        <v>0</v>
      </c>
      <c r="X13" s="51">
        <v>0</v>
      </c>
      <c r="Y13" s="51">
        <v>0</v>
      </c>
      <c r="Z13" s="51">
        <v>0</v>
      </c>
      <c r="AA13" s="51">
        <v>0</v>
      </c>
      <c r="AB13" s="51">
        <v>0</v>
      </c>
      <c r="AC13" s="51">
        <v>0</v>
      </c>
      <c r="AD13" s="51">
        <v>0</v>
      </c>
      <c r="AE13" s="51">
        <v>0</v>
      </c>
      <c r="AF13" s="51">
        <v>0</v>
      </c>
      <c r="AG13" s="51">
        <v>0</v>
      </c>
      <c r="AH13" s="51">
        <v>0</v>
      </c>
      <c r="AI13" s="51">
        <v>0</v>
      </c>
      <c r="AJ13" s="51">
        <v>0</v>
      </c>
      <c r="AK13" s="51">
        <v>0</v>
      </c>
      <c r="AL13" s="51">
        <v>0</v>
      </c>
      <c r="AM13" s="51">
        <v>0</v>
      </c>
      <c r="AN13" s="51">
        <v>0</v>
      </c>
      <c r="AO13" s="51">
        <v>0</v>
      </c>
      <c r="AP13" s="51">
        <v>0</v>
      </c>
      <c r="AQ13" s="51">
        <v>0</v>
      </c>
      <c r="AR13" s="51">
        <v>0</v>
      </c>
      <c r="AS13" s="51">
        <v>0</v>
      </c>
      <c r="AT13" s="51">
        <v>0</v>
      </c>
      <c r="AU13" s="51">
        <v>0</v>
      </c>
      <c r="AV13" s="90">
        <f t="shared" si="0"/>
        <v>1</v>
      </c>
    </row>
    <row r="14" spans="1:48">
      <c r="A14" s="18">
        <v>12</v>
      </c>
      <c r="B14" s="56" t="s">
        <v>54</v>
      </c>
      <c r="C14" s="51">
        <v>0</v>
      </c>
      <c r="D14" s="51">
        <v>0</v>
      </c>
      <c r="E14" s="51">
        <v>0</v>
      </c>
      <c r="F14" s="51">
        <v>0</v>
      </c>
      <c r="G14" s="51">
        <v>0</v>
      </c>
      <c r="H14" s="51">
        <v>0</v>
      </c>
      <c r="I14" s="51">
        <v>0</v>
      </c>
      <c r="J14" s="51">
        <v>0</v>
      </c>
      <c r="K14" s="51">
        <v>0</v>
      </c>
      <c r="L14" s="51">
        <v>0</v>
      </c>
      <c r="M14" s="51">
        <v>0</v>
      </c>
      <c r="N14" s="50">
        <v>1</v>
      </c>
      <c r="O14" s="51">
        <v>0</v>
      </c>
      <c r="P14" s="51">
        <v>0</v>
      </c>
      <c r="Q14" s="51">
        <v>0</v>
      </c>
      <c r="R14" s="51">
        <v>0</v>
      </c>
      <c r="S14" s="51">
        <v>0</v>
      </c>
      <c r="T14" s="51">
        <v>0</v>
      </c>
      <c r="U14" s="51">
        <v>0</v>
      </c>
      <c r="V14" s="51">
        <v>0</v>
      </c>
      <c r="W14" s="51">
        <v>0</v>
      </c>
      <c r="X14" s="51">
        <v>0</v>
      </c>
      <c r="Y14" s="51">
        <v>0</v>
      </c>
      <c r="Z14" s="51">
        <v>0</v>
      </c>
      <c r="AA14" s="51">
        <v>0</v>
      </c>
      <c r="AB14" s="51">
        <v>0</v>
      </c>
      <c r="AC14" s="51">
        <v>0</v>
      </c>
      <c r="AD14" s="51">
        <v>0</v>
      </c>
      <c r="AE14" s="51">
        <v>0</v>
      </c>
      <c r="AF14" s="51">
        <v>0</v>
      </c>
      <c r="AG14" s="51">
        <v>0</v>
      </c>
      <c r="AH14" s="51">
        <v>0</v>
      </c>
      <c r="AI14" s="51">
        <v>0</v>
      </c>
      <c r="AJ14" s="51">
        <v>0</v>
      </c>
      <c r="AK14" s="51">
        <v>0</v>
      </c>
      <c r="AL14" s="51">
        <v>0</v>
      </c>
      <c r="AM14" s="51">
        <v>0</v>
      </c>
      <c r="AN14" s="51">
        <v>0</v>
      </c>
      <c r="AO14" s="51">
        <v>0</v>
      </c>
      <c r="AP14" s="51">
        <v>0</v>
      </c>
      <c r="AQ14" s="51">
        <v>0</v>
      </c>
      <c r="AR14" s="51">
        <v>0</v>
      </c>
      <c r="AS14" s="51">
        <v>0</v>
      </c>
      <c r="AT14" s="51">
        <v>0</v>
      </c>
      <c r="AU14" s="51">
        <v>0</v>
      </c>
      <c r="AV14" s="90">
        <f t="shared" si="0"/>
        <v>1</v>
      </c>
    </row>
    <row r="15" spans="1:48">
      <c r="A15" s="18">
        <v>13</v>
      </c>
      <c r="B15" s="56" t="s">
        <v>57</v>
      </c>
      <c r="C15" s="51">
        <v>0</v>
      </c>
      <c r="D15" s="51">
        <v>0</v>
      </c>
      <c r="E15" s="51">
        <v>0</v>
      </c>
      <c r="F15" s="51">
        <v>0</v>
      </c>
      <c r="G15" s="51">
        <v>0</v>
      </c>
      <c r="H15" s="51">
        <v>0</v>
      </c>
      <c r="I15" s="51">
        <v>0</v>
      </c>
      <c r="J15" s="51">
        <v>0</v>
      </c>
      <c r="K15" s="51">
        <v>0</v>
      </c>
      <c r="L15" s="51">
        <v>0</v>
      </c>
      <c r="M15" s="51">
        <v>0</v>
      </c>
      <c r="N15" s="51">
        <v>0</v>
      </c>
      <c r="O15" s="50">
        <v>1</v>
      </c>
      <c r="P15" s="51">
        <v>0</v>
      </c>
      <c r="Q15" s="51">
        <v>0</v>
      </c>
      <c r="R15" s="51">
        <v>0</v>
      </c>
      <c r="S15" s="51">
        <v>0</v>
      </c>
      <c r="T15" s="51">
        <v>0</v>
      </c>
      <c r="U15" s="51">
        <v>0</v>
      </c>
      <c r="V15" s="51">
        <v>0</v>
      </c>
      <c r="W15" s="51">
        <v>0</v>
      </c>
      <c r="X15" s="51">
        <v>0</v>
      </c>
      <c r="Y15" s="51">
        <v>0</v>
      </c>
      <c r="Z15" s="51">
        <v>0</v>
      </c>
      <c r="AA15" s="51">
        <v>0</v>
      </c>
      <c r="AB15" s="51">
        <v>0</v>
      </c>
      <c r="AC15" s="51">
        <v>0</v>
      </c>
      <c r="AD15" s="51">
        <v>0</v>
      </c>
      <c r="AE15" s="51">
        <v>0</v>
      </c>
      <c r="AF15" s="51">
        <v>0</v>
      </c>
      <c r="AG15" s="51">
        <v>0</v>
      </c>
      <c r="AH15" s="51">
        <v>0</v>
      </c>
      <c r="AI15" s="51">
        <v>0</v>
      </c>
      <c r="AJ15" s="51">
        <v>0</v>
      </c>
      <c r="AK15" s="51">
        <v>0</v>
      </c>
      <c r="AL15" s="51">
        <v>0</v>
      </c>
      <c r="AM15" s="51">
        <v>0</v>
      </c>
      <c r="AN15" s="51">
        <v>0</v>
      </c>
      <c r="AO15" s="51">
        <v>0</v>
      </c>
      <c r="AP15" s="51">
        <v>0</v>
      </c>
      <c r="AQ15" s="51">
        <v>0</v>
      </c>
      <c r="AR15" s="51">
        <v>0</v>
      </c>
      <c r="AS15" s="51">
        <v>0</v>
      </c>
      <c r="AT15" s="51">
        <v>0</v>
      </c>
      <c r="AU15" s="51">
        <v>0</v>
      </c>
      <c r="AV15" s="90">
        <f t="shared" si="0"/>
        <v>1</v>
      </c>
    </row>
    <row r="16" spans="1:48">
      <c r="A16" s="18">
        <v>14</v>
      </c>
      <c r="B16" s="56" t="s">
        <v>60</v>
      </c>
      <c r="C16" s="51">
        <v>0</v>
      </c>
      <c r="D16" s="51">
        <v>0</v>
      </c>
      <c r="E16" s="51">
        <v>0</v>
      </c>
      <c r="F16" s="51">
        <v>0</v>
      </c>
      <c r="G16" s="51">
        <v>0</v>
      </c>
      <c r="H16" s="51">
        <v>0</v>
      </c>
      <c r="I16" s="51">
        <v>0</v>
      </c>
      <c r="J16" s="51">
        <v>0</v>
      </c>
      <c r="K16" s="51">
        <v>0</v>
      </c>
      <c r="L16" s="51">
        <v>0</v>
      </c>
      <c r="M16" s="51">
        <v>0</v>
      </c>
      <c r="N16" s="51">
        <v>0</v>
      </c>
      <c r="O16" s="51">
        <v>0</v>
      </c>
      <c r="P16" s="50">
        <v>1</v>
      </c>
      <c r="Q16" s="51">
        <v>0</v>
      </c>
      <c r="R16" s="51">
        <v>0</v>
      </c>
      <c r="S16" s="51">
        <v>0</v>
      </c>
      <c r="T16" s="51">
        <v>0</v>
      </c>
      <c r="U16" s="51">
        <v>0</v>
      </c>
      <c r="V16" s="51">
        <v>0</v>
      </c>
      <c r="W16" s="51">
        <v>0</v>
      </c>
      <c r="X16" s="51">
        <v>0</v>
      </c>
      <c r="Y16" s="51">
        <v>0</v>
      </c>
      <c r="Z16" s="51">
        <v>0</v>
      </c>
      <c r="AA16" s="51">
        <v>0</v>
      </c>
      <c r="AB16" s="51">
        <v>0</v>
      </c>
      <c r="AC16" s="51">
        <v>0</v>
      </c>
      <c r="AD16" s="51">
        <v>0</v>
      </c>
      <c r="AE16" s="51">
        <v>0</v>
      </c>
      <c r="AF16" s="51">
        <v>0</v>
      </c>
      <c r="AG16" s="51">
        <v>0</v>
      </c>
      <c r="AH16" s="51">
        <v>0</v>
      </c>
      <c r="AI16" s="51">
        <v>0</v>
      </c>
      <c r="AJ16" s="51">
        <v>0</v>
      </c>
      <c r="AK16" s="51">
        <v>0</v>
      </c>
      <c r="AL16" s="51">
        <v>0</v>
      </c>
      <c r="AM16" s="51">
        <v>0</v>
      </c>
      <c r="AN16" s="51">
        <v>0</v>
      </c>
      <c r="AO16" s="51">
        <v>0</v>
      </c>
      <c r="AP16" s="51">
        <v>0</v>
      </c>
      <c r="AQ16" s="51">
        <v>0</v>
      </c>
      <c r="AR16" s="51">
        <v>0</v>
      </c>
      <c r="AS16" s="51">
        <v>0</v>
      </c>
      <c r="AT16" s="51">
        <v>0</v>
      </c>
      <c r="AU16" s="51">
        <v>0</v>
      </c>
      <c r="AV16" s="90">
        <f t="shared" si="0"/>
        <v>1</v>
      </c>
    </row>
    <row r="17" spans="1:48">
      <c r="A17" s="18">
        <v>15</v>
      </c>
      <c r="B17" s="56" t="s">
        <v>63</v>
      </c>
      <c r="C17" s="51">
        <v>0</v>
      </c>
      <c r="D17" s="51">
        <v>0</v>
      </c>
      <c r="E17" s="51">
        <v>0</v>
      </c>
      <c r="F17" s="51">
        <v>0</v>
      </c>
      <c r="G17" s="51">
        <v>0</v>
      </c>
      <c r="H17" s="51">
        <v>0</v>
      </c>
      <c r="I17" s="51">
        <v>0</v>
      </c>
      <c r="J17" s="51">
        <v>0</v>
      </c>
      <c r="K17" s="51">
        <v>0</v>
      </c>
      <c r="L17" s="51">
        <v>0</v>
      </c>
      <c r="M17" s="51">
        <v>0</v>
      </c>
      <c r="N17" s="51">
        <v>0</v>
      </c>
      <c r="O17" s="51">
        <v>0</v>
      </c>
      <c r="P17" s="51">
        <v>0</v>
      </c>
      <c r="Q17" s="50">
        <v>1</v>
      </c>
      <c r="R17" s="51">
        <v>0</v>
      </c>
      <c r="S17" s="51">
        <v>0</v>
      </c>
      <c r="T17" s="51">
        <v>0</v>
      </c>
      <c r="U17" s="51">
        <v>0</v>
      </c>
      <c r="V17" s="51">
        <v>0</v>
      </c>
      <c r="W17" s="51">
        <v>0</v>
      </c>
      <c r="X17" s="51">
        <v>0</v>
      </c>
      <c r="Y17" s="51">
        <v>0</v>
      </c>
      <c r="Z17" s="51">
        <v>0</v>
      </c>
      <c r="AA17" s="51">
        <v>0</v>
      </c>
      <c r="AB17" s="51">
        <v>0</v>
      </c>
      <c r="AC17" s="51">
        <v>0</v>
      </c>
      <c r="AD17" s="51">
        <v>0</v>
      </c>
      <c r="AE17" s="51">
        <v>0</v>
      </c>
      <c r="AF17" s="51">
        <v>0</v>
      </c>
      <c r="AG17" s="51">
        <v>0</v>
      </c>
      <c r="AH17" s="51">
        <v>0</v>
      </c>
      <c r="AI17" s="51">
        <v>0</v>
      </c>
      <c r="AJ17" s="51">
        <v>0</v>
      </c>
      <c r="AK17" s="51">
        <v>0</v>
      </c>
      <c r="AL17" s="51">
        <v>0</v>
      </c>
      <c r="AM17" s="51">
        <v>0</v>
      </c>
      <c r="AN17" s="51">
        <v>0</v>
      </c>
      <c r="AO17" s="51">
        <v>0</v>
      </c>
      <c r="AP17" s="51">
        <v>0</v>
      </c>
      <c r="AQ17" s="51">
        <v>0</v>
      </c>
      <c r="AR17" s="51">
        <v>0</v>
      </c>
      <c r="AS17" s="51">
        <v>0</v>
      </c>
      <c r="AT17" s="51">
        <v>0</v>
      </c>
      <c r="AU17" s="51">
        <v>0</v>
      </c>
      <c r="AV17" s="90">
        <f t="shared" si="0"/>
        <v>1</v>
      </c>
    </row>
    <row r="18" spans="1:48">
      <c r="A18" s="98">
        <v>16</v>
      </c>
      <c r="B18" s="62" t="s">
        <v>65</v>
      </c>
      <c r="C18" s="51">
        <v>0</v>
      </c>
      <c r="D18" s="51">
        <v>0</v>
      </c>
      <c r="E18" s="51">
        <v>0</v>
      </c>
      <c r="F18" s="51">
        <v>0</v>
      </c>
      <c r="G18" s="51">
        <v>0</v>
      </c>
      <c r="H18" s="51">
        <v>0</v>
      </c>
      <c r="I18" s="51">
        <v>0</v>
      </c>
      <c r="J18" s="51">
        <v>0</v>
      </c>
      <c r="K18" s="51">
        <v>0</v>
      </c>
      <c r="L18" s="51">
        <v>0</v>
      </c>
      <c r="M18" s="51">
        <v>0</v>
      </c>
      <c r="N18" s="51">
        <v>0</v>
      </c>
      <c r="O18" s="51">
        <v>0</v>
      </c>
      <c r="P18" s="51">
        <v>0</v>
      </c>
      <c r="Q18" s="51">
        <v>0</v>
      </c>
      <c r="R18" s="50">
        <v>1</v>
      </c>
      <c r="S18" s="50">
        <v>1</v>
      </c>
      <c r="T18" s="51">
        <v>0</v>
      </c>
      <c r="U18" s="51">
        <v>0</v>
      </c>
      <c r="V18" s="51">
        <v>0</v>
      </c>
      <c r="W18" s="51">
        <v>0</v>
      </c>
      <c r="X18" s="51">
        <v>0</v>
      </c>
      <c r="Y18" s="51">
        <v>0</v>
      </c>
      <c r="Z18" s="51">
        <v>0</v>
      </c>
      <c r="AA18" s="51">
        <v>0</v>
      </c>
      <c r="AB18" s="51">
        <v>0</v>
      </c>
      <c r="AC18" s="51">
        <v>0</v>
      </c>
      <c r="AD18" s="51">
        <v>0</v>
      </c>
      <c r="AE18" s="51">
        <v>0</v>
      </c>
      <c r="AF18" s="51">
        <v>0</v>
      </c>
      <c r="AG18" s="51">
        <v>0</v>
      </c>
      <c r="AH18" s="51">
        <v>0</v>
      </c>
      <c r="AI18" s="51">
        <v>0</v>
      </c>
      <c r="AJ18" s="51">
        <v>0</v>
      </c>
      <c r="AK18" s="51">
        <v>0</v>
      </c>
      <c r="AL18" s="51">
        <v>0</v>
      </c>
      <c r="AM18" s="51">
        <v>0</v>
      </c>
      <c r="AN18" s="51">
        <v>0</v>
      </c>
      <c r="AO18" s="51">
        <v>0</v>
      </c>
      <c r="AP18" s="51">
        <v>0</v>
      </c>
      <c r="AQ18" s="51">
        <v>0</v>
      </c>
      <c r="AR18" s="51">
        <v>0</v>
      </c>
      <c r="AS18" s="51">
        <v>0</v>
      </c>
      <c r="AT18" s="51">
        <v>0</v>
      </c>
      <c r="AU18" s="51">
        <v>0</v>
      </c>
      <c r="AV18" s="90">
        <f t="shared" si="0"/>
        <v>2</v>
      </c>
    </row>
    <row r="19" spans="1:48">
      <c r="A19" s="18">
        <v>17</v>
      </c>
      <c r="B19" s="56" t="s">
        <v>69</v>
      </c>
      <c r="C19" s="51">
        <v>0</v>
      </c>
      <c r="D19" s="51">
        <v>0</v>
      </c>
      <c r="E19" s="51">
        <v>0</v>
      </c>
      <c r="F19" s="51">
        <v>0</v>
      </c>
      <c r="G19" s="51">
        <v>0</v>
      </c>
      <c r="H19" s="51">
        <v>0</v>
      </c>
      <c r="I19" s="51">
        <v>0</v>
      </c>
      <c r="J19" s="51">
        <v>0</v>
      </c>
      <c r="K19" s="51">
        <v>0</v>
      </c>
      <c r="L19" s="51">
        <v>0</v>
      </c>
      <c r="M19" s="51">
        <v>0</v>
      </c>
      <c r="N19" s="51">
        <v>0</v>
      </c>
      <c r="O19" s="51">
        <v>0</v>
      </c>
      <c r="P19" s="51">
        <v>0</v>
      </c>
      <c r="Q19" s="51">
        <v>0</v>
      </c>
      <c r="R19" s="51">
        <v>0</v>
      </c>
      <c r="S19" s="51">
        <v>0</v>
      </c>
      <c r="T19" s="50">
        <v>1</v>
      </c>
      <c r="U19" s="51">
        <v>0</v>
      </c>
      <c r="V19" s="51">
        <v>0</v>
      </c>
      <c r="W19" s="51">
        <v>0</v>
      </c>
      <c r="X19" s="51">
        <v>0</v>
      </c>
      <c r="Y19" s="51">
        <v>0</v>
      </c>
      <c r="Z19" s="51">
        <v>0</v>
      </c>
      <c r="AA19" s="51">
        <v>0</v>
      </c>
      <c r="AB19" s="51">
        <v>0</v>
      </c>
      <c r="AC19" s="51">
        <v>0</v>
      </c>
      <c r="AD19" s="51">
        <v>0</v>
      </c>
      <c r="AE19" s="51">
        <v>0</v>
      </c>
      <c r="AF19" s="51">
        <v>0</v>
      </c>
      <c r="AG19" s="51">
        <v>0</v>
      </c>
      <c r="AH19" s="51">
        <v>0</v>
      </c>
      <c r="AI19" s="51">
        <v>0</v>
      </c>
      <c r="AJ19" s="51">
        <v>0</v>
      </c>
      <c r="AK19" s="51">
        <v>0</v>
      </c>
      <c r="AL19" s="51">
        <v>0</v>
      </c>
      <c r="AM19" s="51">
        <v>0</v>
      </c>
      <c r="AN19" s="51">
        <v>0</v>
      </c>
      <c r="AO19" s="51">
        <v>0</v>
      </c>
      <c r="AP19" s="51">
        <v>0</v>
      </c>
      <c r="AQ19" s="51">
        <v>0</v>
      </c>
      <c r="AR19" s="51">
        <v>0</v>
      </c>
      <c r="AS19" s="51">
        <v>0</v>
      </c>
      <c r="AT19" s="51">
        <v>0</v>
      </c>
      <c r="AU19" s="51">
        <v>0</v>
      </c>
      <c r="AV19" s="90">
        <f t="shared" si="0"/>
        <v>1</v>
      </c>
    </row>
    <row r="20" spans="1:48">
      <c r="A20" s="77">
        <v>18</v>
      </c>
      <c r="B20" s="56" t="s">
        <v>72</v>
      </c>
      <c r="C20" s="51">
        <v>0</v>
      </c>
      <c r="D20" s="51">
        <v>0</v>
      </c>
      <c r="E20" s="51">
        <v>0</v>
      </c>
      <c r="F20" s="51">
        <v>0</v>
      </c>
      <c r="G20" s="51">
        <v>0</v>
      </c>
      <c r="H20" s="51">
        <v>0</v>
      </c>
      <c r="I20" s="51">
        <v>0</v>
      </c>
      <c r="J20" s="51">
        <v>0</v>
      </c>
      <c r="K20" s="51">
        <v>0</v>
      </c>
      <c r="L20" s="51">
        <v>0</v>
      </c>
      <c r="M20" s="51">
        <v>0</v>
      </c>
      <c r="N20" s="51">
        <v>0</v>
      </c>
      <c r="O20" s="51">
        <v>0</v>
      </c>
      <c r="P20" s="51">
        <v>0</v>
      </c>
      <c r="Q20" s="51">
        <v>0</v>
      </c>
      <c r="R20" s="51">
        <v>0</v>
      </c>
      <c r="S20" s="51">
        <v>0</v>
      </c>
      <c r="T20" s="51">
        <v>0</v>
      </c>
      <c r="U20" s="50">
        <v>1</v>
      </c>
      <c r="V20" s="51">
        <v>0</v>
      </c>
      <c r="W20" s="51">
        <v>0</v>
      </c>
      <c r="X20" s="51">
        <v>0</v>
      </c>
      <c r="Y20" s="51">
        <v>0</v>
      </c>
      <c r="Z20" s="51">
        <v>0</v>
      </c>
      <c r="AA20" s="51">
        <v>0</v>
      </c>
      <c r="AB20" s="51">
        <v>0</v>
      </c>
      <c r="AC20" s="51">
        <v>0</v>
      </c>
      <c r="AD20" s="51">
        <v>0</v>
      </c>
      <c r="AE20" s="51">
        <v>0</v>
      </c>
      <c r="AF20" s="51">
        <v>0</v>
      </c>
      <c r="AG20" s="51">
        <v>0</v>
      </c>
      <c r="AH20" s="51">
        <v>0</v>
      </c>
      <c r="AI20" s="51">
        <v>0</v>
      </c>
      <c r="AJ20" s="51">
        <v>0</v>
      </c>
      <c r="AK20" s="51">
        <v>0</v>
      </c>
      <c r="AL20" s="51">
        <v>0</v>
      </c>
      <c r="AM20" s="51">
        <v>0</v>
      </c>
      <c r="AN20" s="51">
        <v>0</v>
      </c>
      <c r="AO20" s="51">
        <v>0</v>
      </c>
      <c r="AP20" s="51">
        <v>0</v>
      </c>
      <c r="AQ20" s="51">
        <v>0</v>
      </c>
      <c r="AR20" s="51">
        <v>0</v>
      </c>
      <c r="AS20" s="51">
        <v>0</v>
      </c>
      <c r="AT20" s="51">
        <v>0</v>
      </c>
      <c r="AU20" s="51">
        <v>0</v>
      </c>
      <c r="AV20" s="90">
        <f t="shared" si="0"/>
        <v>1</v>
      </c>
    </row>
    <row r="21" spans="1:48" ht="15" customHeight="1">
      <c r="A21" s="18">
        <v>19</v>
      </c>
      <c r="B21" s="56" t="s">
        <v>75</v>
      </c>
      <c r="C21" s="51">
        <v>0</v>
      </c>
      <c r="D21" s="51">
        <v>0</v>
      </c>
      <c r="E21" s="51">
        <v>0</v>
      </c>
      <c r="F21" s="51">
        <v>0</v>
      </c>
      <c r="G21" s="51">
        <v>0</v>
      </c>
      <c r="H21" s="51">
        <v>0</v>
      </c>
      <c r="I21" s="51">
        <v>0</v>
      </c>
      <c r="J21" s="51">
        <v>0</v>
      </c>
      <c r="K21" s="51">
        <v>0</v>
      </c>
      <c r="L21" s="51">
        <v>0</v>
      </c>
      <c r="M21" s="51">
        <v>0</v>
      </c>
      <c r="N21" s="51">
        <v>0</v>
      </c>
      <c r="O21" s="51">
        <v>0</v>
      </c>
      <c r="P21" s="51">
        <v>0</v>
      </c>
      <c r="Q21" s="51">
        <v>0</v>
      </c>
      <c r="R21" s="51">
        <v>0</v>
      </c>
      <c r="S21" s="51">
        <v>0</v>
      </c>
      <c r="T21" s="51">
        <v>0</v>
      </c>
      <c r="U21" s="51">
        <v>0</v>
      </c>
      <c r="V21" s="50">
        <v>1</v>
      </c>
      <c r="W21" s="51">
        <v>0</v>
      </c>
      <c r="X21" s="51">
        <v>0</v>
      </c>
      <c r="Y21" s="51">
        <v>0</v>
      </c>
      <c r="Z21" s="51">
        <v>0</v>
      </c>
      <c r="AA21" s="51">
        <v>0</v>
      </c>
      <c r="AB21" s="51">
        <v>0</v>
      </c>
      <c r="AC21" s="51">
        <v>0</v>
      </c>
      <c r="AD21" s="51">
        <v>0</v>
      </c>
      <c r="AE21" s="51">
        <v>0</v>
      </c>
      <c r="AF21" s="51">
        <v>0</v>
      </c>
      <c r="AG21" s="51">
        <v>0</v>
      </c>
      <c r="AH21" s="51">
        <v>0</v>
      </c>
      <c r="AI21" s="51">
        <v>0</v>
      </c>
      <c r="AJ21" s="51">
        <v>0</v>
      </c>
      <c r="AK21" s="51">
        <v>0</v>
      </c>
      <c r="AL21" s="51">
        <v>0</v>
      </c>
      <c r="AM21" s="51">
        <v>0</v>
      </c>
      <c r="AN21" s="51">
        <v>0</v>
      </c>
      <c r="AO21" s="51">
        <v>0</v>
      </c>
      <c r="AP21" s="51">
        <v>0</v>
      </c>
      <c r="AQ21" s="51">
        <v>0</v>
      </c>
      <c r="AR21" s="51">
        <v>0</v>
      </c>
      <c r="AS21" s="51">
        <v>0</v>
      </c>
      <c r="AT21" s="51">
        <v>0</v>
      </c>
      <c r="AU21" s="51">
        <v>0</v>
      </c>
      <c r="AV21" s="90">
        <f t="shared" si="0"/>
        <v>1</v>
      </c>
    </row>
    <row r="22" spans="1:48">
      <c r="A22" s="77">
        <v>20</v>
      </c>
      <c r="B22" s="56" t="s">
        <v>78</v>
      </c>
      <c r="C22" s="51">
        <v>0</v>
      </c>
      <c r="D22" s="51">
        <v>0</v>
      </c>
      <c r="E22" s="51">
        <v>0</v>
      </c>
      <c r="F22" s="51">
        <v>0</v>
      </c>
      <c r="G22" s="51">
        <v>0</v>
      </c>
      <c r="H22" s="51">
        <v>0</v>
      </c>
      <c r="I22" s="51">
        <v>0</v>
      </c>
      <c r="J22" s="51">
        <v>0</v>
      </c>
      <c r="K22" s="51">
        <v>0</v>
      </c>
      <c r="L22" s="51">
        <v>0</v>
      </c>
      <c r="M22" s="51">
        <v>0</v>
      </c>
      <c r="N22" s="51">
        <v>0</v>
      </c>
      <c r="O22" s="51">
        <v>0</v>
      </c>
      <c r="P22" s="51">
        <v>0</v>
      </c>
      <c r="Q22" s="51">
        <v>0</v>
      </c>
      <c r="R22" s="51">
        <v>0</v>
      </c>
      <c r="S22" s="51">
        <v>0</v>
      </c>
      <c r="T22" s="51">
        <v>0</v>
      </c>
      <c r="U22" s="51">
        <v>0</v>
      </c>
      <c r="V22" s="51">
        <v>0</v>
      </c>
      <c r="W22" s="50">
        <v>1</v>
      </c>
      <c r="X22" s="51">
        <v>0</v>
      </c>
      <c r="Y22" s="51">
        <v>0</v>
      </c>
      <c r="Z22" s="51">
        <v>0</v>
      </c>
      <c r="AA22" s="51">
        <v>0</v>
      </c>
      <c r="AB22" s="51">
        <v>0</v>
      </c>
      <c r="AC22" s="51">
        <v>0</v>
      </c>
      <c r="AD22" s="51">
        <v>0</v>
      </c>
      <c r="AE22" s="51">
        <v>0</v>
      </c>
      <c r="AF22" s="51">
        <v>0</v>
      </c>
      <c r="AG22" s="51">
        <v>0</v>
      </c>
      <c r="AH22" s="51">
        <v>0</v>
      </c>
      <c r="AI22" s="51">
        <v>0</v>
      </c>
      <c r="AJ22" s="51">
        <v>0</v>
      </c>
      <c r="AK22" s="51">
        <v>0</v>
      </c>
      <c r="AL22" s="51">
        <v>0</v>
      </c>
      <c r="AM22" s="51">
        <v>0</v>
      </c>
      <c r="AN22" s="51">
        <v>0</v>
      </c>
      <c r="AO22" s="51">
        <v>0</v>
      </c>
      <c r="AP22" s="51">
        <v>0</v>
      </c>
      <c r="AQ22" s="51">
        <v>0</v>
      </c>
      <c r="AR22" s="51">
        <v>0</v>
      </c>
      <c r="AS22" s="51">
        <v>0</v>
      </c>
      <c r="AT22" s="51">
        <v>0</v>
      </c>
      <c r="AU22" s="51">
        <v>0</v>
      </c>
      <c r="AV22" s="90">
        <f t="shared" si="0"/>
        <v>1</v>
      </c>
    </row>
    <row r="23" spans="1:48">
      <c r="A23" s="18">
        <v>21</v>
      </c>
      <c r="B23" s="56" t="s">
        <v>82</v>
      </c>
      <c r="C23" s="51">
        <v>0</v>
      </c>
      <c r="D23" s="51">
        <v>0</v>
      </c>
      <c r="E23" s="51">
        <v>0</v>
      </c>
      <c r="F23" s="51">
        <v>0</v>
      </c>
      <c r="G23" s="51">
        <v>0</v>
      </c>
      <c r="H23" s="51">
        <v>0</v>
      </c>
      <c r="I23" s="51">
        <v>0</v>
      </c>
      <c r="J23" s="51">
        <v>0</v>
      </c>
      <c r="K23" s="51">
        <v>0</v>
      </c>
      <c r="L23" s="51">
        <v>0</v>
      </c>
      <c r="M23" s="51">
        <v>0</v>
      </c>
      <c r="N23" s="51">
        <v>0</v>
      </c>
      <c r="O23" s="51">
        <v>0</v>
      </c>
      <c r="P23" s="51">
        <v>0</v>
      </c>
      <c r="Q23" s="51">
        <v>0</v>
      </c>
      <c r="R23" s="51">
        <v>0</v>
      </c>
      <c r="S23" s="51">
        <v>0</v>
      </c>
      <c r="T23" s="51">
        <v>0</v>
      </c>
      <c r="U23" s="51">
        <v>0</v>
      </c>
      <c r="V23" s="51">
        <v>0</v>
      </c>
      <c r="W23" s="51">
        <v>0</v>
      </c>
      <c r="X23" s="51">
        <v>1</v>
      </c>
      <c r="Y23" s="51">
        <v>0</v>
      </c>
      <c r="Z23" s="51">
        <v>0</v>
      </c>
      <c r="AA23" s="51">
        <v>0</v>
      </c>
      <c r="AB23" s="51">
        <v>0</v>
      </c>
      <c r="AC23" s="51">
        <v>0</v>
      </c>
      <c r="AD23" s="51">
        <v>0</v>
      </c>
      <c r="AE23" s="51">
        <v>0</v>
      </c>
      <c r="AF23" s="51">
        <v>0</v>
      </c>
      <c r="AG23" s="51">
        <v>0</v>
      </c>
      <c r="AH23" s="51">
        <v>0</v>
      </c>
      <c r="AI23" s="51">
        <v>0</v>
      </c>
      <c r="AJ23" s="51">
        <v>0</v>
      </c>
      <c r="AK23" s="51">
        <v>0</v>
      </c>
      <c r="AL23" s="51">
        <v>0</v>
      </c>
      <c r="AM23" s="51">
        <v>0</v>
      </c>
      <c r="AN23" s="51">
        <v>0</v>
      </c>
      <c r="AO23" s="51">
        <v>0</v>
      </c>
      <c r="AP23" s="51">
        <v>0</v>
      </c>
      <c r="AQ23" s="51">
        <v>0</v>
      </c>
      <c r="AR23" s="51">
        <v>0</v>
      </c>
      <c r="AS23" s="51">
        <v>0</v>
      </c>
      <c r="AT23" s="51">
        <v>0</v>
      </c>
      <c r="AU23" s="51">
        <v>0</v>
      </c>
      <c r="AV23" s="90">
        <f t="shared" si="0"/>
        <v>1</v>
      </c>
    </row>
    <row r="24" spans="1:48" s="62" customFormat="1">
      <c r="A24" s="98">
        <v>22</v>
      </c>
      <c r="B24" s="62" t="s">
        <v>85</v>
      </c>
      <c r="C24" s="51">
        <v>0</v>
      </c>
      <c r="D24" s="51">
        <v>0</v>
      </c>
      <c r="E24" s="51">
        <v>0</v>
      </c>
      <c r="F24" s="51">
        <v>0</v>
      </c>
      <c r="G24" s="51">
        <v>0</v>
      </c>
      <c r="H24" s="51">
        <v>0</v>
      </c>
      <c r="I24" s="51">
        <v>0</v>
      </c>
      <c r="J24" s="51">
        <v>0</v>
      </c>
      <c r="K24" s="51">
        <v>0</v>
      </c>
      <c r="L24" s="51">
        <v>0</v>
      </c>
      <c r="M24" s="51">
        <v>0</v>
      </c>
      <c r="N24" s="51">
        <v>0</v>
      </c>
      <c r="O24" s="51">
        <v>0</v>
      </c>
      <c r="P24" s="51">
        <v>0</v>
      </c>
      <c r="Q24" s="51">
        <v>0</v>
      </c>
      <c r="R24" s="51">
        <v>0</v>
      </c>
      <c r="S24" s="51">
        <v>0</v>
      </c>
      <c r="T24" s="51">
        <v>0</v>
      </c>
      <c r="U24" s="51">
        <v>0</v>
      </c>
      <c r="V24" s="51">
        <v>0</v>
      </c>
      <c r="W24" s="51">
        <v>0</v>
      </c>
      <c r="X24" s="51">
        <v>0</v>
      </c>
      <c r="Y24" s="51">
        <v>1</v>
      </c>
      <c r="Z24" s="51">
        <v>1</v>
      </c>
      <c r="AA24" s="51">
        <v>0</v>
      </c>
      <c r="AB24" s="51">
        <v>0</v>
      </c>
      <c r="AC24" s="51">
        <v>0</v>
      </c>
      <c r="AD24" s="51">
        <v>0</v>
      </c>
      <c r="AE24" s="51">
        <v>0</v>
      </c>
      <c r="AF24" s="51">
        <v>0</v>
      </c>
      <c r="AG24" s="51">
        <v>0</v>
      </c>
      <c r="AH24" s="51">
        <v>0</v>
      </c>
      <c r="AI24" s="51">
        <v>0</v>
      </c>
      <c r="AJ24" s="51">
        <v>0</v>
      </c>
      <c r="AK24" s="51">
        <v>0</v>
      </c>
      <c r="AL24" s="51">
        <v>0</v>
      </c>
      <c r="AM24" s="51">
        <v>0</v>
      </c>
      <c r="AN24" s="51">
        <v>0</v>
      </c>
      <c r="AO24" s="51">
        <v>0</v>
      </c>
      <c r="AP24" s="51">
        <v>0</v>
      </c>
      <c r="AQ24" s="51">
        <v>0</v>
      </c>
      <c r="AR24" s="51">
        <v>0</v>
      </c>
      <c r="AS24" s="51">
        <v>0</v>
      </c>
      <c r="AT24" s="51">
        <v>0</v>
      </c>
      <c r="AU24" s="51">
        <v>0</v>
      </c>
      <c r="AV24" s="90">
        <f t="shared" si="0"/>
        <v>2</v>
      </c>
    </row>
    <row r="25" spans="1:48">
      <c r="A25" s="18">
        <v>23</v>
      </c>
      <c r="B25" s="56" t="s">
        <v>90</v>
      </c>
      <c r="C25" s="51">
        <v>0</v>
      </c>
      <c r="D25" s="51">
        <v>0</v>
      </c>
      <c r="E25" s="51">
        <v>0</v>
      </c>
      <c r="F25" s="51">
        <v>0</v>
      </c>
      <c r="G25" s="51">
        <v>0</v>
      </c>
      <c r="H25" s="51">
        <v>0</v>
      </c>
      <c r="I25" s="51">
        <v>0</v>
      </c>
      <c r="J25" s="51">
        <v>0</v>
      </c>
      <c r="K25" s="51">
        <v>0</v>
      </c>
      <c r="L25" s="51">
        <v>0</v>
      </c>
      <c r="M25" s="51">
        <v>0</v>
      </c>
      <c r="N25" s="51">
        <v>0</v>
      </c>
      <c r="O25" s="51">
        <v>0</v>
      </c>
      <c r="P25" s="51">
        <v>0</v>
      </c>
      <c r="Q25" s="51">
        <v>0</v>
      </c>
      <c r="R25" s="51">
        <v>0</v>
      </c>
      <c r="S25" s="51">
        <v>0</v>
      </c>
      <c r="T25" s="51">
        <v>0</v>
      </c>
      <c r="U25" s="51">
        <v>0</v>
      </c>
      <c r="V25" s="51">
        <v>0</v>
      </c>
      <c r="W25" s="51">
        <v>0</v>
      </c>
      <c r="X25" s="51">
        <v>0</v>
      </c>
      <c r="Y25" s="51">
        <v>0</v>
      </c>
      <c r="Z25" s="51">
        <v>0</v>
      </c>
      <c r="AA25" s="51">
        <v>1</v>
      </c>
      <c r="AB25" s="51">
        <v>0</v>
      </c>
      <c r="AC25" s="51">
        <v>0</v>
      </c>
      <c r="AD25" s="51">
        <v>0</v>
      </c>
      <c r="AE25" s="51">
        <v>0</v>
      </c>
      <c r="AF25" s="51">
        <v>0</v>
      </c>
      <c r="AG25" s="51">
        <v>0</v>
      </c>
      <c r="AH25" s="51">
        <v>0</v>
      </c>
      <c r="AI25" s="51">
        <v>0</v>
      </c>
      <c r="AJ25" s="51">
        <v>0</v>
      </c>
      <c r="AK25" s="51">
        <v>0</v>
      </c>
      <c r="AL25" s="51">
        <v>0</v>
      </c>
      <c r="AM25" s="51">
        <v>0</v>
      </c>
      <c r="AN25" s="51">
        <v>0</v>
      </c>
      <c r="AO25" s="51">
        <v>0</v>
      </c>
      <c r="AP25" s="51">
        <v>0</v>
      </c>
      <c r="AQ25" s="51">
        <v>0</v>
      </c>
      <c r="AR25" s="51">
        <v>0</v>
      </c>
      <c r="AS25" s="51">
        <v>0</v>
      </c>
      <c r="AT25" s="51">
        <v>0</v>
      </c>
      <c r="AU25" s="51">
        <v>0</v>
      </c>
      <c r="AV25" s="90">
        <f t="shared" si="0"/>
        <v>1</v>
      </c>
    </row>
    <row r="26" spans="1:48">
      <c r="A26" s="77">
        <v>24</v>
      </c>
      <c r="B26" s="56" t="s">
        <v>93</v>
      </c>
      <c r="C26" s="51">
        <v>0</v>
      </c>
      <c r="D26" s="51">
        <v>0</v>
      </c>
      <c r="E26" s="51">
        <v>0</v>
      </c>
      <c r="F26" s="51">
        <v>0</v>
      </c>
      <c r="G26" s="51">
        <v>0</v>
      </c>
      <c r="H26" s="51">
        <v>0</v>
      </c>
      <c r="I26" s="51">
        <v>0</v>
      </c>
      <c r="J26" s="51">
        <v>0</v>
      </c>
      <c r="K26" s="51">
        <v>0</v>
      </c>
      <c r="L26" s="51">
        <v>0</v>
      </c>
      <c r="M26" s="51">
        <v>0</v>
      </c>
      <c r="N26" s="51">
        <v>0</v>
      </c>
      <c r="O26" s="51">
        <v>0</v>
      </c>
      <c r="P26" s="51">
        <v>0</v>
      </c>
      <c r="Q26" s="51">
        <v>0</v>
      </c>
      <c r="R26" s="51">
        <v>0</v>
      </c>
      <c r="S26" s="51">
        <v>0</v>
      </c>
      <c r="T26" s="51">
        <v>0</v>
      </c>
      <c r="U26" s="51">
        <v>0</v>
      </c>
      <c r="V26" s="51">
        <v>0</v>
      </c>
      <c r="W26" s="51">
        <v>0</v>
      </c>
      <c r="X26" s="51">
        <v>0</v>
      </c>
      <c r="Y26" s="51">
        <v>0</v>
      </c>
      <c r="Z26" s="51">
        <v>0</v>
      </c>
      <c r="AA26" s="51">
        <v>0</v>
      </c>
      <c r="AB26" s="51">
        <v>1</v>
      </c>
      <c r="AC26" s="51">
        <v>0</v>
      </c>
      <c r="AD26" s="51">
        <v>0</v>
      </c>
      <c r="AE26" s="51">
        <v>0</v>
      </c>
      <c r="AF26" s="51">
        <v>0</v>
      </c>
      <c r="AG26" s="51">
        <v>0</v>
      </c>
      <c r="AH26" s="51">
        <v>0</v>
      </c>
      <c r="AI26" s="51">
        <v>0</v>
      </c>
      <c r="AJ26" s="51">
        <v>0</v>
      </c>
      <c r="AK26" s="51">
        <v>0</v>
      </c>
      <c r="AL26" s="51">
        <v>0</v>
      </c>
      <c r="AM26" s="51">
        <v>0</v>
      </c>
      <c r="AN26" s="51">
        <v>0</v>
      </c>
      <c r="AO26" s="51">
        <v>0</v>
      </c>
      <c r="AP26" s="51">
        <v>0</v>
      </c>
      <c r="AQ26" s="51">
        <v>0</v>
      </c>
      <c r="AR26" s="51">
        <v>0</v>
      </c>
      <c r="AS26" s="51">
        <v>0</v>
      </c>
      <c r="AT26" s="51">
        <v>0</v>
      </c>
      <c r="AU26" s="51">
        <v>0</v>
      </c>
      <c r="AV26" s="90">
        <f t="shared" si="0"/>
        <v>1</v>
      </c>
    </row>
    <row r="27" spans="1:48">
      <c r="A27" s="18">
        <v>25</v>
      </c>
      <c r="B27" s="56" t="s">
        <v>96</v>
      </c>
      <c r="C27" s="51">
        <v>0</v>
      </c>
      <c r="D27" s="51">
        <v>0</v>
      </c>
      <c r="E27" s="51">
        <v>0</v>
      </c>
      <c r="F27" s="51">
        <v>0</v>
      </c>
      <c r="G27" s="51">
        <v>0</v>
      </c>
      <c r="H27" s="51">
        <v>0</v>
      </c>
      <c r="I27" s="51">
        <v>0</v>
      </c>
      <c r="J27" s="51">
        <v>0</v>
      </c>
      <c r="K27" s="51">
        <v>0</v>
      </c>
      <c r="L27" s="51">
        <v>0</v>
      </c>
      <c r="M27" s="51">
        <v>0</v>
      </c>
      <c r="N27" s="51">
        <v>0</v>
      </c>
      <c r="O27" s="51">
        <v>0</v>
      </c>
      <c r="P27" s="51">
        <v>0</v>
      </c>
      <c r="Q27" s="51">
        <v>0</v>
      </c>
      <c r="R27" s="51">
        <v>0</v>
      </c>
      <c r="S27" s="51">
        <v>0</v>
      </c>
      <c r="T27" s="51">
        <v>0</v>
      </c>
      <c r="U27" s="51">
        <v>0</v>
      </c>
      <c r="V27" s="51">
        <v>0</v>
      </c>
      <c r="W27" s="51">
        <v>0</v>
      </c>
      <c r="X27" s="51">
        <v>0</v>
      </c>
      <c r="Y27" s="51">
        <v>0</v>
      </c>
      <c r="Z27" s="51">
        <v>0</v>
      </c>
      <c r="AA27" s="51">
        <v>0</v>
      </c>
      <c r="AB27" s="51">
        <v>0</v>
      </c>
      <c r="AC27" s="51">
        <v>1</v>
      </c>
      <c r="AD27" s="51">
        <v>0</v>
      </c>
      <c r="AE27" s="51">
        <v>0</v>
      </c>
      <c r="AF27" s="51">
        <v>0</v>
      </c>
      <c r="AG27" s="51">
        <v>0</v>
      </c>
      <c r="AH27" s="51">
        <v>0</v>
      </c>
      <c r="AI27" s="51">
        <v>0</v>
      </c>
      <c r="AJ27" s="51">
        <v>0</v>
      </c>
      <c r="AK27" s="51">
        <v>0</v>
      </c>
      <c r="AL27" s="51">
        <v>0</v>
      </c>
      <c r="AM27" s="51">
        <v>0</v>
      </c>
      <c r="AN27" s="51">
        <v>0</v>
      </c>
      <c r="AO27" s="51">
        <v>0</v>
      </c>
      <c r="AP27" s="51">
        <v>0</v>
      </c>
      <c r="AQ27" s="51">
        <v>0</v>
      </c>
      <c r="AR27" s="51">
        <v>0</v>
      </c>
      <c r="AS27" s="51">
        <v>0</v>
      </c>
      <c r="AT27" s="51">
        <v>0</v>
      </c>
      <c r="AU27" s="51">
        <v>0</v>
      </c>
      <c r="AV27" s="90">
        <f t="shared" si="0"/>
        <v>1</v>
      </c>
    </row>
    <row r="28" spans="1:48">
      <c r="A28" s="77">
        <v>26</v>
      </c>
      <c r="B28" s="56" t="s">
        <v>99</v>
      </c>
      <c r="C28" s="51">
        <v>0</v>
      </c>
      <c r="D28" s="51">
        <v>0</v>
      </c>
      <c r="E28" s="51">
        <v>0</v>
      </c>
      <c r="F28" s="51">
        <v>0</v>
      </c>
      <c r="G28" s="51">
        <v>0</v>
      </c>
      <c r="H28" s="51">
        <v>0</v>
      </c>
      <c r="I28" s="51">
        <v>0</v>
      </c>
      <c r="J28" s="51">
        <v>0</v>
      </c>
      <c r="K28" s="51">
        <v>0</v>
      </c>
      <c r="L28" s="51">
        <v>0</v>
      </c>
      <c r="M28" s="51">
        <v>0</v>
      </c>
      <c r="N28" s="51">
        <v>0</v>
      </c>
      <c r="O28" s="51">
        <v>0</v>
      </c>
      <c r="P28" s="51">
        <v>0</v>
      </c>
      <c r="Q28" s="51">
        <v>0</v>
      </c>
      <c r="R28" s="51">
        <v>0</v>
      </c>
      <c r="S28" s="51">
        <v>0</v>
      </c>
      <c r="T28" s="51">
        <v>0</v>
      </c>
      <c r="U28" s="51">
        <v>0</v>
      </c>
      <c r="V28" s="51">
        <v>0</v>
      </c>
      <c r="W28" s="51">
        <v>0</v>
      </c>
      <c r="X28" s="51">
        <v>0</v>
      </c>
      <c r="Y28" s="51">
        <v>0</v>
      </c>
      <c r="Z28" s="51">
        <v>0</v>
      </c>
      <c r="AA28" s="51">
        <v>0</v>
      </c>
      <c r="AB28" s="51">
        <v>0</v>
      </c>
      <c r="AC28" s="51">
        <v>0</v>
      </c>
      <c r="AD28" s="51">
        <v>1</v>
      </c>
      <c r="AE28" s="51">
        <v>0</v>
      </c>
      <c r="AF28" s="51">
        <v>0</v>
      </c>
      <c r="AG28" s="51">
        <v>0</v>
      </c>
      <c r="AH28" s="51">
        <v>0</v>
      </c>
      <c r="AI28" s="51">
        <v>0</v>
      </c>
      <c r="AJ28" s="51">
        <v>0</v>
      </c>
      <c r="AK28" s="51">
        <v>0</v>
      </c>
      <c r="AL28" s="51">
        <v>0</v>
      </c>
      <c r="AM28" s="51">
        <v>0</v>
      </c>
      <c r="AN28" s="51">
        <v>0</v>
      </c>
      <c r="AO28" s="51">
        <v>0</v>
      </c>
      <c r="AP28" s="51">
        <v>0</v>
      </c>
      <c r="AQ28" s="51">
        <v>0</v>
      </c>
      <c r="AR28" s="51">
        <v>0</v>
      </c>
      <c r="AS28" s="51">
        <v>0</v>
      </c>
      <c r="AT28" s="51">
        <v>0</v>
      </c>
      <c r="AU28" s="51">
        <v>0</v>
      </c>
      <c r="AV28" s="90">
        <f t="shared" si="0"/>
        <v>1</v>
      </c>
    </row>
    <row r="29" spans="1:48" s="100" customFormat="1">
      <c r="A29" s="20">
        <v>27</v>
      </c>
      <c r="B29" s="64" t="s">
        <v>105</v>
      </c>
      <c r="C29" s="51">
        <v>0</v>
      </c>
      <c r="D29" s="51">
        <v>0</v>
      </c>
      <c r="E29" s="51">
        <v>0</v>
      </c>
      <c r="F29" s="51">
        <v>0</v>
      </c>
      <c r="G29" s="51">
        <v>0</v>
      </c>
      <c r="H29" s="51">
        <v>0</v>
      </c>
      <c r="I29" s="51">
        <v>0</v>
      </c>
      <c r="J29" s="51">
        <v>0</v>
      </c>
      <c r="K29" s="51">
        <v>0</v>
      </c>
      <c r="L29" s="51">
        <v>0</v>
      </c>
      <c r="M29" s="51">
        <v>0</v>
      </c>
      <c r="N29" s="51">
        <v>0</v>
      </c>
      <c r="O29" s="51">
        <v>0</v>
      </c>
      <c r="P29" s="51">
        <v>0</v>
      </c>
      <c r="Q29" s="51">
        <v>0</v>
      </c>
      <c r="R29" s="51">
        <v>0</v>
      </c>
      <c r="S29" s="51">
        <v>0</v>
      </c>
      <c r="T29" s="51">
        <v>0</v>
      </c>
      <c r="U29" s="51">
        <v>0</v>
      </c>
      <c r="V29" s="51">
        <v>0</v>
      </c>
      <c r="W29" s="51">
        <v>0</v>
      </c>
      <c r="X29" s="51">
        <v>0</v>
      </c>
      <c r="Y29" s="51">
        <v>0</v>
      </c>
      <c r="Z29" s="51">
        <v>0</v>
      </c>
      <c r="AA29" s="51">
        <v>0</v>
      </c>
      <c r="AB29" s="51">
        <v>0</v>
      </c>
      <c r="AC29" s="51">
        <v>0</v>
      </c>
      <c r="AD29" s="51">
        <v>0</v>
      </c>
      <c r="AE29" s="51">
        <v>0</v>
      </c>
      <c r="AF29" s="99">
        <v>0.97421539279515634</v>
      </c>
      <c r="AG29" s="51">
        <v>0</v>
      </c>
      <c r="AH29" s="51">
        <v>0</v>
      </c>
      <c r="AI29" s="51">
        <v>0</v>
      </c>
      <c r="AJ29" s="51">
        <v>0</v>
      </c>
      <c r="AK29" s="51">
        <v>0</v>
      </c>
      <c r="AL29" s="51">
        <v>0</v>
      </c>
      <c r="AM29" s="51">
        <v>0</v>
      </c>
      <c r="AN29" s="51">
        <v>0</v>
      </c>
      <c r="AO29" s="51">
        <v>0</v>
      </c>
      <c r="AP29" s="51">
        <v>0</v>
      </c>
      <c r="AQ29" s="51">
        <v>0</v>
      </c>
      <c r="AR29" s="51">
        <v>0</v>
      </c>
      <c r="AS29" s="51">
        <v>0</v>
      </c>
      <c r="AT29" s="51">
        <v>0</v>
      </c>
      <c r="AU29" s="51">
        <v>0</v>
      </c>
      <c r="AV29" s="90">
        <f t="shared" si="0"/>
        <v>0.97421539279515634</v>
      </c>
    </row>
    <row r="30" spans="1:48" s="100" customFormat="1">
      <c r="A30" s="101">
        <v>28</v>
      </c>
      <c r="B30" s="64" t="s">
        <v>107</v>
      </c>
      <c r="C30" s="51">
        <v>0</v>
      </c>
      <c r="D30" s="51">
        <v>0</v>
      </c>
      <c r="E30" s="51">
        <v>0</v>
      </c>
      <c r="F30" s="51">
        <v>0</v>
      </c>
      <c r="G30" s="51">
        <v>0</v>
      </c>
      <c r="H30" s="51">
        <v>0</v>
      </c>
      <c r="I30" s="51">
        <v>0</v>
      </c>
      <c r="J30" s="51">
        <v>0</v>
      </c>
      <c r="K30" s="51">
        <v>0</v>
      </c>
      <c r="L30" s="51">
        <v>0</v>
      </c>
      <c r="M30" s="51">
        <v>0</v>
      </c>
      <c r="N30" s="51">
        <v>0</v>
      </c>
      <c r="O30" s="51">
        <v>0</v>
      </c>
      <c r="P30" s="51">
        <v>0</v>
      </c>
      <c r="Q30" s="51">
        <v>0</v>
      </c>
      <c r="R30" s="51">
        <v>0</v>
      </c>
      <c r="S30" s="51">
        <v>0</v>
      </c>
      <c r="T30" s="51">
        <v>0</v>
      </c>
      <c r="U30" s="51">
        <v>0</v>
      </c>
      <c r="V30" s="51">
        <v>0</v>
      </c>
      <c r="W30" s="51">
        <v>0</v>
      </c>
      <c r="X30" s="51">
        <v>0</v>
      </c>
      <c r="Y30" s="51">
        <v>0</v>
      </c>
      <c r="Z30" s="51">
        <v>0</v>
      </c>
      <c r="AA30" s="51">
        <v>0</v>
      </c>
      <c r="AB30" s="51">
        <v>0</v>
      </c>
      <c r="AC30" s="51">
        <v>0</v>
      </c>
      <c r="AD30" s="51">
        <v>0</v>
      </c>
      <c r="AE30" s="51">
        <v>0</v>
      </c>
      <c r="AF30" s="51">
        <v>0</v>
      </c>
      <c r="AG30" s="99">
        <v>2.5784607204843598E-2</v>
      </c>
      <c r="AH30" s="51">
        <v>0</v>
      </c>
      <c r="AI30" s="51">
        <v>0</v>
      </c>
      <c r="AJ30" s="51">
        <v>0</v>
      </c>
      <c r="AK30" s="51">
        <v>0</v>
      </c>
      <c r="AL30" s="51">
        <v>0</v>
      </c>
      <c r="AM30" s="51">
        <v>0</v>
      </c>
      <c r="AN30" s="51">
        <v>0</v>
      </c>
      <c r="AO30" s="51">
        <v>0</v>
      </c>
      <c r="AP30" s="51">
        <v>0</v>
      </c>
      <c r="AQ30" s="51">
        <v>0</v>
      </c>
      <c r="AR30" s="51">
        <v>0</v>
      </c>
      <c r="AS30" s="51">
        <v>0</v>
      </c>
      <c r="AT30" s="51">
        <v>0</v>
      </c>
      <c r="AU30" s="51">
        <v>0</v>
      </c>
      <c r="AV30" s="90">
        <f t="shared" si="0"/>
        <v>2.5784607204843598E-2</v>
      </c>
    </row>
    <row r="31" spans="1:48">
      <c r="A31" s="18">
        <v>29</v>
      </c>
      <c r="B31" s="56" t="s">
        <v>111</v>
      </c>
      <c r="C31" s="51">
        <v>0</v>
      </c>
      <c r="D31" s="51">
        <v>0</v>
      </c>
      <c r="E31" s="51">
        <v>0</v>
      </c>
      <c r="F31" s="51">
        <v>0</v>
      </c>
      <c r="G31" s="51">
        <v>0</v>
      </c>
      <c r="H31" s="51">
        <v>0</v>
      </c>
      <c r="I31" s="51">
        <v>0</v>
      </c>
      <c r="J31" s="51">
        <v>0</v>
      </c>
      <c r="K31" s="51">
        <v>0</v>
      </c>
      <c r="L31" s="51">
        <v>0</v>
      </c>
      <c r="M31" s="51">
        <v>0</v>
      </c>
      <c r="N31" s="51">
        <v>0</v>
      </c>
      <c r="O31" s="51">
        <v>0</v>
      </c>
      <c r="P31" s="51">
        <v>0</v>
      </c>
      <c r="Q31" s="51">
        <v>0</v>
      </c>
      <c r="R31" s="51">
        <v>0</v>
      </c>
      <c r="S31" s="51">
        <v>0</v>
      </c>
      <c r="T31" s="51">
        <v>0</v>
      </c>
      <c r="U31" s="51">
        <v>0</v>
      </c>
      <c r="V31" s="51">
        <v>0</v>
      </c>
      <c r="W31" s="51">
        <v>0</v>
      </c>
      <c r="X31" s="51">
        <v>0</v>
      </c>
      <c r="Y31" s="51">
        <v>0</v>
      </c>
      <c r="Z31" s="51">
        <v>0</v>
      </c>
      <c r="AA31" s="51">
        <v>0</v>
      </c>
      <c r="AB31" s="51">
        <v>0</v>
      </c>
      <c r="AC31" s="51">
        <v>0</v>
      </c>
      <c r="AD31" s="51">
        <v>0</v>
      </c>
      <c r="AE31" s="51">
        <v>0</v>
      </c>
      <c r="AF31" s="51">
        <v>0</v>
      </c>
      <c r="AG31" s="51">
        <v>0</v>
      </c>
      <c r="AH31" s="51">
        <v>0</v>
      </c>
      <c r="AI31" s="51">
        <v>1</v>
      </c>
      <c r="AJ31" s="51">
        <v>0</v>
      </c>
      <c r="AK31" s="51">
        <v>0</v>
      </c>
      <c r="AL31" s="51">
        <v>0</v>
      </c>
      <c r="AM31" s="51">
        <v>0</v>
      </c>
      <c r="AN31" s="51">
        <v>0</v>
      </c>
      <c r="AO31" s="51">
        <v>0</v>
      </c>
      <c r="AP31" s="51">
        <v>0</v>
      </c>
      <c r="AQ31" s="51">
        <v>0</v>
      </c>
      <c r="AR31" s="51">
        <v>0</v>
      </c>
      <c r="AS31" s="51">
        <v>0</v>
      </c>
      <c r="AT31" s="51">
        <v>0</v>
      </c>
      <c r="AU31" s="51">
        <v>0</v>
      </c>
      <c r="AV31" s="90">
        <f t="shared" si="0"/>
        <v>1</v>
      </c>
    </row>
    <row r="32" spans="1:48">
      <c r="A32" s="77">
        <v>30</v>
      </c>
      <c r="B32" s="56" t="s">
        <v>102</v>
      </c>
      <c r="C32" s="51">
        <v>0</v>
      </c>
      <c r="D32" s="51">
        <v>0</v>
      </c>
      <c r="E32" s="51">
        <v>0</v>
      </c>
      <c r="F32" s="51">
        <v>0</v>
      </c>
      <c r="G32" s="51">
        <v>0</v>
      </c>
      <c r="H32" s="51">
        <v>0</v>
      </c>
      <c r="I32" s="51">
        <v>0</v>
      </c>
      <c r="J32" s="51">
        <v>0</v>
      </c>
      <c r="K32" s="51">
        <v>0</v>
      </c>
      <c r="L32" s="51">
        <v>0</v>
      </c>
      <c r="M32" s="51">
        <v>0</v>
      </c>
      <c r="N32" s="51">
        <v>0</v>
      </c>
      <c r="O32" s="51">
        <v>0</v>
      </c>
      <c r="P32" s="51">
        <v>0</v>
      </c>
      <c r="Q32" s="51">
        <v>0</v>
      </c>
      <c r="R32" s="51">
        <v>0</v>
      </c>
      <c r="S32" s="51">
        <v>0</v>
      </c>
      <c r="T32" s="51">
        <v>0</v>
      </c>
      <c r="U32" s="51">
        <v>0</v>
      </c>
      <c r="V32" s="51">
        <v>0</v>
      </c>
      <c r="W32" s="51">
        <v>0</v>
      </c>
      <c r="X32" s="51">
        <v>0</v>
      </c>
      <c r="Y32" s="51">
        <v>0</v>
      </c>
      <c r="Z32" s="51">
        <v>0</v>
      </c>
      <c r="AA32" s="51">
        <v>0</v>
      </c>
      <c r="AB32" s="51">
        <v>0</v>
      </c>
      <c r="AC32" s="51">
        <v>0</v>
      </c>
      <c r="AD32" s="51">
        <v>0</v>
      </c>
      <c r="AE32" s="51">
        <v>1</v>
      </c>
      <c r="AF32" s="51">
        <v>0</v>
      </c>
      <c r="AG32" s="51">
        <v>0</v>
      </c>
      <c r="AH32" s="51">
        <v>0</v>
      </c>
      <c r="AI32" s="51">
        <v>0</v>
      </c>
      <c r="AJ32" s="51">
        <v>0</v>
      </c>
      <c r="AK32" s="51">
        <v>0</v>
      </c>
      <c r="AL32" s="51">
        <v>0</v>
      </c>
      <c r="AM32" s="51">
        <v>0</v>
      </c>
      <c r="AN32" s="51">
        <v>0</v>
      </c>
      <c r="AO32" s="51">
        <v>0</v>
      </c>
      <c r="AP32" s="51">
        <v>0</v>
      </c>
      <c r="AQ32" s="51">
        <v>0</v>
      </c>
      <c r="AR32" s="51">
        <v>0</v>
      </c>
      <c r="AS32" s="51">
        <v>0</v>
      </c>
      <c r="AT32" s="51">
        <v>0</v>
      </c>
      <c r="AU32" s="51">
        <v>0</v>
      </c>
      <c r="AV32" s="90">
        <f t="shared" si="0"/>
        <v>1</v>
      </c>
    </row>
    <row r="33" spans="1:48">
      <c r="A33" s="18">
        <v>31</v>
      </c>
      <c r="B33" s="56" t="s">
        <v>109</v>
      </c>
      <c r="C33" s="51">
        <v>0</v>
      </c>
      <c r="D33" s="51">
        <v>0</v>
      </c>
      <c r="E33" s="51">
        <v>0</v>
      </c>
      <c r="F33" s="51">
        <v>0</v>
      </c>
      <c r="G33" s="51">
        <v>0</v>
      </c>
      <c r="H33" s="51">
        <v>0</v>
      </c>
      <c r="I33" s="51">
        <v>0</v>
      </c>
      <c r="J33" s="51">
        <v>0</v>
      </c>
      <c r="K33" s="51">
        <v>0</v>
      </c>
      <c r="L33" s="51">
        <v>0</v>
      </c>
      <c r="M33" s="51">
        <v>0</v>
      </c>
      <c r="N33" s="51">
        <v>0</v>
      </c>
      <c r="O33" s="51">
        <v>0</v>
      </c>
      <c r="P33" s="51">
        <v>0</v>
      </c>
      <c r="Q33" s="51">
        <v>0</v>
      </c>
      <c r="R33" s="51">
        <v>0</v>
      </c>
      <c r="S33" s="51">
        <v>0</v>
      </c>
      <c r="T33" s="51">
        <v>0</v>
      </c>
      <c r="U33" s="51">
        <v>0</v>
      </c>
      <c r="V33" s="51">
        <v>0</v>
      </c>
      <c r="W33" s="51">
        <v>0</v>
      </c>
      <c r="X33" s="51">
        <v>0</v>
      </c>
      <c r="Y33" s="51">
        <v>0</v>
      </c>
      <c r="Z33" s="51">
        <v>0</v>
      </c>
      <c r="AA33" s="51">
        <v>0</v>
      </c>
      <c r="AB33" s="51">
        <v>0</v>
      </c>
      <c r="AC33" s="51">
        <v>0</v>
      </c>
      <c r="AD33" s="51">
        <v>0</v>
      </c>
      <c r="AE33" s="51">
        <v>0</v>
      </c>
      <c r="AF33" s="51">
        <v>0</v>
      </c>
      <c r="AG33" s="51">
        <v>0</v>
      </c>
      <c r="AH33" s="51">
        <v>1</v>
      </c>
      <c r="AI33" s="51">
        <v>0</v>
      </c>
      <c r="AJ33" s="51">
        <v>0</v>
      </c>
      <c r="AK33" s="51">
        <v>0</v>
      </c>
      <c r="AL33" s="51">
        <v>0</v>
      </c>
      <c r="AM33" s="51">
        <v>0</v>
      </c>
      <c r="AN33" s="51">
        <v>0</v>
      </c>
      <c r="AO33" s="51">
        <v>0</v>
      </c>
      <c r="AP33" s="51">
        <v>0</v>
      </c>
      <c r="AQ33" s="51">
        <v>0</v>
      </c>
      <c r="AR33" s="51">
        <v>0</v>
      </c>
      <c r="AS33" s="51">
        <v>0</v>
      </c>
      <c r="AT33" s="51">
        <v>0</v>
      </c>
      <c r="AU33" s="51">
        <v>0</v>
      </c>
      <c r="AV33" s="90">
        <f t="shared" si="0"/>
        <v>1</v>
      </c>
    </row>
    <row r="34" spans="1:48">
      <c r="A34" s="77">
        <v>32</v>
      </c>
      <c r="B34" s="56" t="s">
        <v>114</v>
      </c>
      <c r="C34" s="51">
        <v>0</v>
      </c>
      <c r="D34" s="51">
        <v>0</v>
      </c>
      <c r="E34" s="51">
        <v>0</v>
      </c>
      <c r="F34" s="51">
        <v>0</v>
      </c>
      <c r="G34" s="51">
        <v>0</v>
      </c>
      <c r="H34" s="51">
        <v>0</v>
      </c>
      <c r="I34" s="51">
        <v>0</v>
      </c>
      <c r="J34" s="51">
        <v>0</v>
      </c>
      <c r="K34" s="51">
        <v>0</v>
      </c>
      <c r="L34" s="51">
        <v>0</v>
      </c>
      <c r="M34" s="51">
        <v>0</v>
      </c>
      <c r="N34" s="51">
        <v>0</v>
      </c>
      <c r="O34" s="51">
        <v>0</v>
      </c>
      <c r="P34" s="51">
        <v>0</v>
      </c>
      <c r="Q34" s="51">
        <v>0</v>
      </c>
      <c r="R34" s="51">
        <v>0</v>
      </c>
      <c r="S34" s="51">
        <v>0</v>
      </c>
      <c r="T34" s="51">
        <v>0</v>
      </c>
      <c r="U34" s="51">
        <v>0</v>
      </c>
      <c r="V34" s="51">
        <v>0</v>
      </c>
      <c r="W34" s="51">
        <v>0</v>
      </c>
      <c r="X34" s="51">
        <v>0</v>
      </c>
      <c r="Y34" s="51">
        <v>0</v>
      </c>
      <c r="Z34" s="51">
        <v>0</v>
      </c>
      <c r="AA34" s="51">
        <v>0</v>
      </c>
      <c r="AB34" s="51">
        <v>0</v>
      </c>
      <c r="AC34" s="51">
        <v>0</v>
      </c>
      <c r="AD34" s="51">
        <v>0</v>
      </c>
      <c r="AE34" s="51">
        <v>0</v>
      </c>
      <c r="AF34" s="51">
        <v>0</v>
      </c>
      <c r="AG34" s="51">
        <v>0</v>
      </c>
      <c r="AH34" s="51">
        <v>0</v>
      </c>
      <c r="AI34" s="51">
        <v>0</v>
      </c>
      <c r="AJ34" s="51">
        <v>1</v>
      </c>
      <c r="AK34" s="51">
        <v>0</v>
      </c>
      <c r="AL34" s="51">
        <v>0</v>
      </c>
      <c r="AM34" s="51">
        <v>0</v>
      </c>
      <c r="AN34" s="51">
        <v>0</v>
      </c>
      <c r="AO34" s="51">
        <v>0</v>
      </c>
      <c r="AP34" s="51">
        <v>0</v>
      </c>
      <c r="AQ34" s="51">
        <v>0</v>
      </c>
      <c r="AR34" s="51">
        <v>0</v>
      </c>
      <c r="AS34" s="51">
        <v>0</v>
      </c>
      <c r="AT34" s="51">
        <v>0</v>
      </c>
      <c r="AU34" s="51">
        <v>0</v>
      </c>
      <c r="AV34" s="90">
        <f t="shared" si="0"/>
        <v>1</v>
      </c>
    </row>
    <row r="35" spans="1:48">
      <c r="A35" s="18">
        <v>33</v>
      </c>
      <c r="B35" s="56" t="s">
        <v>117</v>
      </c>
      <c r="C35" s="51">
        <v>0</v>
      </c>
      <c r="D35" s="51">
        <v>0</v>
      </c>
      <c r="E35" s="51">
        <v>0</v>
      </c>
      <c r="F35" s="51">
        <v>0</v>
      </c>
      <c r="G35" s="51">
        <v>0</v>
      </c>
      <c r="H35" s="51">
        <v>0</v>
      </c>
      <c r="I35" s="51">
        <v>0</v>
      </c>
      <c r="J35" s="51">
        <v>0</v>
      </c>
      <c r="K35" s="51">
        <v>0</v>
      </c>
      <c r="L35" s="51">
        <v>0</v>
      </c>
      <c r="M35" s="51">
        <v>0</v>
      </c>
      <c r="N35" s="51">
        <v>0</v>
      </c>
      <c r="O35" s="51">
        <v>0</v>
      </c>
      <c r="P35" s="51">
        <v>0</v>
      </c>
      <c r="Q35" s="51">
        <v>0</v>
      </c>
      <c r="R35" s="51">
        <v>0</v>
      </c>
      <c r="S35" s="51">
        <v>0</v>
      </c>
      <c r="T35" s="51">
        <v>0</v>
      </c>
      <c r="U35" s="51">
        <v>0</v>
      </c>
      <c r="V35" s="51">
        <v>0</v>
      </c>
      <c r="W35" s="51">
        <v>0</v>
      </c>
      <c r="X35" s="51">
        <v>0</v>
      </c>
      <c r="Y35" s="51">
        <v>0</v>
      </c>
      <c r="Z35" s="51">
        <v>0</v>
      </c>
      <c r="AA35" s="51">
        <v>0</v>
      </c>
      <c r="AB35" s="51">
        <v>0</v>
      </c>
      <c r="AC35" s="51">
        <v>0</v>
      </c>
      <c r="AD35" s="51">
        <v>0</v>
      </c>
      <c r="AE35" s="51">
        <v>0</v>
      </c>
      <c r="AF35" s="51">
        <v>0</v>
      </c>
      <c r="AG35" s="51">
        <v>0</v>
      </c>
      <c r="AH35" s="51">
        <v>0</v>
      </c>
      <c r="AI35" s="51">
        <v>0</v>
      </c>
      <c r="AJ35" s="51">
        <v>0</v>
      </c>
      <c r="AK35" s="51">
        <v>1</v>
      </c>
      <c r="AL35" s="51">
        <v>0</v>
      </c>
      <c r="AM35" s="51">
        <v>0</v>
      </c>
      <c r="AN35" s="51">
        <v>0</v>
      </c>
      <c r="AO35" s="51">
        <v>0</v>
      </c>
      <c r="AP35" s="51">
        <v>0</v>
      </c>
      <c r="AQ35" s="51">
        <v>0</v>
      </c>
      <c r="AR35" s="51">
        <v>0</v>
      </c>
      <c r="AS35" s="51">
        <v>0</v>
      </c>
      <c r="AT35" s="51">
        <v>0</v>
      </c>
      <c r="AU35" s="51">
        <v>0</v>
      </c>
      <c r="AV35" s="90">
        <f t="shared" si="0"/>
        <v>1</v>
      </c>
    </row>
    <row r="36" spans="1:48" s="100" customFormat="1">
      <c r="A36" s="20">
        <v>34</v>
      </c>
      <c r="B36" s="64" t="s">
        <v>120</v>
      </c>
      <c r="C36" s="51">
        <v>0</v>
      </c>
      <c r="D36" s="51">
        <v>0</v>
      </c>
      <c r="E36" s="51">
        <v>0</v>
      </c>
      <c r="F36" s="51">
        <v>0</v>
      </c>
      <c r="G36" s="51">
        <v>0</v>
      </c>
      <c r="H36" s="51">
        <v>0</v>
      </c>
      <c r="I36" s="51">
        <v>0</v>
      </c>
      <c r="J36" s="51">
        <v>0</v>
      </c>
      <c r="K36" s="51">
        <v>0</v>
      </c>
      <c r="L36" s="51">
        <v>0</v>
      </c>
      <c r="M36" s="51">
        <v>0</v>
      </c>
      <c r="N36" s="51">
        <v>0</v>
      </c>
      <c r="O36" s="51">
        <v>0</v>
      </c>
      <c r="P36" s="51">
        <v>0</v>
      </c>
      <c r="Q36" s="51">
        <v>0</v>
      </c>
      <c r="R36" s="51">
        <v>0</v>
      </c>
      <c r="S36" s="51">
        <v>0</v>
      </c>
      <c r="T36" s="51">
        <v>0</v>
      </c>
      <c r="U36" s="51">
        <v>0</v>
      </c>
      <c r="V36" s="51">
        <v>0</v>
      </c>
      <c r="W36" s="51">
        <v>0</v>
      </c>
      <c r="X36" s="51">
        <v>0</v>
      </c>
      <c r="Y36" s="51">
        <v>0</v>
      </c>
      <c r="Z36" s="51">
        <v>0</v>
      </c>
      <c r="AA36" s="51">
        <v>0</v>
      </c>
      <c r="AB36" s="51">
        <v>0</v>
      </c>
      <c r="AC36" s="51">
        <v>0</v>
      </c>
      <c r="AD36" s="51">
        <v>0</v>
      </c>
      <c r="AE36" s="51">
        <v>0</v>
      </c>
      <c r="AF36" s="51">
        <v>0</v>
      </c>
      <c r="AG36" s="51">
        <v>0</v>
      </c>
      <c r="AH36" s="51">
        <v>0</v>
      </c>
      <c r="AI36" s="51">
        <v>0</v>
      </c>
      <c r="AJ36" s="51">
        <v>0</v>
      </c>
      <c r="AK36" s="51">
        <v>0</v>
      </c>
      <c r="AL36" s="82">
        <v>0.5363226207212215</v>
      </c>
      <c r="AM36" s="51">
        <v>0</v>
      </c>
      <c r="AN36" s="51">
        <v>0</v>
      </c>
      <c r="AO36" s="51">
        <v>0</v>
      </c>
      <c r="AP36" s="51">
        <v>0</v>
      </c>
      <c r="AQ36" s="51">
        <v>0</v>
      </c>
      <c r="AR36" s="51">
        <v>0</v>
      </c>
      <c r="AS36" s="51">
        <v>0</v>
      </c>
      <c r="AT36" s="51">
        <v>0</v>
      </c>
      <c r="AU36" s="51">
        <v>0</v>
      </c>
      <c r="AV36" s="90">
        <f t="shared" si="0"/>
        <v>0.5363226207212215</v>
      </c>
    </row>
    <row r="37" spans="1:48" s="100" customFormat="1">
      <c r="A37" s="20">
        <v>35</v>
      </c>
      <c r="B37" s="64" t="s">
        <v>122</v>
      </c>
      <c r="C37" s="51">
        <v>0</v>
      </c>
      <c r="D37" s="51">
        <v>0</v>
      </c>
      <c r="E37" s="51">
        <v>0</v>
      </c>
      <c r="F37" s="51">
        <v>0</v>
      </c>
      <c r="G37" s="51">
        <v>0</v>
      </c>
      <c r="H37" s="51">
        <v>0</v>
      </c>
      <c r="I37" s="51">
        <v>0</v>
      </c>
      <c r="J37" s="51">
        <v>0</v>
      </c>
      <c r="K37" s="51">
        <v>0</v>
      </c>
      <c r="L37" s="51">
        <v>0</v>
      </c>
      <c r="M37" s="51">
        <v>0</v>
      </c>
      <c r="N37" s="51">
        <v>0</v>
      </c>
      <c r="O37" s="51">
        <v>0</v>
      </c>
      <c r="P37" s="51">
        <v>0</v>
      </c>
      <c r="Q37" s="51">
        <v>0</v>
      </c>
      <c r="R37" s="51">
        <v>0</v>
      </c>
      <c r="S37" s="51">
        <v>0</v>
      </c>
      <c r="T37" s="51">
        <v>0</v>
      </c>
      <c r="U37" s="51">
        <v>0</v>
      </c>
      <c r="V37" s="51">
        <v>0</v>
      </c>
      <c r="W37" s="51">
        <v>0</v>
      </c>
      <c r="X37" s="51">
        <v>0</v>
      </c>
      <c r="Y37" s="51">
        <v>0</v>
      </c>
      <c r="Z37" s="51">
        <v>0</v>
      </c>
      <c r="AA37" s="51">
        <v>0</v>
      </c>
      <c r="AB37" s="51">
        <v>0</v>
      </c>
      <c r="AC37" s="51">
        <v>0</v>
      </c>
      <c r="AD37" s="51">
        <v>0</v>
      </c>
      <c r="AE37" s="51">
        <v>0</v>
      </c>
      <c r="AF37" s="51">
        <v>0</v>
      </c>
      <c r="AG37" s="51">
        <v>0</v>
      </c>
      <c r="AH37" s="51">
        <v>0</v>
      </c>
      <c r="AI37" s="51">
        <v>0</v>
      </c>
      <c r="AJ37" s="51">
        <v>0</v>
      </c>
      <c r="AK37" s="51">
        <v>0</v>
      </c>
      <c r="AL37" s="51">
        <v>0</v>
      </c>
      <c r="AM37" s="82">
        <v>0.46367737927877861</v>
      </c>
      <c r="AN37" s="51">
        <v>0</v>
      </c>
      <c r="AO37" s="51">
        <v>0</v>
      </c>
      <c r="AP37" s="51">
        <v>0</v>
      </c>
      <c r="AQ37" s="51">
        <v>0</v>
      </c>
      <c r="AR37" s="51">
        <v>0</v>
      </c>
      <c r="AS37" s="51">
        <v>0</v>
      </c>
      <c r="AT37" s="51">
        <v>0</v>
      </c>
      <c r="AU37" s="51">
        <v>0</v>
      </c>
      <c r="AV37" s="90">
        <f t="shared" si="0"/>
        <v>0.46367737927877861</v>
      </c>
    </row>
    <row r="38" spans="1:48" s="100" customFormat="1">
      <c r="A38" s="20">
        <v>36</v>
      </c>
      <c r="B38" s="64" t="s">
        <v>123</v>
      </c>
      <c r="C38" s="51">
        <v>0</v>
      </c>
      <c r="D38" s="51">
        <v>0</v>
      </c>
      <c r="E38" s="51">
        <v>0</v>
      </c>
      <c r="F38" s="51">
        <v>0</v>
      </c>
      <c r="G38" s="51">
        <v>0</v>
      </c>
      <c r="H38" s="51">
        <v>0</v>
      </c>
      <c r="I38" s="51">
        <v>0</v>
      </c>
      <c r="J38" s="51">
        <v>0</v>
      </c>
      <c r="K38" s="51">
        <v>0</v>
      </c>
      <c r="L38" s="51">
        <v>0</v>
      </c>
      <c r="M38" s="51">
        <v>0</v>
      </c>
      <c r="N38" s="51">
        <v>0</v>
      </c>
      <c r="O38" s="51">
        <v>0</v>
      </c>
      <c r="P38" s="51">
        <v>0</v>
      </c>
      <c r="Q38" s="51">
        <v>0</v>
      </c>
      <c r="R38" s="51">
        <v>0</v>
      </c>
      <c r="S38" s="51">
        <v>0</v>
      </c>
      <c r="T38" s="51">
        <v>0</v>
      </c>
      <c r="U38" s="51">
        <v>0</v>
      </c>
      <c r="V38" s="51">
        <v>0</v>
      </c>
      <c r="W38" s="51">
        <v>0</v>
      </c>
      <c r="X38" s="51">
        <v>0</v>
      </c>
      <c r="Y38" s="51">
        <v>0</v>
      </c>
      <c r="Z38" s="51">
        <v>0</v>
      </c>
      <c r="AA38" s="51">
        <v>0</v>
      </c>
      <c r="AB38" s="51">
        <v>0</v>
      </c>
      <c r="AC38" s="51">
        <v>0</v>
      </c>
      <c r="AD38" s="51">
        <v>0</v>
      </c>
      <c r="AE38" s="51">
        <v>0</v>
      </c>
      <c r="AF38" s="51">
        <v>0</v>
      </c>
      <c r="AG38" s="51">
        <v>0</v>
      </c>
      <c r="AH38" s="51">
        <v>0</v>
      </c>
      <c r="AI38" s="51">
        <v>0</v>
      </c>
      <c r="AJ38" s="51">
        <v>0</v>
      </c>
      <c r="AK38" s="51">
        <v>0</v>
      </c>
      <c r="AL38" s="51">
        <v>0</v>
      </c>
      <c r="AM38" s="51">
        <v>0</v>
      </c>
      <c r="AN38" s="82">
        <v>0.14145896920339646</v>
      </c>
      <c r="AO38" s="51">
        <v>0</v>
      </c>
      <c r="AP38" s="51">
        <v>0</v>
      </c>
      <c r="AQ38" s="51">
        <v>0</v>
      </c>
      <c r="AR38" s="51">
        <v>0</v>
      </c>
      <c r="AS38" s="51">
        <v>0</v>
      </c>
      <c r="AT38" s="51">
        <v>0</v>
      </c>
      <c r="AU38" s="51">
        <v>0</v>
      </c>
      <c r="AV38" s="90">
        <f t="shared" si="0"/>
        <v>0.14145896920339646</v>
      </c>
    </row>
    <row r="39" spans="1:48" s="100" customFormat="1">
      <c r="A39" s="20">
        <v>37</v>
      </c>
      <c r="B39" s="64" t="s">
        <v>126</v>
      </c>
      <c r="C39" s="51">
        <v>0</v>
      </c>
      <c r="D39" s="51">
        <v>0</v>
      </c>
      <c r="E39" s="51">
        <v>0</v>
      </c>
      <c r="F39" s="51">
        <v>0</v>
      </c>
      <c r="G39" s="51">
        <v>0</v>
      </c>
      <c r="H39" s="51">
        <v>0</v>
      </c>
      <c r="I39" s="51">
        <v>0</v>
      </c>
      <c r="J39" s="51">
        <v>0</v>
      </c>
      <c r="K39" s="51">
        <v>0</v>
      </c>
      <c r="L39" s="51">
        <v>0</v>
      </c>
      <c r="M39" s="51">
        <v>0</v>
      </c>
      <c r="N39" s="51">
        <v>0</v>
      </c>
      <c r="O39" s="51">
        <v>0</v>
      </c>
      <c r="P39" s="51">
        <v>0</v>
      </c>
      <c r="Q39" s="51">
        <v>0</v>
      </c>
      <c r="R39" s="51">
        <v>0</v>
      </c>
      <c r="S39" s="51">
        <v>0</v>
      </c>
      <c r="T39" s="51">
        <v>0</v>
      </c>
      <c r="U39" s="51">
        <v>0</v>
      </c>
      <c r="V39" s="51">
        <v>0</v>
      </c>
      <c r="W39" s="51">
        <v>0</v>
      </c>
      <c r="X39" s="51">
        <v>0</v>
      </c>
      <c r="Y39" s="51">
        <v>0</v>
      </c>
      <c r="Z39" s="51">
        <v>0</v>
      </c>
      <c r="AA39" s="51">
        <v>0</v>
      </c>
      <c r="AB39" s="51">
        <v>0</v>
      </c>
      <c r="AC39" s="51">
        <v>0</v>
      </c>
      <c r="AD39" s="51">
        <v>0</v>
      </c>
      <c r="AE39" s="51">
        <v>0</v>
      </c>
      <c r="AF39" s="51">
        <v>0</v>
      </c>
      <c r="AG39" s="51">
        <v>0</v>
      </c>
      <c r="AH39" s="51">
        <v>0</v>
      </c>
      <c r="AI39" s="51">
        <v>0</v>
      </c>
      <c r="AJ39" s="51">
        <v>0</v>
      </c>
      <c r="AK39" s="51">
        <v>0</v>
      </c>
      <c r="AL39" s="51">
        <v>0</v>
      </c>
      <c r="AM39" s="51">
        <v>0</v>
      </c>
      <c r="AN39" s="51">
        <v>0</v>
      </c>
      <c r="AO39" s="82">
        <v>0.85854103079660349</v>
      </c>
      <c r="AP39" s="51">
        <v>0</v>
      </c>
      <c r="AQ39" s="51">
        <v>0</v>
      </c>
      <c r="AR39" s="51">
        <v>0</v>
      </c>
      <c r="AS39" s="51">
        <v>0</v>
      </c>
      <c r="AT39" s="51">
        <v>0</v>
      </c>
      <c r="AU39" s="51">
        <v>0</v>
      </c>
      <c r="AV39" s="90">
        <f t="shared" si="0"/>
        <v>0.85854103079660349</v>
      </c>
    </row>
    <row r="40" spans="1:48" s="62" customFormat="1">
      <c r="A40" s="19">
        <v>38</v>
      </c>
      <c r="B40" s="62" t="s">
        <v>127</v>
      </c>
      <c r="C40" s="51">
        <v>0</v>
      </c>
      <c r="D40" s="51">
        <v>0</v>
      </c>
      <c r="E40" s="51">
        <v>0</v>
      </c>
      <c r="F40" s="51">
        <v>0</v>
      </c>
      <c r="G40" s="51">
        <v>0</v>
      </c>
      <c r="H40" s="51">
        <v>0</v>
      </c>
      <c r="I40" s="51">
        <v>0</v>
      </c>
      <c r="J40" s="51">
        <v>0</v>
      </c>
      <c r="K40" s="51">
        <v>0</v>
      </c>
      <c r="L40" s="51">
        <v>0</v>
      </c>
      <c r="M40" s="51">
        <v>0</v>
      </c>
      <c r="N40" s="51">
        <v>0</v>
      </c>
      <c r="O40" s="51">
        <v>0</v>
      </c>
      <c r="P40" s="51">
        <v>0</v>
      </c>
      <c r="Q40" s="51">
        <v>0</v>
      </c>
      <c r="R40" s="51">
        <v>0</v>
      </c>
      <c r="S40" s="51">
        <v>0</v>
      </c>
      <c r="T40" s="51">
        <v>0</v>
      </c>
      <c r="U40" s="51">
        <v>0</v>
      </c>
      <c r="V40" s="51">
        <v>0</v>
      </c>
      <c r="W40" s="51">
        <v>0</v>
      </c>
      <c r="X40" s="51">
        <v>0</v>
      </c>
      <c r="Y40" s="51">
        <v>0</v>
      </c>
      <c r="Z40" s="51">
        <v>0</v>
      </c>
      <c r="AA40" s="51">
        <v>0</v>
      </c>
      <c r="AB40" s="51">
        <v>0</v>
      </c>
      <c r="AC40" s="51">
        <v>0</v>
      </c>
      <c r="AD40" s="51">
        <v>0</v>
      </c>
      <c r="AE40" s="51">
        <v>0</v>
      </c>
      <c r="AF40" s="51">
        <v>0</v>
      </c>
      <c r="AG40" s="51">
        <v>0</v>
      </c>
      <c r="AH40" s="51">
        <v>0</v>
      </c>
      <c r="AI40" s="51">
        <v>0</v>
      </c>
      <c r="AJ40" s="51">
        <v>0</v>
      </c>
      <c r="AK40" s="51">
        <v>0</v>
      </c>
      <c r="AL40" s="51">
        <v>0</v>
      </c>
      <c r="AM40" s="51">
        <v>0</v>
      </c>
      <c r="AN40" s="51">
        <v>0</v>
      </c>
      <c r="AO40" s="51">
        <v>0</v>
      </c>
      <c r="AP40" s="51">
        <v>1</v>
      </c>
      <c r="AQ40" s="51">
        <v>1</v>
      </c>
      <c r="AR40" s="51">
        <v>0</v>
      </c>
      <c r="AS40" s="51">
        <v>0</v>
      </c>
      <c r="AT40" s="51">
        <v>0</v>
      </c>
      <c r="AU40" s="51">
        <v>0</v>
      </c>
      <c r="AV40" s="90">
        <f t="shared" si="0"/>
        <v>2</v>
      </c>
    </row>
    <row r="41" spans="1:48">
      <c r="A41" s="18">
        <v>39</v>
      </c>
      <c r="B41" s="56" t="s">
        <v>131</v>
      </c>
      <c r="C41" s="51">
        <v>0</v>
      </c>
      <c r="D41" s="51">
        <v>0</v>
      </c>
      <c r="E41" s="51">
        <v>0</v>
      </c>
      <c r="F41" s="51">
        <v>0</v>
      </c>
      <c r="G41" s="51">
        <v>0</v>
      </c>
      <c r="H41" s="51">
        <v>0</v>
      </c>
      <c r="I41" s="51">
        <v>0</v>
      </c>
      <c r="J41" s="51">
        <v>0</v>
      </c>
      <c r="K41" s="51">
        <v>0</v>
      </c>
      <c r="L41" s="51">
        <v>0</v>
      </c>
      <c r="M41" s="51">
        <v>0</v>
      </c>
      <c r="N41" s="51">
        <v>0</v>
      </c>
      <c r="O41" s="51">
        <v>0</v>
      </c>
      <c r="P41" s="51">
        <v>0</v>
      </c>
      <c r="Q41" s="51">
        <v>0</v>
      </c>
      <c r="R41" s="51">
        <v>0</v>
      </c>
      <c r="S41" s="51">
        <v>0</v>
      </c>
      <c r="T41" s="51">
        <v>0</v>
      </c>
      <c r="U41" s="51">
        <v>0</v>
      </c>
      <c r="V41" s="51">
        <v>0</v>
      </c>
      <c r="W41" s="51">
        <v>0</v>
      </c>
      <c r="X41" s="51">
        <v>0</v>
      </c>
      <c r="Y41" s="51">
        <v>0</v>
      </c>
      <c r="Z41" s="51">
        <v>0</v>
      </c>
      <c r="AA41" s="51">
        <v>0</v>
      </c>
      <c r="AB41" s="51">
        <v>0</v>
      </c>
      <c r="AC41" s="51">
        <v>0</v>
      </c>
      <c r="AD41" s="51">
        <v>0</v>
      </c>
      <c r="AE41" s="51">
        <v>0</v>
      </c>
      <c r="AF41" s="51">
        <v>0</v>
      </c>
      <c r="AG41" s="51">
        <v>0</v>
      </c>
      <c r="AH41" s="51">
        <v>0</v>
      </c>
      <c r="AI41" s="51">
        <v>0</v>
      </c>
      <c r="AJ41" s="51">
        <v>0</v>
      </c>
      <c r="AK41" s="51">
        <v>0</v>
      </c>
      <c r="AL41" s="51">
        <v>0</v>
      </c>
      <c r="AM41" s="51">
        <v>0</v>
      </c>
      <c r="AN41" s="51">
        <v>0</v>
      </c>
      <c r="AO41" s="51">
        <v>0</v>
      </c>
      <c r="AP41" s="51">
        <v>0</v>
      </c>
      <c r="AQ41" s="51">
        <v>0</v>
      </c>
      <c r="AR41" s="51">
        <v>1</v>
      </c>
      <c r="AS41" s="51">
        <v>0</v>
      </c>
      <c r="AT41" s="51">
        <v>0</v>
      </c>
      <c r="AU41" s="51">
        <v>0</v>
      </c>
      <c r="AV41" s="90">
        <f t="shared" si="0"/>
        <v>1</v>
      </c>
    </row>
    <row r="42" spans="1:48">
      <c r="A42" s="18">
        <v>40</v>
      </c>
      <c r="B42" s="56" t="s">
        <v>134</v>
      </c>
      <c r="C42" s="51">
        <v>0</v>
      </c>
      <c r="D42" s="51">
        <v>0</v>
      </c>
      <c r="E42" s="51">
        <v>0</v>
      </c>
      <c r="F42" s="51">
        <v>0</v>
      </c>
      <c r="G42" s="51">
        <v>0</v>
      </c>
      <c r="H42" s="51">
        <v>0</v>
      </c>
      <c r="I42" s="51">
        <v>0</v>
      </c>
      <c r="J42" s="51">
        <v>0</v>
      </c>
      <c r="K42" s="51">
        <v>0</v>
      </c>
      <c r="L42" s="51">
        <v>0</v>
      </c>
      <c r="M42" s="51">
        <v>0</v>
      </c>
      <c r="N42" s="51">
        <v>0</v>
      </c>
      <c r="O42" s="51">
        <v>0</v>
      </c>
      <c r="P42" s="51">
        <v>0</v>
      </c>
      <c r="Q42" s="51">
        <v>0</v>
      </c>
      <c r="R42" s="51">
        <v>0</v>
      </c>
      <c r="S42" s="51">
        <v>0</v>
      </c>
      <c r="T42" s="51">
        <v>0</v>
      </c>
      <c r="U42" s="51">
        <v>0</v>
      </c>
      <c r="V42" s="51">
        <v>0</v>
      </c>
      <c r="W42" s="51">
        <v>0</v>
      </c>
      <c r="X42" s="51">
        <v>0</v>
      </c>
      <c r="Y42" s="51">
        <v>0</v>
      </c>
      <c r="Z42" s="51">
        <v>0</v>
      </c>
      <c r="AA42" s="51">
        <v>0</v>
      </c>
      <c r="AB42" s="51">
        <v>0</v>
      </c>
      <c r="AC42" s="51">
        <v>0</v>
      </c>
      <c r="AD42" s="51">
        <v>0</v>
      </c>
      <c r="AE42" s="51">
        <v>0</v>
      </c>
      <c r="AF42" s="51">
        <v>0</v>
      </c>
      <c r="AG42" s="51">
        <v>0</v>
      </c>
      <c r="AH42" s="51">
        <v>0</v>
      </c>
      <c r="AI42" s="51">
        <v>0</v>
      </c>
      <c r="AJ42" s="51">
        <v>0</v>
      </c>
      <c r="AK42" s="51">
        <v>0</v>
      </c>
      <c r="AL42" s="51">
        <v>0</v>
      </c>
      <c r="AM42" s="51">
        <v>0</v>
      </c>
      <c r="AN42" s="51">
        <v>0</v>
      </c>
      <c r="AO42" s="51">
        <v>0</v>
      </c>
      <c r="AP42" s="51">
        <v>0</v>
      </c>
      <c r="AQ42" s="51">
        <v>0</v>
      </c>
      <c r="AR42" s="51">
        <v>0</v>
      </c>
      <c r="AS42" s="51">
        <v>1</v>
      </c>
      <c r="AT42" s="51">
        <v>0</v>
      </c>
      <c r="AU42" s="51">
        <v>0</v>
      </c>
      <c r="AV42" s="90">
        <f t="shared" si="0"/>
        <v>1</v>
      </c>
    </row>
    <row r="43" spans="1:48">
      <c r="A43" s="18">
        <v>41</v>
      </c>
      <c r="B43" s="56" t="s">
        <v>137</v>
      </c>
      <c r="C43" s="51">
        <v>0</v>
      </c>
      <c r="D43" s="51">
        <v>0</v>
      </c>
      <c r="E43" s="51">
        <v>0</v>
      </c>
      <c r="F43" s="51">
        <v>0</v>
      </c>
      <c r="G43" s="51">
        <v>0</v>
      </c>
      <c r="H43" s="51">
        <v>0</v>
      </c>
      <c r="I43" s="51">
        <v>0</v>
      </c>
      <c r="J43" s="51">
        <v>0</v>
      </c>
      <c r="K43" s="51">
        <v>0</v>
      </c>
      <c r="L43" s="51">
        <v>0</v>
      </c>
      <c r="M43" s="51">
        <v>0</v>
      </c>
      <c r="N43" s="51">
        <v>0</v>
      </c>
      <c r="O43" s="51">
        <v>0</v>
      </c>
      <c r="P43" s="51">
        <v>0</v>
      </c>
      <c r="Q43" s="51">
        <v>0</v>
      </c>
      <c r="R43" s="51">
        <v>0</v>
      </c>
      <c r="S43" s="51">
        <v>0</v>
      </c>
      <c r="T43" s="51">
        <v>0</v>
      </c>
      <c r="U43" s="51">
        <v>0</v>
      </c>
      <c r="V43" s="51">
        <v>0</v>
      </c>
      <c r="W43" s="51">
        <v>0</v>
      </c>
      <c r="X43" s="51">
        <v>0</v>
      </c>
      <c r="Y43" s="51">
        <v>0</v>
      </c>
      <c r="Z43" s="51">
        <v>0</v>
      </c>
      <c r="AA43" s="51">
        <v>0</v>
      </c>
      <c r="AB43" s="51">
        <v>0</v>
      </c>
      <c r="AC43" s="51">
        <v>0</v>
      </c>
      <c r="AD43" s="51">
        <v>0</v>
      </c>
      <c r="AE43" s="51">
        <v>0</v>
      </c>
      <c r="AF43" s="51">
        <v>0</v>
      </c>
      <c r="AG43" s="51">
        <v>0</v>
      </c>
      <c r="AH43" s="51">
        <v>0</v>
      </c>
      <c r="AI43" s="51">
        <v>0</v>
      </c>
      <c r="AJ43" s="51">
        <v>0</v>
      </c>
      <c r="AK43" s="51">
        <v>0</v>
      </c>
      <c r="AL43" s="51">
        <v>0</v>
      </c>
      <c r="AM43" s="51">
        <v>0</v>
      </c>
      <c r="AN43" s="51">
        <v>0</v>
      </c>
      <c r="AO43" s="51">
        <v>0</v>
      </c>
      <c r="AP43" s="51">
        <v>0</v>
      </c>
      <c r="AQ43" s="51">
        <v>0</v>
      </c>
      <c r="AR43" s="51">
        <v>0</v>
      </c>
      <c r="AS43" s="51">
        <v>0</v>
      </c>
      <c r="AT43" s="51">
        <v>1</v>
      </c>
      <c r="AU43" s="51">
        <v>0</v>
      </c>
      <c r="AV43" s="90">
        <f t="shared" si="0"/>
        <v>1</v>
      </c>
    </row>
    <row r="44" spans="1:48">
      <c r="A44" s="76">
        <v>42</v>
      </c>
      <c r="B44" s="56" t="s">
        <v>140</v>
      </c>
      <c r="C44" s="51">
        <v>0</v>
      </c>
      <c r="D44" s="51">
        <v>0</v>
      </c>
      <c r="E44" s="51">
        <v>0</v>
      </c>
      <c r="F44" s="51">
        <v>0</v>
      </c>
      <c r="G44" s="51">
        <v>0</v>
      </c>
      <c r="H44" s="51">
        <v>0</v>
      </c>
      <c r="I44" s="51">
        <v>0</v>
      </c>
      <c r="J44" s="51">
        <v>0</v>
      </c>
      <c r="K44" s="51">
        <v>0</v>
      </c>
      <c r="L44" s="51">
        <v>0</v>
      </c>
      <c r="M44" s="51">
        <v>0</v>
      </c>
      <c r="N44" s="51">
        <v>0</v>
      </c>
      <c r="O44" s="51">
        <v>0</v>
      </c>
      <c r="P44" s="51">
        <v>0</v>
      </c>
      <c r="Q44" s="51">
        <v>0</v>
      </c>
      <c r="R44" s="51">
        <v>0</v>
      </c>
      <c r="S44" s="51">
        <v>0</v>
      </c>
      <c r="T44" s="51">
        <v>0</v>
      </c>
      <c r="U44" s="51">
        <v>0</v>
      </c>
      <c r="V44" s="51">
        <v>0</v>
      </c>
      <c r="W44" s="51">
        <v>0</v>
      </c>
      <c r="X44" s="51">
        <v>0</v>
      </c>
      <c r="Y44" s="51">
        <v>0</v>
      </c>
      <c r="Z44" s="51">
        <v>0</v>
      </c>
      <c r="AA44" s="51">
        <v>0</v>
      </c>
      <c r="AB44" s="51">
        <v>0</v>
      </c>
      <c r="AC44" s="51">
        <v>0</v>
      </c>
      <c r="AD44" s="51">
        <v>0</v>
      </c>
      <c r="AE44" s="51">
        <v>0</v>
      </c>
      <c r="AF44" s="51">
        <v>0</v>
      </c>
      <c r="AG44" s="51">
        <v>0</v>
      </c>
      <c r="AH44" s="51">
        <v>0</v>
      </c>
      <c r="AI44" s="51">
        <v>0</v>
      </c>
      <c r="AJ44" s="51">
        <v>0</v>
      </c>
      <c r="AK44" s="51">
        <v>0</v>
      </c>
      <c r="AL44" s="51">
        <v>0</v>
      </c>
      <c r="AM44" s="51">
        <v>0</v>
      </c>
      <c r="AN44" s="51">
        <v>0</v>
      </c>
      <c r="AO44" s="51">
        <v>0</v>
      </c>
      <c r="AP44" s="51">
        <v>0</v>
      </c>
      <c r="AQ44" s="51">
        <v>0</v>
      </c>
      <c r="AR44" s="51">
        <v>0</v>
      </c>
      <c r="AS44" s="51">
        <v>0</v>
      </c>
      <c r="AT44" s="51">
        <v>0</v>
      </c>
      <c r="AU44" s="51">
        <v>1</v>
      </c>
      <c r="AV44" s="90">
        <f t="shared" si="0"/>
        <v>1</v>
      </c>
    </row>
    <row r="45" spans="1:48">
      <c r="C45" s="52">
        <f>SUM(C3:C44)</f>
        <v>1</v>
      </c>
      <c r="D45" s="52">
        <f t="shared" ref="D45:AU45" si="1">SUM(D3:D44)</f>
        <v>1</v>
      </c>
      <c r="E45" s="52">
        <f t="shared" si="1"/>
        <v>1</v>
      </c>
      <c r="F45" s="52">
        <f t="shared" si="1"/>
        <v>1</v>
      </c>
      <c r="G45" s="52">
        <f t="shared" si="1"/>
        <v>1</v>
      </c>
      <c r="H45" s="52">
        <f t="shared" si="1"/>
        <v>1</v>
      </c>
      <c r="I45" s="52">
        <f t="shared" si="1"/>
        <v>1</v>
      </c>
      <c r="J45" s="52">
        <f t="shared" si="1"/>
        <v>1</v>
      </c>
      <c r="K45" s="52">
        <f t="shared" si="1"/>
        <v>1</v>
      </c>
      <c r="L45" s="52">
        <f t="shared" si="1"/>
        <v>1</v>
      </c>
      <c r="M45" s="52">
        <f t="shared" si="1"/>
        <v>1</v>
      </c>
      <c r="N45" s="52">
        <f t="shared" si="1"/>
        <v>1</v>
      </c>
      <c r="O45" s="52">
        <f t="shared" si="1"/>
        <v>1</v>
      </c>
      <c r="P45" s="52">
        <f t="shared" si="1"/>
        <v>1</v>
      </c>
      <c r="Q45" s="52">
        <f t="shared" si="1"/>
        <v>1</v>
      </c>
      <c r="R45" s="52">
        <f t="shared" si="1"/>
        <v>1</v>
      </c>
      <c r="S45" s="52">
        <f t="shared" si="1"/>
        <v>1</v>
      </c>
      <c r="T45" s="52">
        <f t="shared" si="1"/>
        <v>1</v>
      </c>
      <c r="U45" s="52">
        <f t="shared" si="1"/>
        <v>1</v>
      </c>
      <c r="V45" s="52">
        <f t="shared" si="1"/>
        <v>1</v>
      </c>
      <c r="W45" s="52">
        <f t="shared" si="1"/>
        <v>1</v>
      </c>
      <c r="X45" s="52">
        <f t="shared" si="1"/>
        <v>1</v>
      </c>
      <c r="Y45" s="52">
        <f t="shared" si="1"/>
        <v>1</v>
      </c>
      <c r="Z45" s="52">
        <f t="shared" si="1"/>
        <v>1</v>
      </c>
      <c r="AA45" s="52">
        <f t="shared" si="1"/>
        <v>1</v>
      </c>
      <c r="AB45" s="52">
        <f t="shared" si="1"/>
        <v>1</v>
      </c>
      <c r="AC45" s="52">
        <f t="shared" si="1"/>
        <v>1</v>
      </c>
      <c r="AD45" s="52">
        <f t="shared" si="1"/>
        <v>1</v>
      </c>
      <c r="AE45" s="52">
        <f t="shared" si="1"/>
        <v>1</v>
      </c>
      <c r="AF45" s="52">
        <f t="shared" si="1"/>
        <v>0.97421539279515634</v>
      </c>
      <c r="AG45" s="52">
        <f t="shared" si="1"/>
        <v>2.5784607204843598E-2</v>
      </c>
      <c r="AH45" s="52">
        <f t="shared" si="1"/>
        <v>1</v>
      </c>
      <c r="AI45" s="52">
        <f t="shared" si="1"/>
        <v>1</v>
      </c>
      <c r="AJ45" s="52">
        <f t="shared" si="1"/>
        <v>1</v>
      </c>
      <c r="AK45" s="52">
        <f t="shared" si="1"/>
        <v>1</v>
      </c>
      <c r="AL45" s="52">
        <f t="shared" si="1"/>
        <v>0.5363226207212215</v>
      </c>
      <c r="AM45" s="52">
        <f t="shared" si="1"/>
        <v>0.46367737927877861</v>
      </c>
      <c r="AN45" s="52">
        <f t="shared" si="1"/>
        <v>0.14145896920339646</v>
      </c>
      <c r="AO45" s="52">
        <f t="shared" si="1"/>
        <v>0.85854103079660349</v>
      </c>
      <c r="AP45" s="52">
        <f t="shared" si="1"/>
        <v>1</v>
      </c>
      <c r="AQ45" s="52">
        <f t="shared" si="1"/>
        <v>1</v>
      </c>
      <c r="AR45" s="52">
        <f t="shared" si="1"/>
        <v>1</v>
      </c>
      <c r="AS45" s="52">
        <f t="shared" si="1"/>
        <v>1</v>
      </c>
      <c r="AT45" s="52">
        <f t="shared" si="1"/>
        <v>1</v>
      </c>
      <c r="AU45" s="52">
        <f t="shared" si="1"/>
        <v>1</v>
      </c>
    </row>
    <row r="46" spans="1:48">
      <c r="C46" s="52"/>
      <c r="D46" s="52"/>
      <c r="E46" s="52"/>
      <c r="F46" s="52"/>
      <c r="G46" s="52"/>
      <c r="H46" s="52"/>
      <c r="I46" s="52"/>
      <c r="J46" s="52"/>
      <c r="K46" s="52"/>
      <c r="L46" s="52"/>
      <c r="M46" s="52"/>
      <c r="N46" s="52"/>
      <c r="O46" s="52"/>
      <c r="P46" s="52"/>
      <c r="Q46" s="52"/>
      <c r="R46" s="52"/>
      <c r="S46" s="52"/>
      <c r="T46" s="52"/>
      <c r="U46" s="52"/>
      <c r="V46" s="52"/>
      <c r="W46" s="52"/>
      <c r="X46" s="52"/>
      <c r="Y46" s="52"/>
      <c r="Z46" s="52"/>
      <c r="AA46" s="52"/>
      <c r="AB46" s="52"/>
      <c r="AC46" s="52"/>
      <c r="AD46" s="52"/>
      <c r="AE46" s="52"/>
      <c r="AF46" s="52"/>
      <c r="AG46" s="52"/>
      <c r="AH46" s="52"/>
      <c r="AI46" s="52"/>
      <c r="AJ46" s="52"/>
      <c r="AK46" s="52"/>
      <c r="AL46" s="52"/>
      <c r="AM46" s="52"/>
      <c r="AN46" s="52"/>
      <c r="AO46" s="52"/>
      <c r="AP46" s="52"/>
      <c r="AQ46" s="52"/>
      <c r="AR46" s="52"/>
      <c r="AS46" s="52"/>
      <c r="AT46" s="52"/>
      <c r="AU46" s="52"/>
    </row>
  </sheetData>
  <phoneticPr fontId="3" type="noConversion"/>
  <conditionalFormatting sqref="B39">
    <cfRule type="notContainsBlanks" dxfId="100" priority="3" stopIfTrue="1">
      <formula>LEN(TRIM(B39))&gt;0</formula>
    </cfRule>
  </conditionalFormatting>
  <conditionalFormatting sqref="AG46">
    <cfRule type="notContainsBlanks" dxfId="99" priority="19" stopIfTrue="1">
      <formula>LEN(TRIM(AG46))&gt;0</formula>
    </cfRule>
  </conditionalFormatting>
  <conditionalFormatting sqref="C1 C46:AF46 E1 G1 I1 K1 M1 O1 Q1 S1 U1 W1 Y1 AA1 AC1 AE1 AH46:AN46 AP46:AQ46 C3:AU28 C31:AU35 C29:AE29 AG29:AU29 C30:AF30 AH30:AU30 C36:AK36 AM36:AU36 C37:AL37 AN37:AU37 C38:AM38 AO38:AU38 C39:AN39 AP39:AU39 C40:AU45">
    <cfRule type="notContainsBlanks" dxfId="98" priority="26" stopIfTrue="1">
      <formula>LEN(TRIM(C1))&gt;0</formula>
    </cfRule>
  </conditionalFormatting>
  <conditionalFormatting sqref="AR46:AU46">
    <cfRule type="notContainsBlanks" dxfId="97" priority="25" stopIfTrue="1">
      <formula>LEN(TRIM(AR46))&gt;0</formula>
    </cfRule>
  </conditionalFormatting>
  <conditionalFormatting sqref="C2:AF2 AP2:AU2 AH2:AN2">
    <cfRule type="notContainsBlanks" dxfId="96" priority="24" stopIfTrue="1">
      <formula>LEN(TRIM(C2))&gt;0</formula>
    </cfRule>
  </conditionalFormatting>
  <conditionalFormatting sqref="AO46">
    <cfRule type="notContainsBlanks" dxfId="95" priority="15" stopIfTrue="1">
      <formula>LEN(TRIM(AO46))&gt;0</formula>
    </cfRule>
  </conditionalFormatting>
  <conditionalFormatting sqref="AO2">
    <cfRule type="notContainsBlanks" dxfId="94" priority="14" stopIfTrue="1">
      <formula>LEN(TRIM(AO2))&gt;0</formula>
    </cfRule>
  </conditionalFormatting>
  <conditionalFormatting sqref="B3:B22 B24:B33 B35 B41:B44">
    <cfRule type="notContainsBlanks" dxfId="93" priority="10" stopIfTrue="1">
      <formula>LEN(TRIM(B3))&gt;0</formula>
    </cfRule>
  </conditionalFormatting>
  <conditionalFormatting sqref="A3:A17 A19 A21 A23 A25 A27 A29 A31 A33 A35:A43">
    <cfRule type="notContainsBlanks" dxfId="92" priority="11" stopIfTrue="1">
      <formula>LEN(TRIM(A3))&gt;0</formula>
    </cfRule>
  </conditionalFormatting>
  <conditionalFormatting sqref="B23">
    <cfRule type="notContainsBlanks" dxfId="91" priority="9" stopIfTrue="1">
      <formula>LEN(TRIM(B23))&gt;0</formula>
    </cfRule>
  </conditionalFormatting>
  <conditionalFormatting sqref="B34">
    <cfRule type="notContainsBlanks" dxfId="90" priority="8" stopIfTrue="1">
      <formula>LEN(TRIM(B34))&gt;0</formula>
    </cfRule>
  </conditionalFormatting>
  <conditionalFormatting sqref="B40">
    <cfRule type="notContainsBlanks" dxfId="89" priority="7" stopIfTrue="1">
      <formula>LEN(TRIM(B40))&gt;0</formula>
    </cfRule>
  </conditionalFormatting>
  <conditionalFormatting sqref="B36">
    <cfRule type="notContainsBlanks" dxfId="88" priority="6" stopIfTrue="1">
      <formula>LEN(TRIM(B36))&gt;0</formula>
    </cfRule>
  </conditionalFormatting>
  <conditionalFormatting sqref="B37">
    <cfRule type="notContainsBlanks" dxfId="87" priority="5" stopIfTrue="1">
      <formula>LEN(TRIM(B37))&gt;0</formula>
    </cfRule>
  </conditionalFormatting>
  <conditionalFormatting sqref="B38">
    <cfRule type="notContainsBlanks" dxfId="86" priority="4" stopIfTrue="1">
      <formula>LEN(TRIM(B38))&gt;0</formula>
    </cfRule>
  </conditionalFormatting>
  <conditionalFormatting sqref="C3:AU44">
    <cfRule type="cellIs" dxfId="85" priority="2" operator="greaterThan">
      <formula>0</formula>
    </cfRule>
  </conditionalFormatting>
  <conditionalFormatting sqref="AG2">
    <cfRule type="notContainsBlanks" dxfId="84" priority="1" stopIfTrue="1">
      <formula>LEN(TRIM(AG2))&gt;0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F77E0-07F6-45CA-BCCB-02E81C8C1EB7}">
  <dimension ref="A1:BG61"/>
  <sheetViews>
    <sheetView zoomScaleNormal="100" workbookViewId="0">
      <pane xSplit="4" ySplit="6" topLeftCell="E7" activePane="bottomRight" state="frozen"/>
      <selection sqref="A1:XFD1048576"/>
      <selection pane="topRight" sqref="A1:XFD1048576"/>
      <selection pane="bottomLeft" sqref="A1:XFD1048576"/>
      <selection pane="bottomRight" sqref="A1:XFD1048576"/>
    </sheetView>
  </sheetViews>
  <sheetFormatPr defaultRowHeight="12"/>
  <cols>
    <col min="1" max="1" width="12.375" style="56" customWidth="1"/>
    <col min="2" max="2" width="5" style="56" customWidth="1"/>
    <col min="3" max="3" width="23.5" style="56" customWidth="1"/>
    <col min="4" max="25" width="13.5" style="56" customWidth="1"/>
    <col min="26" max="27" width="13.5" style="62" customWidth="1"/>
    <col min="28" max="32" width="13.5" style="56" customWidth="1"/>
    <col min="33" max="34" width="13.5" style="64" customWidth="1"/>
    <col min="35" max="38" width="13.5" style="56" customWidth="1"/>
    <col min="39" max="42" width="13.5" style="64" customWidth="1"/>
    <col min="43" max="44" width="13.5" style="62" customWidth="1"/>
    <col min="45" max="48" width="13.5" style="56" customWidth="1"/>
    <col min="49" max="53" width="11.875" style="56" customWidth="1"/>
    <col min="54" max="16384" width="9" style="56"/>
  </cols>
  <sheetData>
    <row r="1" spans="1:59" ht="39.6" customHeight="1">
      <c r="A1" s="103" t="s">
        <v>176</v>
      </c>
      <c r="B1" s="117"/>
      <c r="C1" s="104"/>
      <c r="D1" s="4">
        <v>2012</v>
      </c>
      <c r="E1" s="4" t="s">
        <v>143</v>
      </c>
      <c r="F1" s="4" t="s">
        <v>144</v>
      </c>
      <c r="G1" s="3"/>
      <c r="H1" s="3"/>
      <c r="I1" s="3"/>
      <c r="J1" s="3"/>
      <c r="K1" s="3"/>
      <c r="L1" s="3"/>
      <c r="M1" s="3"/>
      <c r="N1" s="3"/>
      <c r="O1" s="3"/>
      <c r="P1" s="3"/>
      <c r="Q1" s="3"/>
      <c r="R1" s="3"/>
      <c r="S1" s="15"/>
      <c r="T1" s="15"/>
      <c r="U1" s="3"/>
      <c r="V1" s="3"/>
      <c r="W1" s="3"/>
      <c r="X1" s="3"/>
      <c r="Y1" s="3"/>
      <c r="Z1" s="15"/>
      <c r="AA1" s="15"/>
      <c r="AB1" s="3"/>
      <c r="AC1" s="3"/>
      <c r="AD1" s="3"/>
      <c r="AE1" s="3"/>
      <c r="AF1" s="3"/>
      <c r="AG1" s="16"/>
      <c r="AH1" s="16"/>
      <c r="AI1" s="3"/>
      <c r="AJ1" s="3"/>
      <c r="AK1" s="3"/>
      <c r="AL1" s="3"/>
      <c r="AM1" s="16"/>
      <c r="AN1" s="16"/>
      <c r="AO1" s="16"/>
      <c r="AP1" s="16"/>
      <c r="AQ1" s="15"/>
      <c r="AR1" s="15"/>
      <c r="AS1" s="3"/>
      <c r="AT1" s="3"/>
      <c r="AU1" s="3"/>
      <c r="AV1" s="3"/>
      <c r="AW1" s="3"/>
      <c r="AX1" s="3"/>
      <c r="AY1" s="3"/>
      <c r="AZ1" s="3"/>
      <c r="BA1" s="3"/>
      <c r="BB1" s="17"/>
      <c r="BC1" s="17"/>
      <c r="BD1" s="3"/>
      <c r="BE1" s="3"/>
      <c r="BF1" s="3"/>
      <c r="BG1" s="3"/>
    </row>
    <row r="2" spans="1:59">
      <c r="A2" s="3"/>
      <c r="B2" s="3"/>
      <c r="C2" s="3"/>
      <c r="D2" s="18">
        <v>1</v>
      </c>
      <c r="E2" s="18">
        <v>2</v>
      </c>
      <c r="F2" s="18">
        <v>3</v>
      </c>
      <c r="G2" s="18">
        <v>4</v>
      </c>
      <c r="H2" s="18">
        <v>5</v>
      </c>
      <c r="I2" s="18">
        <v>6</v>
      </c>
      <c r="J2" s="18">
        <v>7</v>
      </c>
      <c r="K2" s="18">
        <v>8</v>
      </c>
      <c r="L2" s="18">
        <v>9</v>
      </c>
      <c r="M2" s="18">
        <v>10</v>
      </c>
      <c r="N2" s="18">
        <v>11</v>
      </c>
      <c r="O2" s="18">
        <v>12</v>
      </c>
      <c r="P2" s="18">
        <v>13</v>
      </c>
      <c r="Q2" s="18">
        <v>14</v>
      </c>
      <c r="R2" s="18">
        <v>15</v>
      </c>
      <c r="S2" s="18">
        <v>16</v>
      </c>
      <c r="T2" s="18">
        <v>17</v>
      </c>
      <c r="U2" s="18">
        <v>18</v>
      </c>
      <c r="V2" s="18">
        <v>19</v>
      </c>
      <c r="W2" s="18">
        <v>20</v>
      </c>
      <c r="X2" s="18">
        <v>21</v>
      </c>
      <c r="Y2" s="18">
        <v>22</v>
      </c>
      <c r="Z2" s="19">
        <v>23</v>
      </c>
      <c r="AA2" s="19">
        <v>24</v>
      </c>
      <c r="AB2" s="18">
        <v>25</v>
      </c>
      <c r="AC2" s="18">
        <v>26</v>
      </c>
      <c r="AD2" s="18">
        <v>27</v>
      </c>
      <c r="AE2" s="18">
        <v>28</v>
      </c>
      <c r="AF2" s="18">
        <v>29</v>
      </c>
      <c r="AG2" s="20">
        <v>30</v>
      </c>
      <c r="AH2" s="20"/>
      <c r="AI2" s="18">
        <v>31</v>
      </c>
      <c r="AJ2" s="18">
        <v>32</v>
      </c>
      <c r="AK2" s="18">
        <v>33</v>
      </c>
      <c r="AL2" s="18">
        <v>34</v>
      </c>
      <c r="AM2" s="20">
        <v>35</v>
      </c>
      <c r="AN2" s="20"/>
      <c r="AO2" s="20">
        <v>36</v>
      </c>
      <c r="AP2" s="20"/>
      <c r="AQ2" s="19">
        <v>37</v>
      </c>
      <c r="AR2" s="19">
        <v>38</v>
      </c>
      <c r="AS2" s="18">
        <v>39</v>
      </c>
      <c r="AT2" s="18">
        <v>40</v>
      </c>
      <c r="AU2" s="18">
        <v>41</v>
      </c>
      <c r="AV2" s="18">
        <v>42</v>
      </c>
      <c r="AW2" s="3"/>
      <c r="AX2" s="3"/>
      <c r="AY2" s="3"/>
      <c r="AZ2" s="3"/>
      <c r="BA2" s="3"/>
      <c r="BB2" s="17"/>
      <c r="BC2" s="17"/>
      <c r="BD2" s="3"/>
      <c r="BE2" s="3"/>
      <c r="BF2" s="3"/>
      <c r="BG2" s="3"/>
    </row>
    <row r="3" spans="1:59" ht="13.9" customHeight="1">
      <c r="A3" s="118" t="s">
        <v>177</v>
      </c>
      <c r="B3" s="118"/>
      <c r="C3" s="118"/>
      <c r="D3" s="111" t="s">
        <v>146</v>
      </c>
      <c r="E3" s="112"/>
      <c r="F3" s="112"/>
      <c r="G3" s="112"/>
      <c r="H3" s="112"/>
      <c r="I3" s="112"/>
      <c r="J3" s="112"/>
      <c r="K3" s="112"/>
      <c r="L3" s="112"/>
      <c r="M3" s="112"/>
      <c r="N3" s="112"/>
      <c r="O3" s="112"/>
      <c r="P3" s="112"/>
      <c r="Q3" s="112"/>
      <c r="R3" s="112"/>
      <c r="S3" s="112"/>
      <c r="T3" s="112"/>
      <c r="U3" s="112"/>
      <c r="V3" s="112"/>
      <c r="W3" s="112"/>
      <c r="X3" s="112"/>
      <c r="Y3" s="112"/>
      <c r="Z3" s="112"/>
      <c r="AA3" s="112"/>
      <c r="AB3" s="112"/>
      <c r="AC3" s="112"/>
      <c r="AD3" s="112"/>
      <c r="AE3" s="112"/>
      <c r="AF3" s="112"/>
      <c r="AG3" s="112"/>
      <c r="AH3" s="112"/>
      <c r="AI3" s="112"/>
      <c r="AJ3" s="112"/>
      <c r="AK3" s="112"/>
      <c r="AL3" s="112"/>
      <c r="AM3" s="112"/>
      <c r="AN3" s="112"/>
      <c r="AO3" s="112"/>
      <c r="AP3" s="112"/>
      <c r="AQ3" s="112"/>
      <c r="AR3" s="112"/>
      <c r="AS3" s="112"/>
      <c r="AT3" s="112"/>
      <c r="AU3" s="112"/>
      <c r="AV3" s="113"/>
      <c r="AW3" s="108" t="s">
        <v>147</v>
      </c>
      <c r="AX3" s="108"/>
      <c r="AY3" s="108"/>
      <c r="AZ3" s="108"/>
      <c r="BA3" s="108"/>
      <c r="BB3" s="108"/>
      <c r="BC3" s="108"/>
      <c r="BD3" s="105" t="s">
        <v>148</v>
      </c>
      <c r="BE3" s="105" t="s">
        <v>149</v>
      </c>
      <c r="BF3" s="105" t="s">
        <v>150</v>
      </c>
      <c r="BG3" s="105" t="s">
        <v>151</v>
      </c>
    </row>
    <row r="4" spans="1:59" ht="13.9" customHeight="1">
      <c r="A4" s="118"/>
      <c r="B4" s="118"/>
      <c r="C4" s="118"/>
      <c r="D4" s="114"/>
      <c r="E4" s="115"/>
      <c r="F4" s="115"/>
      <c r="G4" s="115"/>
      <c r="H4" s="115"/>
      <c r="I4" s="115"/>
      <c r="J4" s="115"/>
      <c r="K4" s="115"/>
      <c r="L4" s="115"/>
      <c r="M4" s="115"/>
      <c r="N4" s="115"/>
      <c r="O4" s="115"/>
      <c r="P4" s="115"/>
      <c r="Q4" s="115"/>
      <c r="R4" s="115"/>
      <c r="S4" s="115"/>
      <c r="T4" s="115"/>
      <c r="U4" s="115"/>
      <c r="V4" s="115"/>
      <c r="W4" s="115"/>
      <c r="X4" s="115"/>
      <c r="Y4" s="115"/>
      <c r="Z4" s="115"/>
      <c r="AA4" s="115"/>
      <c r="AB4" s="115"/>
      <c r="AC4" s="115"/>
      <c r="AD4" s="115"/>
      <c r="AE4" s="115"/>
      <c r="AF4" s="115"/>
      <c r="AG4" s="115"/>
      <c r="AH4" s="115"/>
      <c r="AI4" s="115"/>
      <c r="AJ4" s="115"/>
      <c r="AK4" s="115"/>
      <c r="AL4" s="115"/>
      <c r="AM4" s="115"/>
      <c r="AN4" s="115"/>
      <c r="AO4" s="115"/>
      <c r="AP4" s="115"/>
      <c r="AQ4" s="115"/>
      <c r="AR4" s="115"/>
      <c r="AS4" s="115"/>
      <c r="AT4" s="115"/>
      <c r="AU4" s="115"/>
      <c r="AV4" s="116"/>
      <c r="AW4" s="108" t="s">
        <v>152</v>
      </c>
      <c r="AX4" s="108"/>
      <c r="AY4" s="108"/>
      <c r="AZ4" s="103" t="s">
        <v>153</v>
      </c>
      <c r="BA4" s="104"/>
      <c r="BB4" s="109" t="s">
        <v>154</v>
      </c>
      <c r="BC4" s="109" t="s">
        <v>155</v>
      </c>
      <c r="BD4" s="106"/>
      <c r="BE4" s="106"/>
      <c r="BF4" s="106"/>
      <c r="BG4" s="106"/>
    </row>
    <row r="5" spans="1:59" ht="84.75" thickBot="1">
      <c r="A5" s="118"/>
      <c r="B5" s="118"/>
      <c r="C5" s="118"/>
      <c r="D5" s="78" t="s">
        <v>4</v>
      </c>
      <c r="E5" s="78" t="s">
        <v>156</v>
      </c>
      <c r="F5" s="78" t="s">
        <v>15</v>
      </c>
      <c r="G5" s="78" t="s">
        <v>20</v>
      </c>
      <c r="H5" s="78" t="s">
        <v>157</v>
      </c>
      <c r="I5" s="78" t="s">
        <v>31</v>
      </c>
      <c r="J5" s="78" t="s">
        <v>36</v>
      </c>
      <c r="K5" s="78" t="s">
        <v>39</v>
      </c>
      <c r="L5" s="78" t="s">
        <v>42</v>
      </c>
      <c r="M5" s="78" t="s">
        <v>158</v>
      </c>
      <c r="N5" s="78" t="s">
        <v>49</v>
      </c>
      <c r="O5" s="78" t="s">
        <v>55</v>
      </c>
      <c r="P5" s="78" t="s">
        <v>58</v>
      </c>
      <c r="Q5" s="78" t="s">
        <v>61</v>
      </c>
      <c r="R5" s="78" t="s">
        <v>64</v>
      </c>
      <c r="S5" s="80" t="s">
        <v>66</v>
      </c>
      <c r="T5" s="80" t="s">
        <v>68</v>
      </c>
      <c r="U5" s="78" t="s">
        <v>71</v>
      </c>
      <c r="V5" s="78" t="s">
        <v>74</v>
      </c>
      <c r="W5" s="78" t="s">
        <v>77</v>
      </c>
      <c r="X5" s="78" t="s">
        <v>80</v>
      </c>
      <c r="Y5" s="78" t="s">
        <v>84</v>
      </c>
      <c r="Z5" s="80" t="s">
        <v>89</v>
      </c>
      <c r="AA5" s="80" t="s">
        <v>87</v>
      </c>
      <c r="AB5" s="78" t="s">
        <v>92</v>
      </c>
      <c r="AC5" s="78" t="s">
        <v>95</v>
      </c>
      <c r="AD5" s="78" t="s">
        <v>98</v>
      </c>
      <c r="AE5" s="78" t="s">
        <v>101</v>
      </c>
      <c r="AF5" s="78" t="s">
        <v>159</v>
      </c>
      <c r="AG5" s="81" t="s">
        <v>106</v>
      </c>
      <c r="AH5" s="81" t="s">
        <v>106</v>
      </c>
      <c r="AI5" s="78" t="s">
        <v>160</v>
      </c>
      <c r="AJ5" s="78" t="s">
        <v>113</v>
      </c>
      <c r="AK5" s="78" t="s">
        <v>116</v>
      </c>
      <c r="AL5" s="78" t="s">
        <v>119</v>
      </c>
      <c r="AM5" s="81" t="s">
        <v>121</v>
      </c>
      <c r="AN5" s="81" t="s">
        <v>121</v>
      </c>
      <c r="AO5" s="81" t="s">
        <v>124</v>
      </c>
      <c r="AP5" s="81" t="s">
        <v>124</v>
      </c>
      <c r="AQ5" s="80" t="s">
        <v>161</v>
      </c>
      <c r="AR5" s="80" t="s">
        <v>129</v>
      </c>
      <c r="AS5" s="78" t="s">
        <v>162</v>
      </c>
      <c r="AT5" s="78" t="s">
        <v>135</v>
      </c>
      <c r="AU5" s="78" t="s">
        <v>138</v>
      </c>
      <c r="AV5" s="78" t="s">
        <v>163</v>
      </c>
      <c r="AW5" s="78" t="s">
        <v>164</v>
      </c>
      <c r="AX5" s="78" t="s">
        <v>165</v>
      </c>
      <c r="AY5" s="78" t="s">
        <v>166</v>
      </c>
      <c r="AZ5" s="78" t="s">
        <v>167</v>
      </c>
      <c r="BA5" s="78" t="s">
        <v>168</v>
      </c>
      <c r="BB5" s="109"/>
      <c r="BC5" s="109"/>
      <c r="BD5" s="107"/>
      <c r="BE5" s="107"/>
      <c r="BF5" s="107"/>
      <c r="BG5" s="107"/>
    </row>
    <row r="6" spans="1:59" ht="18.600000000000001" customHeight="1">
      <c r="A6" s="102" t="s">
        <v>169</v>
      </c>
      <c r="B6" s="2">
        <v>1</v>
      </c>
      <c r="C6" s="82" t="s">
        <v>4</v>
      </c>
      <c r="D6" s="21">
        <v>259467.43877036133</v>
      </c>
      <c r="E6" s="7">
        <v>0</v>
      </c>
      <c r="F6" s="7">
        <v>0</v>
      </c>
      <c r="G6" s="7">
        <v>420.73486955438619</v>
      </c>
      <c r="H6" s="7">
        <v>1.7686707891278457E-2</v>
      </c>
      <c r="I6" s="7">
        <v>89720.258231375439</v>
      </c>
      <c r="J6" s="7">
        <v>2322.6030855461868</v>
      </c>
      <c r="K6" s="7">
        <v>313.39910539478689</v>
      </c>
      <c r="L6" s="7">
        <v>3529.7839801676123</v>
      </c>
      <c r="M6" s="7">
        <v>936.24430414495544</v>
      </c>
      <c r="N6" s="7">
        <v>0</v>
      </c>
      <c r="O6" s="7">
        <v>8945.6463416274855</v>
      </c>
      <c r="P6" s="7">
        <v>5.813125962837332</v>
      </c>
      <c r="Q6" s="7">
        <v>6.5229545603277296E-4</v>
      </c>
      <c r="R6" s="7">
        <v>0</v>
      </c>
      <c r="S6" s="22">
        <v>0</v>
      </c>
      <c r="T6" s="22">
        <v>0</v>
      </c>
      <c r="U6" s="7">
        <v>0</v>
      </c>
      <c r="V6" s="7">
        <v>9.9232001839005997E-4</v>
      </c>
      <c r="W6" s="7">
        <v>0</v>
      </c>
      <c r="X6" s="7">
        <v>0</v>
      </c>
      <c r="Y6" s="7">
        <v>0</v>
      </c>
      <c r="Z6" s="22">
        <v>0</v>
      </c>
      <c r="AA6" s="22">
        <v>0</v>
      </c>
      <c r="AB6" s="7">
        <v>8.3581952421312333E-2</v>
      </c>
      <c r="AC6" s="7">
        <v>0</v>
      </c>
      <c r="AD6" s="7">
        <v>9.3565189507587247E-3</v>
      </c>
      <c r="AE6" s="7">
        <v>9971.9978621604423</v>
      </c>
      <c r="AF6" s="7">
        <v>59.975031173618262</v>
      </c>
      <c r="AG6" s="23">
        <v>3163.0002333736952</v>
      </c>
      <c r="AH6" s="23">
        <v>3163.0002333736952</v>
      </c>
      <c r="AI6" s="7">
        <v>66769.542549046804</v>
      </c>
      <c r="AJ6" s="7">
        <v>917.32777335339381</v>
      </c>
      <c r="AK6" s="7">
        <v>9417.0430267341599</v>
      </c>
      <c r="AL6" s="7">
        <v>0.73525978721553531</v>
      </c>
      <c r="AM6" s="23">
        <v>0</v>
      </c>
      <c r="AN6" s="23">
        <v>0</v>
      </c>
      <c r="AO6" s="23">
        <v>0</v>
      </c>
      <c r="AP6" s="23">
        <v>0</v>
      </c>
      <c r="AQ6" s="22">
        <v>152.69218001615363</v>
      </c>
      <c r="AR6" s="22">
        <v>1993.5101660055791</v>
      </c>
      <c r="AS6" s="7">
        <v>0</v>
      </c>
      <c r="AT6" s="7">
        <v>0</v>
      </c>
      <c r="AU6" s="7">
        <v>0</v>
      </c>
      <c r="AV6" s="8">
        <v>0</v>
      </c>
      <c r="AW6" s="5">
        <v>253008.78180873976</v>
      </c>
      <c r="AX6" s="6">
        <v>207257.58049634233</v>
      </c>
      <c r="AY6" s="6">
        <v>30033.797387108985</v>
      </c>
      <c r="AZ6" s="6">
        <v>296569.47867908858</v>
      </c>
      <c r="BA6" s="6">
        <v>-1909.2848940599188</v>
      </c>
      <c r="BB6" s="6">
        <v>31996.604312532985</v>
      </c>
      <c r="BC6" s="6">
        <v>17848.430773762328</v>
      </c>
      <c r="BD6" s="6">
        <v>135344.8284903868</v>
      </c>
      <c r="BE6" s="6">
        <v>10172.064270762839</v>
      </c>
      <c r="BF6" s="6">
        <v>12064.611632053613</v>
      </c>
      <c r="BG6" s="14">
        <v>1159460.9656</v>
      </c>
    </row>
    <row r="7" spans="1:59" ht="18.600000000000001" customHeight="1">
      <c r="A7" s="102"/>
      <c r="B7" s="2">
        <v>2</v>
      </c>
      <c r="C7" s="82" t="s">
        <v>156</v>
      </c>
      <c r="D7" s="24">
        <v>487.16958746162106</v>
      </c>
      <c r="E7" s="6">
        <v>0</v>
      </c>
      <c r="F7" s="6">
        <v>0</v>
      </c>
      <c r="G7" s="6">
        <v>0</v>
      </c>
      <c r="H7" s="6">
        <v>0</v>
      </c>
      <c r="I7" s="6">
        <v>61.622768909612866</v>
      </c>
      <c r="J7" s="6">
        <v>7.9982930636522278</v>
      </c>
      <c r="K7" s="6">
        <v>10.296691602369382</v>
      </c>
      <c r="L7" s="6">
        <v>13.32083711096308</v>
      </c>
      <c r="M7" s="6">
        <v>125.54518114620156</v>
      </c>
      <c r="N7" s="6">
        <v>0</v>
      </c>
      <c r="O7" s="6">
        <v>52.424399449417876</v>
      </c>
      <c r="P7" s="6">
        <v>4012.1938969425628</v>
      </c>
      <c r="Q7" s="6">
        <v>0.62413593026344261</v>
      </c>
      <c r="R7" s="6">
        <v>0</v>
      </c>
      <c r="S7" s="25">
        <v>0</v>
      </c>
      <c r="T7" s="25">
        <v>0</v>
      </c>
      <c r="U7" s="6">
        <v>0</v>
      </c>
      <c r="V7" s="6">
        <v>8.3365533198846209E-2</v>
      </c>
      <c r="W7" s="6">
        <v>0</v>
      </c>
      <c r="X7" s="6">
        <v>0</v>
      </c>
      <c r="Y7" s="6">
        <v>0</v>
      </c>
      <c r="Z7" s="25">
        <v>0</v>
      </c>
      <c r="AA7" s="25">
        <v>0</v>
      </c>
      <c r="AB7" s="6">
        <v>0</v>
      </c>
      <c r="AC7" s="6">
        <v>0</v>
      </c>
      <c r="AD7" s="6">
        <v>1.2743728924202134E-2</v>
      </c>
      <c r="AE7" s="6">
        <v>1302.3274566092912</v>
      </c>
      <c r="AF7" s="6">
        <v>535.62869802324553</v>
      </c>
      <c r="AG7" s="26">
        <v>12.290920640924423</v>
      </c>
      <c r="AH7" s="26">
        <v>12.290920640924423</v>
      </c>
      <c r="AI7" s="6">
        <v>0</v>
      </c>
      <c r="AJ7" s="6">
        <v>0</v>
      </c>
      <c r="AK7" s="6">
        <v>0</v>
      </c>
      <c r="AL7" s="6">
        <v>0</v>
      </c>
      <c r="AM7" s="26">
        <v>0</v>
      </c>
      <c r="AN7" s="26">
        <v>0</v>
      </c>
      <c r="AO7" s="26">
        <v>0</v>
      </c>
      <c r="AP7" s="26">
        <v>0</v>
      </c>
      <c r="AQ7" s="25">
        <v>10.398406318475605</v>
      </c>
      <c r="AR7" s="25">
        <v>0</v>
      </c>
      <c r="AS7" s="6">
        <v>0</v>
      </c>
      <c r="AT7" s="6">
        <v>0</v>
      </c>
      <c r="AU7" s="6">
        <v>332.92718932535166</v>
      </c>
      <c r="AV7" s="10">
        <v>2348.4106232528211</v>
      </c>
      <c r="AW7" s="5">
        <v>0</v>
      </c>
      <c r="AX7" s="6">
        <v>716.26714717970322</v>
      </c>
      <c r="AY7" s="6">
        <v>0</v>
      </c>
      <c r="AZ7" s="6">
        <v>0</v>
      </c>
      <c r="BA7" s="6">
        <v>0</v>
      </c>
      <c r="BB7" s="6">
        <v>0</v>
      </c>
      <c r="BC7" s="6">
        <v>0</v>
      </c>
      <c r="BD7" s="6">
        <v>10029.542342228589</v>
      </c>
      <c r="BE7" s="6">
        <v>0</v>
      </c>
      <c r="BF7" s="6">
        <v>-8.8817841970012523E-12</v>
      </c>
      <c r="BG7" s="27">
        <v>0</v>
      </c>
    </row>
    <row r="8" spans="1:59" ht="18.600000000000001" customHeight="1">
      <c r="A8" s="102"/>
      <c r="B8" s="2">
        <v>3</v>
      </c>
      <c r="C8" s="82" t="s">
        <v>15</v>
      </c>
      <c r="D8" s="24">
        <v>55.847102882570127</v>
      </c>
      <c r="E8" s="6">
        <v>0</v>
      </c>
      <c r="F8" s="6">
        <v>0</v>
      </c>
      <c r="G8" s="6">
        <v>0</v>
      </c>
      <c r="H8" s="6">
        <v>0</v>
      </c>
      <c r="I8" s="6">
        <v>7.6028980594924107</v>
      </c>
      <c r="J8" s="6">
        <v>1.1101731243441237</v>
      </c>
      <c r="K8" s="6">
        <v>6.3820731923255671</v>
      </c>
      <c r="L8" s="6">
        <v>5.0915678562998545</v>
      </c>
      <c r="M8" s="6">
        <v>13.691318799658815</v>
      </c>
      <c r="N8" s="6">
        <v>0</v>
      </c>
      <c r="O8" s="6">
        <v>1206.7563392829018</v>
      </c>
      <c r="P8" s="6">
        <v>275.21781792249396</v>
      </c>
      <c r="Q8" s="6">
        <v>0.14071494315938654</v>
      </c>
      <c r="R8" s="6">
        <v>0</v>
      </c>
      <c r="S8" s="25">
        <v>0</v>
      </c>
      <c r="T8" s="25">
        <v>0</v>
      </c>
      <c r="U8" s="6">
        <v>0</v>
      </c>
      <c r="V8" s="6">
        <v>0.35663691504496609</v>
      </c>
      <c r="W8" s="6">
        <v>0</v>
      </c>
      <c r="X8" s="6">
        <v>0</v>
      </c>
      <c r="Y8" s="6">
        <v>0</v>
      </c>
      <c r="Z8" s="25">
        <v>0</v>
      </c>
      <c r="AA8" s="25">
        <v>0</v>
      </c>
      <c r="AB8" s="6">
        <v>0</v>
      </c>
      <c r="AC8" s="6">
        <v>0</v>
      </c>
      <c r="AD8" s="6">
        <v>0</v>
      </c>
      <c r="AE8" s="6">
        <v>43.173694890276408</v>
      </c>
      <c r="AF8" s="6">
        <v>69.754806277637499</v>
      </c>
      <c r="AG8" s="26">
        <v>16374.815649249385</v>
      </c>
      <c r="AH8" s="26">
        <v>16374.815649249385</v>
      </c>
      <c r="AI8" s="6">
        <v>0.45741058780587185</v>
      </c>
      <c r="AJ8" s="6">
        <v>0</v>
      </c>
      <c r="AK8" s="6">
        <v>0</v>
      </c>
      <c r="AL8" s="6">
        <v>0</v>
      </c>
      <c r="AM8" s="26">
        <v>0</v>
      </c>
      <c r="AN8" s="26">
        <v>0</v>
      </c>
      <c r="AO8" s="26">
        <v>0</v>
      </c>
      <c r="AP8" s="26">
        <v>0</v>
      </c>
      <c r="AQ8" s="25">
        <v>1.1857837876830242</v>
      </c>
      <c r="AR8" s="25">
        <v>0</v>
      </c>
      <c r="AS8" s="6">
        <v>0</v>
      </c>
      <c r="AT8" s="6">
        <v>0</v>
      </c>
      <c r="AU8" s="6">
        <v>38.597866992283663</v>
      </c>
      <c r="AV8" s="10">
        <v>362.56209840395121</v>
      </c>
      <c r="AW8" s="5">
        <v>0</v>
      </c>
      <c r="AX8" s="6">
        <v>0</v>
      </c>
      <c r="AY8" s="6">
        <v>0</v>
      </c>
      <c r="AZ8" s="6">
        <v>0</v>
      </c>
      <c r="BA8" s="6">
        <v>0</v>
      </c>
      <c r="BB8" s="6">
        <v>0</v>
      </c>
      <c r="BC8" s="6">
        <v>0</v>
      </c>
      <c r="BD8" s="6">
        <v>18462.743953167315</v>
      </c>
      <c r="BE8" s="6">
        <v>0</v>
      </c>
      <c r="BF8" s="6">
        <v>2.2204460492503131E-12</v>
      </c>
      <c r="BG8" s="14">
        <v>0</v>
      </c>
    </row>
    <row r="9" spans="1:59" ht="18.600000000000001" customHeight="1">
      <c r="A9" s="102"/>
      <c r="B9" s="2">
        <v>4</v>
      </c>
      <c r="C9" s="82" t="s">
        <v>20</v>
      </c>
      <c r="D9" s="24">
        <v>0</v>
      </c>
      <c r="E9" s="6">
        <v>0</v>
      </c>
      <c r="F9" s="6">
        <v>0</v>
      </c>
      <c r="G9" s="6">
        <v>64254.690119677645</v>
      </c>
      <c r="H9" s="6">
        <v>0</v>
      </c>
      <c r="I9" s="6">
        <v>0.8442101127535302</v>
      </c>
      <c r="J9" s="6">
        <v>0</v>
      </c>
      <c r="K9" s="6">
        <v>0</v>
      </c>
      <c r="L9" s="6">
        <v>0</v>
      </c>
      <c r="M9" s="6">
        <v>0</v>
      </c>
      <c r="N9" s="6">
        <v>0</v>
      </c>
      <c r="O9" s="6">
        <v>269.19061059192126</v>
      </c>
      <c r="P9" s="6">
        <v>1393.1394045593279</v>
      </c>
      <c r="Q9" s="6">
        <v>0.99267035971838569</v>
      </c>
      <c r="R9" s="6">
        <v>0</v>
      </c>
      <c r="S9" s="25">
        <v>0</v>
      </c>
      <c r="T9" s="25">
        <v>0</v>
      </c>
      <c r="U9" s="6">
        <v>0</v>
      </c>
      <c r="V9" s="6">
        <v>0.25494882128958962</v>
      </c>
      <c r="W9" s="6">
        <v>0</v>
      </c>
      <c r="X9" s="6">
        <v>0</v>
      </c>
      <c r="Y9" s="6">
        <v>0</v>
      </c>
      <c r="Z9" s="25">
        <v>0</v>
      </c>
      <c r="AA9" s="25">
        <v>0</v>
      </c>
      <c r="AB9" s="6">
        <v>0</v>
      </c>
      <c r="AC9" s="6">
        <v>0</v>
      </c>
      <c r="AD9" s="6">
        <v>0</v>
      </c>
      <c r="AE9" s="6">
        <v>0</v>
      </c>
      <c r="AF9" s="6">
        <v>0</v>
      </c>
      <c r="AG9" s="26">
        <v>0.40592984720464742</v>
      </c>
      <c r="AH9" s="26">
        <v>0.40592984720464742</v>
      </c>
      <c r="AI9" s="6">
        <v>5.5118445109243641</v>
      </c>
      <c r="AJ9" s="6">
        <v>0</v>
      </c>
      <c r="AK9" s="6">
        <v>0</v>
      </c>
      <c r="AL9" s="6">
        <v>0</v>
      </c>
      <c r="AM9" s="26">
        <v>0</v>
      </c>
      <c r="AN9" s="26">
        <v>0</v>
      </c>
      <c r="AO9" s="26">
        <v>0</v>
      </c>
      <c r="AP9" s="26">
        <v>0</v>
      </c>
      <c r="AQ9" s="25">
        <v>0</v>
      </c>
      <c r="AR9" s="25">
        <v>1.0527943858615623</v>
      </c>
      <c r="AS9" s="6">
        <v>0</v>
      </c>
      <c r="AT9" s="6">
        <v>0</v>
      </c>
      <c r="AU9" s="6">
        <v>0</v>
      </c>
      <c r="AV9" s="10">
        <v>0</v>
      </c>
      <c r="AW9" s="5">
        <v>0</v>
      </c>
      <c r="AX9" s="6">
        <v>0</v>
      </c>
      <c r="AY9" s="6">
        <v>0</v>
      </c>
      <c r="AZ9" s="6">
        <v>0</v>
      </c>
      <c r="BA9" s="6">
        <v>-220.83277332861843</v>
      </c>
      <c r="BB9" s="6">
        <v>305211.98035180004</v>
      </c>
      <c r="BC9" s="6">
        <v>0</v>
      </c>
      <c r="BD9" s="6">
        <v>0</v>
      </c>
      <c r="BE9" s="6">
        <v>0</v>
      </c>
      <c r="BF9" s="6">
        <v>-14370.977338274073</v>
      </c>
      <c r="BG9" s="14">
        <v>356546.25277306401</v>
      </c>
    </row>
    <row r="10" spans="1:59" ht="18.600000000000001" customHeight="1">
      <c r="A10" s="102"/>
      <c r="B10" s="2">
        <v>5</v>
      </c>
      <c r="C10" s="82" t="s">
        <v>157</v>
      </c>
      <c r="D10" s="24">
        <v>37.086657180485261</v>
      </c>
      <c r="E10" s="6">
        <v>0</v>
      </c>
      <c r="F10" s="6">
        <v>0</v>
      </c>
      <c r="G10" s="6">
        <v>5.3891635806657172</v>
      </c>
      <c r="H10" s="6">
        <v>154.09025247978482</v>
      </c>
      <c r="I10" s="6">
        <v>21.953033534127879</v>
      </c>
      <c r="J10" s="6">
        <v>0</v>
      </c>
      <c r="K10" s="6">
        <v>0</v>
      </c>
      <c r="L10" s="6">
        <v>0</v>
      </c>
      <c r="M10" s="6">
        <v>0.25576312570152449</v>
      </c>
      <c r="N10" s="6">
        <v>0</v>
      </c>
      <c r="O10" s="6">
        <v>169.71444865206135</v>
      </c>
      <c r="P10" s="6">
        <v>28505.267215900418</v>
      </c>
      <c r="Q10" s="6">
        <v>9.0230569663476839E-3</v>
      </c>
      <c r="R10" s="6">
        <v>0</v>
      </c>
      <c r="S10" s="25">
        <v>0</v>
      </c>
      <c r="T10" s="25">
        <v>0</v>
      </c>
      <c r="U10" s="6">
        <v>0</v>
      </c>
      <c r="V10" s="6">
        <v>0</v>
      </c>
      <c r="W10" s="6">
        <v>0</v>
      </c>
      <c r="X10" s="6">
        <v>0</v>
      </c>
      <c r="Y10" s="6">
        <v>0</v>
      </c>
      <c r="Z10" s="25">
        <v>0</v>
      </c>
      <c r="AA10" s="25">
        <v>0</v>
      </c>
      <c r="AB10" s="6">
        <v>0.44025766224933582</v>
      </c>
      <c r="AC10" s="6">
        <v>0</v>
      </c>
      <c r="AD10" s="6">
        <v>100.02944840760523</v>
      </c>
      <c r="AE10" s="6">
        <v>56307.983445123587</v>
      </c>
      <c r="AF10" s="6">
        <v>0.79668274204573952</v>
      </c>
      <c r="AG10" s="26">
        <v>0.56027861368002951</v>
      </c>
      <c r="AH10" s="26">
        <v>0.56027861368002951</v>
      </c>
      <c r="AI10" s="6">
        <v>19.357420344898134</v>
      </c>
      <c r="AJ10" s="6">
        <v>0.31026418123002725</v>
      </c>
      <c r="AK10" s="6">
        <v>3.6962458407086998</v>
      </c>
      <c r="AL10" s="6">
        <v>1.9963814236171753</v>
      </c>
      <c r="AM10" s="26">
        <v>0</v>
      </c>
      <c r="AN10" s="26">
        <v>0</v>
      </c>
      <c r="AO10" s="26">
        <v>0.17464539336499121</v>
      </c>
      <c r="AP10" s="26">
        <v>0.17464539336499121</v>
      </c>
      <c r="AQ10" s="25">
        <v>1.8629257336596767</v>
      </c>
      <c r="AR10" s="25">
        <v>1.6078167874581464</v>
      </c>
      <c r="AS10" s="6">
        <v>4.0167320741834409</v>
      </c>
      <c r="AT10" s="6">
        <v>0.12411735636239958</v>
      </c>
      <c r="AU10" s="6">
        <v>0.77856683888331268</v>
      </c>
      <c r="AV10" s="10">
        <v>0</v>
      </c>
      <c r="AW10" s="5">
        <v>0</v>
      </c>
      <c r="AX10" s="6">
        <v>0</v>
      </c>
      <c r="AY10" s="6">
        <v>0</v>
      </c>
      <c r="AZ10" s="6">
        <v>0</v>
      </c>
      <c r="BA10" s="6">
        <v>-321.25332056283622</v>
      </c>
      <c r="BB10" s="6">
        <v>2282.9291397209176</v>
      </c>
      <c r="BC10" s="6">
        <v>918.63033378250429</v>
      </c>
      <c r="BD10" s="6">
        <v>84859.496043140563</v>
      </c>
      <c r="BE10" s="6">
        <v>15.514767377451763</v>
      </c>
      <c r="BF10" s="6">
        <v>-141.23665495290317</v>
      </c>
      <c r="BG10" s="14">
        <v>3201.5594735034215</v>
      </c>
    </row>
    <row r="11" spans="1:59" ht="18.600000000000001" customHeight="1">
      <c r="A11" s="102"/>
      <c r="B11" s="2">
        <v>6</v>
      </c>
      <c r="C11" s="82" t="s">
        <v>31</v>
      </c>
      <c r="D11" s="24">
        <v>31569.51683981582</v>
      </c>
      <c r="E11" s="6">
        <v>0</v>
      </c>
      <c r="F11" s="6">
        <v>0</v>
      </c>
      <c r="G11" s="6">
        <v>126.87792514118073</v>
      </c>
      <c r="H11" s="6">
        <v>2.1665942077305487</v>
      </c>
      <c r="I11" s="6">
        <v>16217.025134674825</v>
      </c>
      <c r="J11" s="6">
        <v>26.593656597171073</v>
      </c>
      <c r="K11" s="6">
        <v>356.75729517065122</v>
      </c>
      <c r="L11" s="6">
        <v>36.33774751210003</v>
      </c>
      <c r="M11" s="6">
        <v>877.41273841982979</v>
      </c>
      <c r="N11" s="6">
        <v>0</v>
      </c>
      <c r="O11" s="6">
        <v>236.07277201318243</v>
      </c>
      <c r="P11" s="6">
        <v>117.14546496283971</v>
      </c>
      <c r="Q11" s="6">
        <v>0.33970832786850297</v>
      </c>
      <c r="R11" s="6">
        <v>0.53298811889598374</v>
      </c>
      <c r="S11" s="25">
        <v>0</v>
      </c>
      <c r="T11" s="25">
        <v>0</v>
      </c>
      <c r="U11" s="6">
        <v>0</v>
      </c>
      <c r="V11" s="6">
        <v>0.48890927011552149</v>
      </c>
      <c r="W11" s="6">
        <v>0</v>
      </c>
      <c r="X11" s="6">
        <v>0</v>
      </c>
      <c r="Y11" s="6">
        <v>0</v>
      </c>
      <c r="Z11" s="25">
        <v>0</v>
      </c>
      <c r="AA11" s="25">
        <v>0</v>
      </c>
      <c r="AB11" s="6">
        <v>44.036158012349745</v>
      </c>
      <c r="AC11" s="6">
        <v>0</v>
      </c>
      <c r="AD11" s="6">
        <v>104.15490305893229</v>
      </c>
      <c r="AE11" s="6">
        <v>100122.06249342025</v>
      </c>
      <c r="AF11" s="6">
        <v>943.30367911047574</v>
      </c>
      <c r="AG11" s="26">
        <v>614.12301722761458</v>
      </c>
      <c r="AH11" s="26">
        <v>614.12301722761458</v>
      </c>
      <c r="AI11" s="6">
        <v>76443.884697472371</v>
      </c>
      <c r="AJ11" s="6">
        <v>1214.901332981736</v>
      </c>
      <c r="AK11" s="6">
        <v>3567.4863200022069</v>
      </c>
      <c r="AL11" s="6">
        <v>672.87666870994133</v>
      </c>
      <c r="AM11" s="26">
        <v>744.36122138145208</v>
      </c>
      <c r="AN11" s="26">
        <v>744.36122138145208</v>
      </c>
      <c r="AO11" s="26">
        <v>121.34554771425155</v>
      </c>
      <c r="AP11" s="26">
        <v>121.34554771425155</v>
      </c>
      <c r="AQ11" s="25">
        <v>16.808387148392537</v>
      </c>
      <c r="AR11" s="25">
        <v>314.27341425825426</v>
      </c>
      <c r="AS11" s="6">
        <v>131.46268157869736</v>
      </c>
      <c r="AT11" s="6">
        <v>11.641521854245983</v>
      </c>
      <c r="AU11" s="6">
        <v>299.07953672404699</v>
      </c>
      <c r="AV11" s="10">
        <v>7661.0706489803833</v>
      </c>
      <c r="AW11" s="5">
        <v>266362.16783424327</v>
      </c>
      <c r="AX11" s="6">
        <v>377255.43207146972</v>
      </c>
      <c r="AY11" s="6">
        <v>0</v>
      </c>
      <c r="AZ11" s="6">
        <v>0</v>
      </c>
      <c r="BA11" s="6">
        <v>-1372.7959119420191</v>
      </c>
      <c r="BB11" s="6">
        <v>24195.153987512629</v>
      </c>
      <c r="BC11" s="6">
        <v>90.672217601707544</v>
      </c>
      <c r="BD11" s="6">
        <v>647894.48173473484</v>
      </c>
      <c r="BE11" s="6">
        <v>118.82647017352738</v>
      </c>
      <c r="BF11" s="6">
        <v>7759.2254485107405</v>
      </c>
      <c r="BG11" s="14">
        <v>268870.6874463553</v>
      </c>
    </row>
    <row r="12" spans="1:59" ht="18.600000000000001" customHeight="1">
      <c r="A12" s="102"/>
      <c r="B12" s="2">
        <v>7</v>
      </c>
      <c r="C12" s="82" t="s">
        <v>36</v>
      </c>
      <c r="D12" s="24">
        <v>166.28566703706747</v>
      </c>
      <c r="E12" s="6">
        <v>0</v>
      </c>
      <c r="F12" s="6">
        <v>0</v>
      </c>
      <c r="G12" s="6">
        <v>315.38018521361334</v>
      </c>
      <c r="H12" s="6">
        <v>2.6811799073177016E-3</v>
      </c>
      <c r="I12" s="6">
        <v>535.49286171169661</v>
      </c>
      <c r="J12" s="6">
        <v>7835.4790601084887</v>
      </c>
      <c r="K12" s="6">
        <v>1401.4267082427425</v>
      </c>
      <c r="L12" s="6">
        <v>197.40327658188329</v>
      </c>
      <c r="M12" s="6">
        <v>342.26726194898544</v>
      </c>
      <c r="N12" s="6">
        <v>0</v>
      </c>
      <c r="O12" s="6">
        <v>49.728962963174709</v>
      </c>
      <c r="P12" s="6">
        <v>353.81408704019344</v>
      </c>
      <c r="Q12" s="6">
        <v>1.5133594383631108E-2</v>
      </c>
      <c r="R12" s="6">
        <v>1.4688456960701904E-2</v>
      </c>
      <c r="S12" s="25">
        <v>0</v>
      </c>
      <c r="T12" s="25">
        <v>0</v>
      </c>
      <c r="U12" s="6">
        <v>0</v>
      </c>
      <c r="V12" s="6">
        <v>0.21350041544754084</v>
      </c>
      <c r="W12" s="6">
        <v>0</v>
      </c>
      <c r="X12" s="6">
        <v>0</v>
      </c>
      <c r="Y12" s="6">
        <v>0</v>
      </c>
      <c r="Z12" s="25">
        <v>0</v>
      </c>
      <c r="AA12" s="25">
        <v>0</v>
      </c>
      <c r="AB12" s="6">
        <v>8.4434774566765789</v>
      </c>
      <c r="AC12" s="6">
        <v>0</v>
      </c>
      <c r="AD12" s="6">
        <v>0.13793512467131763</v>
      </c>
      <c r="AE12" s="6">
        <v>3734.6084615541404</v>
      </c>
      <c r="AF12" s="6">
        <v>123.25983021602103</v>
      </c>
      <c r="AG12" s="26">
        <v>469.66167922196018</v>
      </c>
      <c r="AH12" s="26">
        <v>469.66167922196018</v>
      </c>
      <c r="AI12" s="6">
        <v>1396.7523392131895</v>
      </c>
      <c r="AJ12" s="6">
        <v>314.20696990813201</v>
      </c>
      <c r="AK12" s="6">
        <v>38.134540059096665</v>
      </c>
      <c r="AL12" s="6">
        <v>629.19780726744307</v>
      </c>
      <c r="AM12" s="26">
        <v>0.26266850421767513</v>
      </c>
      <c r="AN12" s="26">
        <v>0.26266850421767513</v>
      </c>
      <c r="AO12" s="26">
        <v>0</v>
      </c>
      <c r="AP12" s="26">
        <v>0</v>
      </c>
      <c r="AQ12" s="25">
        <v>0.69259804266746217</v>
      </c>
      <c r="AR12" s="25">
        <v>96.902069284304659</v>
      </c>
      <c r="AS12" s="6">
        <v>1978.9173201138485</v>
      </c>
      <c r="AT12" s="6">
        <v>0.18988464880656153</v>
      </c>
      <c r="AU12" s="6">
        <v>0.27974052796198701</v>
      </c>
      <c r="AV12" s="10">
        <v>0</v>
      </c>
      <c r="AW12" s="5">
        <v>11698.514677099603</v>
      </c>
      <c r="AX12" s="6">
        <v>15561.511836030124</v>
      </c>
      <c r="AY12" s="6">
        <v>0</v>
      </c>
      <c r="AZ12" s="6">
        <v>0</v>
      </c>
      <c r="BA12" s="6">
        <v>-24.47668003211265</v>
      </c>
      <c r="BB12" s="6">
        <v>173.83998884633434</v>
      </c>
      <c r="BC12" s="6">
        <v>12603.16070756841</v>
      </c>
      <c r="BD12" s="6">
        <v>47053.766473621559</v>
      </c>
      <c r="BE12" s="6">
        <v>361.32602036702747</v>
      </c>
      <c r="BF12" s="6">
        <v>190.37126525329739</v>
      </c>
      <c r="BG12" s="14">
        <v>12777.000696414751</v>
      </c>
    </row>
    <row r="13" spans="1:59" ht="18.600000000000001" customHeight="1">
      <c r="A13" s="102"/>
      <c r="B13" s="2">
        <v>8</v>
      </c>
      <c r="C13" s="82" t="s">
        <v>39</v>
      </c>
      <c r="D13" s="24">
        <v>494.16563843098368</v>
      </c>
      <c r="E13" s="6">
        <v>0</v>
      </c>
      <c r="F13" s="6">
        <v>0</v>
      </c>
      <c r="G13" s="6">
        <v>286.4795562786552</v>
      </c>
      <c r="H13" s="6">
        <v>45.045979402849291</v>
      </c>
      <c r="I13" s="6">
        <v>115.78021412498586</v>
      </c>
      <c r="J13" s="6">
        <v>66.321826677855839</v>
      </c>
      <c r="K13" s="6">
        <v>1008.2517439262842</v>
      </c>
      <c r="L13" s="6">
        <v>367.50410921793201</v>
      </c>
      <c r="M13" s="6">
        <v>239.28834275423731</v>
      </c>
      <c r="N13" s="6">
        <v>0</v>
      </c>
      <c r="O13" s="6">
        <v>160.61760013814839</v>
      </c>
      <c r="P13" s="6">
        <v>331.03802465701904</v>
      </c>
      <c r="Q13" s="6">
        <v>0.16496661734787502</v>
      </c>
      <c r="R13" s="6">
        <v>0</v>
      </c>
      <c r="S13" s="25">
        <v>0</v>
      </c>
      <c r="T13" s="25">
        <v>0</v>
      </c>
      <c r="U13" s="6">
        <v>0</v>
      </c>
      <c r="V13" s="6">
        <v>0.34576967731599995</v>
      </c>
      <c r="W13" s="6">
        <v>0</v>
      </c>
      <c r="X13" s="6">
        <v>0</v>
      </c>
      <c r="Y13" s="6">
        <v>0</v>
      </c>
      <c r="Z13" s="25">
        <v>0</v>
      </c>
      <c r="AA13" s="25">
        <v>0</v>
      </c>
      <c r="AB13" s="6">
        <v>763.62623597271102</v>
      </c>
      <c r="AC13" s="6">
        <v>0</v>
      </c>
      <c r="AD13" s="6">
        <v>9.3471412721193494E-3</v>
      </c>
      <c r="AE13" s="6">
        <v>2091.2319328544381</v>
      </c>
      <c r="AF13" s="6">
        <v>2780.606455801596</v>
      </c>
      <c r="AG13" s="26">
        <v>1128.4514920748334</v>
      </c>
      <c r="AH13" s="26">
        <v>1128.4514920748334</v>
      </c>
      <c r="AI13" s="6">
        <v>587.28955229987525</v>
      </c>
      <c r="AJ13" s="6">
        <v>44.264022598758153</v>
      </c>
      <c r="AK13" s="6">
        <v>772.99850564182202</v>
      </c>
      <c r="AL13" s="6">
        <v>603.6183923341099</v>
      </c>
      <c r="AM13" s="26">
        <v>0.61940750243458353</v>
      </c>
      <c r="AN13" s="26">
        <v>0.61940750243458353</v>
      </c>
      <c r="AO13" s="26">
        <v>0</v>
      </c>
      <c r="AP13" s="26">
        <v>0</v>
      </c>
      <c r="AQ13" s="25">
        <v>56.021865578232152</v>
      </c>
      <c r="AR13" s="25">
        <v>698.48634708824341</v>
      </c>
      <c r="AS13" s="6">
        <v>0.59348255563035424</v>
      </c>
      <c r="AT13" s="6">
        <v>0</v>
      </c>
      <c r="AU13" s="6">
        <v>0</v>
      </c>
      <c r="AV13" s="10">
        <v>0</v>
      </c>
      <c r="AW13" s="5">
        <v>83777.153949903237</v>
      </c>
      <c r="AX13" s="6">
        <v>145467.07497335289</v>
      </c>
      <c r="AY13" s="6">
        <v>0</v>
      </c>
      <c r="AZ13" s="6">
        <v>0</v>
      </c>
      <c r="BA13" s="6">
        <v>0</v>
      </c>
      <c r="BB13" s="6">
        <v>0</v>
      </c>
      <c r="BC13" s="6">
        <v>5318.9985379999989</v>
      </c>
      <c r="BD13" s="6">
        <v>241211.13116389365</v>
      </c>
      <c r="BE13" s="6">
        <v>418.9882024146292</v>
      </c>
      <c r="BF13" s="6">
        <v>-256.93036829539494</v>
      </c>
      <c r="BG13" s="14">
        <v>5318.9985380000007</v>
      </c>
    </row>
    <row r="14" spans="1:59" ht="18.600000000000001" customHeight="1">
      <c r="A14" s="102"/>
      <c r="B14" s="2">
        <v>9</v>
      </c>
      <c r="C14" s="82" t="s">
        <v>42</v>
      </c>
      <c r="D14" s="24">
        <v>460.41174832641946</v>
      </c>
      <c r="E14" s="6">
        <v>0</v>
      </c>
      <c r="F14" s="6">
        <v>0</v>
      </c>
      <c r="G14" s="6">
        <v>375.23818857125133</v>
      </c>
      <c r="H14" s="6">
        <v>0</v>
      </c>
      <c r="I14" s="6">
        <v>227.01901910922399</v>
      </c>
      <c r="J14" s="6">
        <v>3.8560962007388988</v>
      </c>
      <c r="K14" s="6">
        <v>8.6541791388857181</v>
      </c>
      <c r="L14" s="6">
        <v>2632.1944764340778</v>
      </c>
      <c r="M14" s="6">
        <v>345.79760579756993</v>
      </c>
      <c r="N14" s="6">
        <v>0</v>
      </c>
      <c r="O14" s="6">
        <v>11.82550837239485</v>
      </c>
      <c r="P14" s="6">
        <v>690.77039019842925</v>
      </c>
      <c r="Q14" s="6">
        <v>0.14155852927735577</v>
      </c>
      <c r="R14" s="6">
        <v>0</v>
      </c>
      <c r="S14" s="25">
        <v>0</v>
      </c>
      <c r="T14" s="25">
        <v>0</v>
      </c>
      <c r="U14" s="6">
        <v>0</v>
      </c>
      <c r="V14" s="6">
        <v>0.34118434798945352</v>
      </c>
      <c r="W14" s="6">
        <v>0</v>
      </c>
      <c r="X14" s="6">
        <v>0</v>
      </c>
      <c r="Y14" s="6">
        <v>0</v>
      </c>
      <c r="Z14" s="25">
        <v>0</v>
      </c>
      <c r="AA14" s="25">
        <v>0</v>
      </c>
      <c r="AB14" s="6">
        <v>2.5079657130887218</v>
      </c>
      <c r="AC14" s="6">
        <v>0</v>
      </c>
      <c r="AD14" s="6">
        <v>5.1622276773932746E-2</v>
      </c>
      <c r="AE14" s="6">
        <v>82818.558340261472</v>
      </c>
      <c r="AF14" s="6">
        <v>584.89046010231209</v>
      </c>
      <c r="AG14" s="26">
        <v>661.90598679102425</v>
      </c>
      <c r="AH14" s="26">
        <v>661.90598679102425</v>
      </c>
      <c r="AI14" s="6">
        <v>414.40277234629446</v>
      </c>
      <c r="AJ14" s="6">
        <v>225.25346940194035</v>
      </c>
      <c r="AK14" s="6">
        <v>203.52360093398735</v>
      </c>
      <c r="AL14" s="6">
        <v>3145.5528239759301</v>
      </c>
      <c r="AM14" s="26">
        <v>0</v>
      </c>
      <c r="AN14" s="26">
        <v>0</v>
      </c>
      <c r="AO14" s="26">
        <v>2.5394752767166509</v>
      </c>
      <c r="AP14" s="26">
        <v>2.5394752767166509</v>
      </c>
      <c r="AQ14" s="25">
        <v>75.489544168984722</v>
      </c>
      <c r="AR14" s="25">
        <v>710.59693159891913</v>
      </c>
      <c r="AS14" s="6">
        <v>3.3822164027547901</v>
      </c>
      <c r="AT14" s="6">
        <v>0.32093932024427196</v>
      </c>
      <c r="AU14" s="6">
        <v>4.0885033922454923</v>
      </c>
      <c r="AV14" s="10">
        <v>0</v>
      </c>
      <c r="AW14" s="5">
        <v>14935.121522272355</v>
      </c>
      <c r="AX14" s="6">
        <v>2957.170960353073</v>
      </c>
      <c r="AY14" s="6">
        <v>0</v>
      </c>
      <c r="AZ14" s="6">
        <v>49327.333488429569</v>
      </c>
      <c r="BA14" s="6">
        <v>0</v>
      </c>
      <c r="BB14" s="6">
        <v>5087.6423612211365</v>
      </c>
      <c r="BC14" s="6">
        <v>15109.404005785285</v>
      </c>
      <c r="BD14" s="6">
        <v>156637.35947857919</v>
      </c>
      <c r="BE14" s="6">
        <v>89.139251939608059</v>
      </c>
      <c r="BF14" s="6">
        <v>-951.10214525876643</v>
      </c>
      <c r="BG14" s="14">
        <v>23348.386069272845</v>
      </c>
    </row>
    <row r="15" spans="1:59" ht="18.600000000000001" customHeight="1">
      <c r="A15" s="102"/>
      <c r="B15" s="2">
        <v>10</v>
      </c>
      <c r="C15" s="82" t="s">
        <v>158</v>
      </c>
      <c r="D15" s="24">
        <v>266.03267462827046</v>
      </c>
      <c r="E15" s="6">
        <v>0</v>
      </c>
      <c r="F15" s="6">
        <v>0</v>
      </c>
      <c r="G15" s="6">
        <v>336.07824374456442</v>
      </c>
      <c r="H15" s="6">
        <v>17.241040355765005</v>
      </c>
      <c r="I15" s="6">
        <v>7545.6542261541026</v>
      </c>
      <c r="J15" s="6">
        <v>77.438642828269394</v>
      </c>
      <c r="K15" s="6">
        <v>71.538431230822724</v>
      </c>
      <c r="L15" s="6">
        <v>132.177926376405</v>
      </c>
      <c r="M15" s="6">
        <v>12673.097751013209</v>
      </c>
      <c r="N15" s="6">
        <v>0</v>
      </c>
      <c r="O15" s="6">
        <v>1809.3918522506244</v>
      </c>
      <c r="P15" s="6">
        <v>1640.3316533449383</v>
      </c>
      <c r="Q15" s="6">
        <v>0.20058346934305296</v>
      </c>
      <c r="R15" s="6">
        <v>2.6573781800355025</v>
      </c>
      <c r="S15" s="25">
        <v>0</v>
      </c>
      <c r="T15" s="25">
        <v>0</v>
      </c>
      <c r="U15" s="6">
        <v>0</v>
      </c>
      <c r="V15" s="6">
        <v>2.8316128360572428</v>
      </c>
      <c r="W15" s="6">
        <v>0</v>
      </c>
      <c r="X15" s="6">
        <v>0</v>
      </c>
      <c r="Y15" s="6">
        <v>0</v>
      </c>
      <c r="Z15" s="25">
        <v>0</v>
      </c>
      <c r="AA15" s="25">
        <v>0</v>
      </c>
      <c r="AB15" s="6">
        <v>1464.1976492030117</v>
      </c>
      <c r="AC15" s="6">
        <v>0</v>
      </c>
      <c r="AD15" s="6">
        <v>45.489023852496096</v>
      </c>
      <c r="AE15" s="6">
        <v>4620.2992121908346</v>
      </c>
      <c r="AF15" s="6">
        <v>7086.8303171763027</v>
      </c>
      <c r="AG15" s="26">
        <v>6166.8910182205309</v>
      </c>
      <c r="AH15" s="26">
        <v>6166.8910182205309</v>
      </c>
      <c r="AI15" s="6">
        <v>2616.1539475120253</v>
      </c>
      <c r="AJ15" s="6">
        <v>3639.7676681916264</v>
      </c>
      <c r="AK15" s="6">
        <v>30775.481350315247</v>
      </c>
      <c r="AL15" s="6">
        <v>5952.9136611986014</v>
      </c>
      <c r="AM15" s="26">
        <v>11377.782797772288</v>
      </c>
      <c r="AN15" s="26">
        <v>11377.782797772288</v>
      </c>
      <c r="AO15" s="26">
        <v>1602.7684464470285</v>
      </c>
      <c r="AP15" s="26">
        <v>1602.7684464470285</v>
      </c>
      <c r="AQ15" s="25">
        <v>164.86982785396862</v>
      </c>
      <c r="AR15" s="25">
        <v>1271.9197190515069</v>
      </c>
      <c r="AS15" s="6">
        <v>2478.3261611479484</v>
      </c>
      <c r="AT15" s="6">
        <v>414.45707071762541</v>
      </c>
      <c r="AU15" s="6">
        <v>38170.091083150815</v>
      </c>
      <c r="AV15" s="10">
        <v>41870.469800640174</v>
      </c>
      <c r="AW15" s="5">
        <v>5877.8783472930736</v>
      </c>
      <c r="AX15" s="6">
        <v>6920.5563813173667</v>
      </c>
      <c r="AY15" s="6">
        <v>0</v>
      </c>
      <c r="AZ15" s="6">
        <v>0</v>
      </c>
      <c r="BA15" s="6">
        <v>0</v>
      </c>
      <c r="BB15" s="6">
        <v>17644.525331066132</v>
      </c>
      <c r="BC15" s="6">
        <v>28752.551897880508</v>
      </c>
      <c r="BD15" s="6">
        <v>165397.69547395018</v>
      </c>
      <c r="BE15" s="6">
        <v>3024.2559082113662</v>
      </c>
      <c r="BF15" s="6">
        <v>-3506.9351899205171</v>
      </c>
      <c r="BG15" s="14">
        <v>71560.006156529431</v>
      </c>
    </row>
    <row r="16" spans="1:59" ht="18.600000000000001" customHeight="1">
      <c r="A16" s="102"/>
      <c r="B16" s="2">
        <v>11</v>
      </c>
      <c r="C16" s="82" t="s">
        <v>49</v>
      </c>
      <c r="D16" s="24">
        <v>2912.459722373289</v>
      </c>
      <c r="E16" s="6">
        <v>0</v>
      </c>
      <c r="F16" s="6">
        <v>0</v>
      </c>
      <c r="G16" s="6">
        <v>18676.990797856262</v>
      </c>
      <c r="H16" s="6">
        <v>139.55175343325197</v>
      </c>
      <c r="I16" s="6">
        <v>1600.4845930676979</v>
      </c>
      <c r="J16" s="6">
        <v>14.15529501652443</v>
      </c>
      <c r="K16" s="6">
        <v>31.922013462636858</v>
      </c>
      <c r="L16" s="6">
        <v>192.38299340186299</v>
      </c>
      <c r="M16" s="6">
        <v>353.85713592859162</v>
      </c>
      <c r="N16" s="6">
        <v>0</v>
      </c>
      <c r="O16" s="6">
        <v>928.26394829439687</v>
      </c>
      <c r="P16" s="6">
        <v>3909.0555638736128</v>
      </c>
      <c r="Q16" s="6">
        <v>0.33904401988091232</v>
      </c>
      <c r="R16" s="6">
        <v>70.831295763614037</v>
      </c>
      <c r="S16" s="25">
        <v>0</v>
      </c>
      <c r="T16" s="25">
        <v>0</v>
      </c>
      <c r="U16" s="6">
        <v>0</v>
      </c>
      <c r="V16" s="6">
        <v>0.43241289035652963</v>
      </c>
      <c r="W16" s="6">
        <v>0</v>
      </c>
      <c r="X16" s="6">
        <v>0</v>
      </c>
      <c r="Y16" s="6">
        <v>0</v>
      </c>
      <c r="Z16" s="25">
        <v>0</v>
      </c>
      <c r="AA16" s="25">
        <v>0</v>
      </c>
      <c r="AB16" s="6">
        <v>0</v>
      </c>
      <c r="AC16" s="6">
        <v>0</v>
      </c>
      <c r="AD16" s="6">
        <v>6.3830008416085979</v>
      </c>
      <c r="AE16" s="6">
        <v>38590.074701661535</v>
      </c>
      <c r="AF16" s="6">
        <v>8221.8213495693835</v>
      </c>
      <c r="AG16" s="26">
        <v>58811.47645933582</v>
      </c>
      <c r="AH16" s="26">
        <v>58811.47645933582</v>
      </c>
      <c r="AI16" s="6">
        <v>4265.5732315039859</v>
      </c>
      <c r="AJ16" s="6">
        <v>21326.253523300158</v>
      </c>
      <c r="AK16" s="6">
        <v>9579.5793169367735</v>
      </c>
      <c r="AL16" s="6">
        <v>3965.1001719600154</v>
      </c>
      <c r="AM16" s="26">
        <v>1959.9466924516553</v>
      </c>
      <c r="AN16" s="26">
        <v>1959.9466924516553</v>
      </c>
      <c r="AO16" s="26">
        <v>2264.1220056556931</v>
      </c>
      <c r="AP16" s="26">
        <v>2264.1220056556931</v>
      </c>
      <c r="AQ16" s="25">
        <v>4301.5778998633032</v>
      </c>
      <c r="AR16" s="25">
        <v>20553.227130216044</v>
      </c>
      <c r="AS16" s="6">
        <v>7420.8866145376833</v>
      </c>
      <c r="AT16" s="6">
        <v>340.01880176368167</v>
      </c>
      <c r="AU16" s="6">
        <v>4108.0432493287299</v>
      </c>
      <c r="AV16" s="10">
        <v>12004.615487546605</v>
      </c>
      <c r="AW16" s="5">
        <v>7548.4870895992808</v>
      </c>
      <c r="AX16" s="6">
        <v>15270.747531226858</v>
      </c>
      <c r="AY16" s="6">
        <v>0</v>
      </c>
      <c r="AZ16" s="6">
        <v>0</v>
      </c>
      <c r="BA16" s="6">
        <v>0</v>
      </c>
      <c r="BB16" s="6">
        <v>0</v>
      </c>
      <c r="BC16" s="6">
        <v>0</v>
      </c>
      <c r="BD16" s="6">
        <v>249368.66082668005</v>
      </c>
      <c r="BE16" s="6">
        <v>0</v>
      </c>
      <c r="BF16" s="6">
        <v>-7.460698725481052E-10</v>
      </c>
      <c r="BG16" s="14">
        <v>0</v>
      </c>
    </row>
    <row r="17" spans="1:59" ht="18.600000000000001" customHeight="1">
      <c r="A17" s="102"/>
      <c r="B17" s="2">
        <v>12</v>
      </c>
      <c r="C17" s="82" t="s">
        <v>55</v>
      </c>
      <c r="D17" s="24">
        <v>23067.609829455414</v>
      </c>
      <c r="E17" s="6">
        <v>0</v>
      </c>
      <c r="F17" s="6">
        <v>0</v>
      </c>
      <c r="G17" s="6">
        <v>19869.062424458851</v>
      </c>
      <c r="H17" s="6">
        <v>127.96719810569407</v>
      </c>
      <c r="I17" s="6">
        <v>8128.3576755301283</v>
      </c>
      <c r="J17" s="6">
        <v>237.33667173394997</v>
      </c>
      <c r="K17" s="6">
        <v>346.47478683482916</v>
      </c>
      <c r="L17" s="6">
        <v>612.57041955225554</v>
      </c>
      <c r="M17" s="6">
        <v>3945.9491410628252</v>
      </c>
      <c r="N17" s="6">
        <v>0</v>
      </c>
      <c r="O17" s="6">
        <v>6208.368101437386</v>
      </c>
      <c r="P17" s="6">
        <v>4628.9638311774261</v>
      </c>
      <c r="Q17" s="6">
        <v>0.75404096194780246</v>
      </c>
      <c r="R17" s="6">
        <v>2.6498382782350522</v>
      </c>
      <c r="S17" s="25">
        <v>0</v>
      </c>
      <c r="T17" s="25">
        <v>0</v>
      </c>
      <c r="U17" s="6">
        <v>0</v>
      </c>
      <c r="V17" s="6">
        <v>14.854591143848756</v>
      </c>
      <c r="W17" s="6">
        <v>0</v>
      </c>
      <c r="X17" s="6">
        <v>0</v>
      </c>
      <c r="Y17" s="6">
        <v>0</v>
      </c>
      <c r="Z17" s="25">
        <v>0</v>
      </c>
      <c r="AA17" s="25">
        <v>0</v>
      </c>
      <c r="AB17" s="6">
        <v>14.858758676493578</v>
      </c>
      <c r="AC17" s="6">
        <v>0</v>
      </c>
      <c r="AD17" s="6">
        <v>324.34552909808059</v>
      </c>
      <c r="AE17" s="6">
        <v>221783.40804487217</v>
      </c>
      <c r="AF17" s="6">
        <v>53892.467538764198</v>
      </c>
      <c r="AG17" s="26">
        <v>25516.092007509367</v>
      </c>
      <c r="AH17" s="26">
        <v>25516.092007509367</v>
      </c>
      <c r="AI17" s="6">
        <v>3421.8720984286201</v>
      </c>
      <c r="AJ17" s="6">
        <v>170.21505130592152</v>
      </c>
      <c r="AK17" s="6">
        <v>273.45237310838741</v>
      </c>
      <c r="AL17" s="6">
        <v>2349.7785261423505</v>
      </c>
      <c r="AM17" s="26">
        <v>24.667144098876214</v>
      </c>
      <c r="AN17" s="26">
        <v>24.667144098876214</v>
      </c>
      <c r="AO17" s="26">
        <v>7.2608366644249935</v>
      </c>
      <c r="AP17" s="26">
        <v>7.2608366644249935</v>
      </c>
      <c r="AQ17" s="25">
        <v>4.5518914297319739</v>
      </c>
      <c r="AR17" s="25">
        <v>394.46657957698091</v>
      </c>
      <c r="AS17" s="6">
        <v>10527.981733193399</v>
      </c>
      <c r="AT17" s="6">
        <v>19662.618148290196</v>
      </c>
      <c r="AU17" s="6">
        <v>2886.7453188158547</v>
      </c>
      <c r="AV17" s="10">
        <v>14149.078449860446</v>
      </c>
      <c r="AW17" s="5">
        <v>78795.455882599577</v>
      </c>
      <c r="AX17" s="6">
        <v>41349.989696014753</v>
      </c>
      <c r="AY17" s="6">
        <v>0</v>
      </c>
      <c r="AZ17" s="6">
        <v>0</v>
      </c>
      <c r="BA17" s="6">
        <v>0</v>
      </c>
      <c r="BB17" s="6">
        <v>24558.437158900542</v>
      </c>
      <c r="BC17" s="6">
        <v>58867.984756504258</v>
      </c>
      <c r="BD17" s="6">
        <v>504590.11337047681</v>
      </c>
      <c r="BE17" s="6">
        <v>715.21127515269336</v>
      </c>
      <c r="BF17" s="6">
        <v>-2879.9558222932651</v>
      </c>
      <c r="BG17" s="14">
        <v>117981.36560566457</v>
      </c>
    </row>
    <row r="18" spans="1:59" ht="18.600000000000001" customHeight="1">
      <c r="A18" s="102"/>
      <c r="B18" s="2">
        <v>13</v>
      </c>
      <c r="C18" s="82" t="s">
        <v>58</v>
      </c>
      <c r="D18" s="24">
        <v>507.14118388618749</v>
      </c>
      <c r="E18" s="6">
        <v>0</v>
      </c>
      <c r="F18" s="6">
        <v>0</v>
      </c>
      <c r="G18" s="6">
        <v>891.77691047296048</v>
      </c>
      <c r="H18" s="6">
        <v>0</v>
      </c>
      <c r="I18" s="6">
        <v>4543.3464557569905</v>
      </c>
      <c r="J18" s="6">
        <v>7.8600761486104256</v>
      </c>
      <c r="K18" s="6">
        <v>6.9857395223311514</v>
      </c>
      <c r="L18" s="6">
        <v>160.28879450065702</v>
      </c>
      <c r="M18" s="6">
        <v>20.752948282640691</v>
      </c>
      <c r="N18" s="6">
        <v>0</v>
      </c>
      <c r="O18" s="6">
        <v>241.10598779060987</v>
      </c>
      <c r="P18" s="6">
        <v>17474.608405233219</v>
      </c>
      <c r="Q18" s="6">
        <v>0.15612762015917223</v>
      </c>
      <c r="R18" s="6">
        <v>0</v>
      </c>
      <c r="S18" s="25">
        <v>0</v>
      </c>
      <c r="T18" s="25">
        <v>0</v>
      </c>
      <c r="U18" s="6">
        <v>0</v>
      </c>
      <c r="V18" s="6">
        <v>5.0912942506638528</v>
      </c>
      <c r="W18" s="6">
        <v>0</v>
      </c>
      <c r="X18" s="6">
        <v>0</v>
      </c>
      <c r="Y18" s="6">
        <v>0</v>
      </c>
      <c r="Z18" s="25">
        <v>0</v>
      </c>
      <c r="AA18" s="25">
        <v>0</v>
      </c>
      <c r="AB18" s="6">
        <v>1027.861627535128</v>
      </c>
      <c r="AC18" s="6">
        <v>0</v>
      </c>
      <c r="AD18" s="6">
        <v>0.51526360570172136</v>
      </c>
      <c r="AE18" s="6">
        <v>864380.99060767423</v>
      </c>
      <c r="AF18" s="6">
        <v>1011.8819535487761</v>
      </c>
      <c r="AG18" s="26">
        <v>768.60115148513171</v>
      </c>
      <c r="AH18" s="26">
        <v>768.60115148513171</v>
      </c>
      <c r="AI18" s="6">
        <v>749.70110802504598</v>
      </c>
      <c r="AJ18" s="6">
        <v>766.03797683413961</v>
      </c>
      <c r="AK18" s="6">
        <v>0.7083533417953467</v>
      </c>
      <c r="AL18" s="6">
        <v>10196.099919940916</v>
      </c>
      <c r="AM18" s="26">
        <v>0</v>
      </c>
      <c r="AN18" s="26">
        <v>0</v>
      </c>
      <c r="AO18" s="26">
        <v>1.8379349129234606</v>
      </c>
      <c r="AP18" s="26">
        <v>1.8379349129234606</v>
      </c>
      <c r="AQ18" s="25">
        <v>10.437840292087083</v>
      </c>
      <c r="AR18" s="25">
        <v>0.91838662223407352</v>
      </c>
      <c r="AS18" s="6">
        <v>5.8343458397397461</v>
      </c>
      <c r="AT18" s="6">
        <v>5.1606456614939615</v>
      </c>
      <c r="AU18" s="6">
        <v>2.7230916467972945</v>
      </c>
      <c r="AV18" s="10">
        <v>1.4040171019120244</v>
      </c>
      <c r="AW18" s="5">
        <v>16276.133950986705</v>
      </c>
      <c r="AX18" s="6">
        <v>935.94454656453638</v>
      </c>
      <c r="AY18" s="6">
        <v>0</v>
      </c>
      <c r="AZ18" s="6">
        <v>0</v>
      </c>
      <c r="BA18" s="6">
        <v>-5.4438645757814346</v>
      </c>
      <c r="BB18" s="6">
        <v>3072.1242396607699</v>
      </c>
      <c r="BC18" s="6">
        <v>19432.223220783555</v>
      </c>
      <c r="BD18" s="6">
        <v>712250.42011464725</v>
      </c>
      <c r="BE18" s="6">
        <v>9.8844546911723121</v>
      </c>
      <c r="BF18" s="6">
        <v>-6898.5829825034625</v>
      </c>
      <c r="BG18" s="14">
        <v>223341.92268911135</v>
      </c>
    </row>
    <row r="19" spans="1:59" ht="18.600000000000001" customHeight="1">
      <c r="A19" s="102"/>
      <c r="B19" s="2">
        <v>14</v>
      </c>
      <c r="C19" s="82" t="s">
        <v>61</v>
      </c>
      <c r="D19" s="24">
        <v>156.96450461272985</v>
      </c>
      <c r="E19" s="6">
        <v>0</v>
      </c>
      <c r="F19" s="6">
        <v>0</v>
      </c>
      <c r="G19" s="6">
        <v>1897.1706945937713</v>
      </c>
      <c r="H19" s="6">
        <v>0.65691800737977446</v>
      </c>
      <c r="I19" s="6">
        <v>496.576702284318</v>
      </c>
      <c r="J19" s="6">
        <v>11.079600481619424</v>
      </c>
      <c r="K19" s="6">
        <v>8.7056800123863223</v>
      </c>
      <c r="L19" s="6">
        <v>465.95498607856848</v>
      </c>
      <c r="M19" s="6">
        <v>1292.2441035660502</v>
      </c>
      <c r="N19" s="6">
        <v>0</v>
      </c>
      <c r="O19" s="6">
        <v>13.150152640010425</v>
      </c>
      <c r="P19" s="6">
        <v>815.53339028589039</v>
      </c>
      <c r="Q19" s="6">
        <v>57.494477854100118</v>
      </c>
      <c r="R19" s="6">
        <v>6055.263123800657</v>
      </c>
      <c r="S19" s="25">
        <v>0</v>
      </c>
      <c r="T19" s="25">
        <v>0</v>
      </c>
      <c r="U19" s="6">
        <v>0</v>
      </c>
      <c r="V19" s="6">
        <v>37.792955261003939</v>
      </c>
      <c r="W19" s="6">
        <v>0</v>
      </c>
      <c r="X19" s="6">
        <v>0</v>
      </c>
      <c r="Y19" s="6">
        <v>0</v>
      </c>
      <c r="Z19" s="25">
        <v>0</v>
      </c>
      <c r="AA19" s="25">
        <v>0</v>
      </c>
      <c r="AB19" s="6">
        <v>40.624607645634384</v>
      </c>
      <c r="AC19" s="6">
        <v>0</v>
      </c>
      <c r="AD19" s="6">
        <v>2.3759668064107156</v>
      </c>
      <c r="AE19" s="6">
        <v>351264.99005858053</v>
      </c>
      <c r="AF19" s="6">
        <v>278.17245704673172</v>
      </c>
      <c r="AG19" s="26">
        <v>167.26389371658564</v>
      </c>
      <c r="AH19" s="26">
        <v>167.26389371658564</v>
      </c>
      <c r="AI19" s="6">
        <v>48.199760798980655</v>
      </c>
      <c r="AJ19" s="6">
        <v>0</v>
      </c>
      <c r="AK19" s="6">
        <v>0.57373316681766762</v>
      </c>
      <c r="AL19" s="6">
        <v>5.9075027224469503</v>
      </c>
      <c r="AM19" s="26">
        <v>1.130237253913823</v>
      </c>
      <c r="AN19" s="26">
        <v>1.130237253913823</v>
      </c>
      <c r="AO19" s="26">
        <v>9.7636628434856751E-2</v>
      </c>
      <c r="AP19" s="26">
        <v>9.7636628434856751E-2</v>
      </c>
      <c r="AQ19" s="25">
        <v>6.9548020170304667</v>
      </c>
      <c r="AR19" s="25">
        <v>8.520702053581406</v>
      </c>
      <c r="AS19" s="6">
        <v>2.8152051753826863</v>
      </c>
      <c r="AT19" s="6">
        <v>0.24859617222346933</v>
      </c>
      <c r="AU19" s="6">
        <v>3.6918692983775343</v>
      </c>
      <c r="AV19" s="10">
        <v>1.2957032817509984</v>
      </c>
      <c r="AW19" s="5">
        <v>10989.860568888565</v>
      </c>
      <c r="AX19" s="6">
        <v>6396.6121287475116</v>
      </c>
      <c r="AY19" s="6">
        <v>0</v>
      </c>
      <c r="AZ19" s="6">
        <v>0</v>
      </c>
      <c r="BA19" s="6">
        <v>0</v>
      </c>
      <c r="BB19" s="6">
        <v>0</v>
      </c>
      <c r="BC19" s="6">
        <v>94.000093999999976</v>
      </c>
      <c r="BD19" s="6">
        <v>380431.99103731505</v>
      </c>
      <c r="BE19" s="6">
        <v>91.770804954676066</v>
      </c>
      <c r="BF19" s="6">
        <v>-4.1608772096798399</v>
      </c>
      <c r="BG19" s="14">
        <v>94.000093999999976</v>
      </c>
    </row>
    <row r="20" spans="1:59" ht="18.600000000000001" customHeight="1">
      <c r="A20" s="102"/>
      <c r="B20" s="2">
        <v>15</v>
      </c>
      <c r="C20" s="82" t="s">
        <v>64</v>
      </c>
      <c r="D20" s="24">
        <v>1092.4256123763887</v>
      </c>
      <c r="E20" s="6">
        <v>0</v>
      </c>
      <c r="F20" s="6">
        <v>0</v>
      </c>
      <c r="G20" s="6">
        <v>2316.9762262855552</v>
      </c>
      <c r="H20" s="6">
        <v>117.56082850672531</v>
      </c>
      <c r="I20" s="6">
        <v>2967.462685983111</v>
      </c>
      <c r="J20" s="6">
        <v>4.1518279438128181</v>
      </c>
      <c r="K20" s="6">
        <v>25.461212116636116</v>
      </c>
      <c r="L20" s="6">
        <v>273.27344367024347</v>
      </c>
      <c r="M20" s="6">
        <v>165.30385171668775</v>
      </c>
      <c r="N20" s="6">
        <v>0</v>
      </c>
      <c r="O20" s="6">
        <v>221.59819752309309</v>
      </c>
      <c r="P20" s="6">
        <v>1208.1820412666893</v>
      </c>
      <c r="Q20" s="6">
        <v>0.66473904733289557</v>
      </c>
      <c r="R20" s="6">
        <v>2.531030465529593</v>
      </c>
      <c r="S20" s="25">
        <v>0</v>
      </c>
      <c r="T20" s="25">
        <v>0</v>
      </c>
      <c r="U20" s="6">
        <v>0</v>
      </c>
      <c r="V20" s="6">
        <v>4.4207770708121785</v>
      </c>
      <c r="W20" s="6">
        <v>0</v>
      </c>
      <c r="X20" s="6">
        <v>0</v>
      </c>
      <c r="Y20" s="6">
        <v>0</v>
      </c>
      <c r="Z20" s="25">
        <v>0</v>
      </c>
      <c r="AA20" s="25">
        <v>0</v>
      </c>
      <c r="AB20" s="6">
        <v>197.97809937002066</v>
      </c>
      <c r="AC20" s="6">
        <v>0</v>
      </c>
      <c r="AD20" s="6">
        <v>1.9394932507488112</v>
      </c>
      <c r="AE20" s="6">
        <v>174210.36810042916</v>
      </c>
      <c r="AF20" s="6">
        <v>330.51401936586865</v>
      </c>
      <c r="AG20" s="26">
        <v>638.36898582866468</v>
      </c>
      <c r="AH20" s="26">
        <v>638.36898582866468</v>
      </c>
      <c r="AI20" s="6">
        <v>1865.3210360791431</v>
      </c>
      <c r="AJ20" s="6">
        <v>112.30977740320391</v>
      </c>
      <c r="AK20" s="6">
        <v>40.483199441133351</v>
      </c>
      <c r="AL20" s="6">
        <v>861.95892816791343</v>
      </c>
      <c r="AM20" s="26">
        <v>3.04478602732148</v>
      </c>
      <c r="AN20" s="26">
        <v>3.04478602732148</v>
      </c>
      <c r="AO20" s="26">
        <v>0.30062300381598617</v>
      </c>
      <c r="AP20" s="26">
        <v>0.30062300381598617</v>
      </c>
      <c r="AQ20" s="25">
        <v>386.01548800146793</v>
      </c>
      <c r="AR20" s="25">
        <v>656.40421972427453</v>
      </c>
      <c r="AS20" s="6">
        <v>35.340273814462115</v>
      </c>
      <c r="AT20" s="6">
        <v>3.2546247583754684</v>
      </c>
      <c r="AU20" s="6">
        <v>3.1270583615585852</v>
      </c>
      <c r="AV20" s="10">
        <v>5694.2175473240077</v>
      </c>
      <c r="AW20" s="5">
        <v>2030.7546046890343</v>
      </c>
      <c r="AX20" s="6">
        <v>95.432096778417673</v>
      </c>
      <c r="AY20" s="6">
        <v>0</v>
      </c>
      <c r="AZ20" s="6">
        <v>28178.290462069239</v>
      </c>
      <c r="BA20" s="6">
        <v>0</v>
      </c>
      <c r="BB20" s="6">
        <v>0</v>
      </c>
      <c r="BC20" s="6">
        <v>12320.992751863751</v>
      </c>
      <c r="BD20" s="6">
        <v>222889.71513197766</v>
      </c>
      <c r="BE20" s="6">
        <v>329.12198624645987</v>
      </c>
      <c r="BF20" s="6">
        <v>-526.59877963634244</v>
      </c>
      <c r="BG20" s="14">
        <v>12320.992751863751</v>
      </c>
    </row>
    <row r="21" spans="1:59" ht="18.600000000000001" customHeight="1">
      <c r="A21" s="102"/>
      <c r="B21" s="28">
        <v>16</v>
      </c>
      <c r="C21" s="83" t="s">
        <v>66</v>
      </c>
      <c r="D21" s="29">
        <v>163.08826798873451</v>
      </c>
      <c r="E21" s="25">
        <v>0</v>
      </c>
      <c r="F21" s="25">
        <v>0</v>
      </c>
      <c r="G21" s="25">
        <v>1317.6095964966055</v>
      </c>
      <c r="H21" s="25">
        <v>7.8885921604283782</v>
      </c>
      <c r="I21" s="25">
        <v>390.01855058387133</v>
      </c>
      <c r="J21" s="25">
        <v>14.861540901221236</v>
      </c>
      <c r="K21" s="25">
        <v>18.437816587272494</v>
      </c>
      <c r="L21" s="25">
        <v>91.348407153001958</v>
      </c>
      <c r="M21" s="25">
        <v>386.89544681232695</v>
      </c>
      <c r="N21" s="25">
        <v>0</v>
      </c>
      <c r="O21" s="25">
        <v>87.169227735244363</v>
      </c>
      <c r="P21" s="25">
        <v>2153.1306016560052</v>
      </c>
      <c r="Q21" s="25">
        <v>1.0311270443039717</v>
      </c>
      <c r="R21" s="25">
        <v>1.3582262839183654</v>
      </c>
      <c r="S21" s="25">
        <v>0</v>
      </c>
      <c r="T21" s="25">
        <v>0</v>
      </c>
      <c r="U21" s="25">
        <v>0</v>
      </c>
      <c r="V21" s="25">
        <v>1.300650485500346</v>
      </c>
      <c r="W21" s="25">
        <v>0</v>
      </c>
      <c r="X21" s="6">
        <v>0</v>
      </c>
      <c r="Y21" s="25">
        <v>0</v>
      </c>
      <c r="Z21" s="25">
        <v>0</v>
      </c>
      <c r="AA21" s="25">
        <v>0</v>
      </c>
      <c r="AB21" s="25">
        <v>1106.3923069014047</v>
      </c>
      <c r="AC21" s="25">
        <v>0</v>
      </c>
      <c r="AD21" s="25">
        <v>2.5064972064260211</v>
      </c>
      <c r="AE21" s="25">
        <v>8008.8125796783424</v>
      </c>
      <c r="AF21" s="25">
        <v>2739.7947478543742</v>
      </c>
      <c r="AG21" s="26">
        <v>620.87735905151476</v>
      </c>
      <c r="AH21" s="26">
        <v>620.87735905151476</v>
      </c>
      <c r="AI21" s="25">
        <v>2211.8433353096052</v>
      </c>
      <c r="AJ21" s="25">
        <v>796.4459349560492</v>
      </c>
      <c r="AK21" s="25">
        <v>1097.5247310655357</v>
      </c>
      <c r="AL21" s="25">
        <v>7833.2678498702171</v>
      </c>
      <c r="AM21" s="26">
        <v>545.14458802998251</v>
      </c>
      <c r="AN21" s="26">
        <v>545.14458802998251</v>
      </c>
      <c r="AO21" s="26">
        <v>31.335634991744801</v>
      </c>
      <c r="AP21" s="26">
        <v>31.335634991744801</v>
      </c>
      <c r="AQ21" s="25">
        <v>24.038162869134457</v>
      </c>
      <c r="AR21" s="25">
        <v>2674.4240845594891</v>
      </c>
      <c r="AS21" s="25">
        <v>58.813165837171383</v>
      </c>
      <c r="AT21" s="25">
        <v>3.318955963543194</v>
      </c>
      <c r="AU21" s="25">
        <v>42.625865091570631</v>
      </c>
      <c r="AV21" s="30">
        <v>247.51930680917508</v>
      </c>
      <c r="AW21" s="31">
        <v>318.83295045465235</v>
      </c>
      <c r="AX21" s="25">
        <v>1687.6650346022266</v>
      </c>
      <c r="AY21" s="25">
        <v>0</v>
      </c>
      <c r="AZ21" s="25">
        <v>283981.08807318937</v>
      </c>
      <c r="BA21" s="25">
        <v>0</v>
      </c>
      <c r="BB21" s="25">
        <v>0</v>
      </c>
      <c r="BC21" s="25">
        <v>0</v>
      </c>
      <c r="BD21" s="25">
        <v>316429.87424534868</v>
      </c>
      <c r="BE21" s="25">
        <v>2236.5349708313283</v>
      </c>
      <c r="BF21" s="25">
        <v>7.1054273576010019E-11</v>
      </c>
      <c r="BG21" s="32">
        <v>0</v>
      </c>
    </row>
    <row r="22" spans="1:59" ht="18.600000000000001" customHeight="1">
      <c r="A22" s="102"/>
      <c r="B22" s="28">
        <v>17</v>
      </c>
      <c r="C22" s="83" t="s">
        <v>68</v>
      </c>
      <c r="D22" s="29">
        <v>9251.8781730947394</v>
      </c>
      <c r="E22" s="25">
        <v>0</v>
      </c>
      <c r="F22" s="25">
        <v>0</v>
      </c>
      <c r="G22" s="25">
        <v>1949.0982416081081</v>
      </c>
      <c r="H22" s="25">
        <v>0.32811395025612078</v>
      </c>
      <c r="I22" s="25">
        <v>835.99738240501779</v>
      </c>
      <c r="J22" s="25">
        <v>10.34361328132737</v>
      </c>
      <c r="K22" s="25">
        <v>19.115266152252445</v>
      </c>
      <c r="L22" s="25">
        <v>847.37640345782825</v>
      </c>
      <c r="M22" s="25">
        <v>103.9343411723446</v>
      </c>
      <c r="N22" s="25">
        <v>0</v>
      </c>
      <c r="O22" s="25">
        <v>25.18854880233258</v>
      </c>
      <c r="P22" s="25">
        <v>853.79401223452567</v>
      </c>
      <c r="Q22" s="25">
        <v>0.33471455451729742</v>
      </c>
      <c r="R22" s="25">
        <v>0</v>
      </c>
      <c r="S22" s="25">
        <v>0</v>
      </c>
      <c r="T22" s="25">
        <v>0</v>
      </c>
      <c r="U22" s="25">
        <v>0</v>
      </c>
      <c r="V22" s="25">
        <v>0.33874332947520247</v>
      </c>
      <c r="W22" s="25">
        <v>0</v>
      </c>
      <c r="X22" s="6">
        <v>0</v>
      </c>
      <c r="Y22" s="25">
        <v>0</v>
      </c>
      <c r="Z22" s="25">
        <v>0</v>
      </c>
      <c r="AA22" s="25">
        <v>0</v>
      </c>
      <c r="AB22" s="25">
        <v>560.00487724169147</v>
      </c>
      <c r="AC22" s="25">
        <v>0</v>
      </c>
      <c r="AD22" s="25">
        <v>0.86291671319615926</v>
      </c>
      <c r="AE22" s="25">
        <v>389.1574965477144</v>
      </c>
      <c r="AF22" s="25">
        <v>53.497147474010291</v>
      </c>
      <c r="AG22" s="26">
        <v>153.20319817134015</v>
      </c>
      <c r="AH22" s="26">
        <v>153.20319817134015</v>
      </c>
      <c r="AI22" s="25">
        <v>187.74019560518707</v>
      </c>
      <c r="AJ22" s="25">
        <v>26.323373611467858</v>
      </c>
      <c r="AK22" s="25">
        <v>3761.0910997456153</v>
      </c>
      <c r="AL22" s="25">
        <v>509.5915746798168</v>
      </c>
      <c r="AM22" s="26">
        <v>0</v>
      </c>
      <c r="AN22" s="26">
        <v>0</v>
      </c>
      <c r="AO22" s="26">
        <v>0.68354278013644965</v>
      </c>
      <c r="AP22" s="26">
        <v>0.68354278013644965</v>
      </c>
      <c r="AQ22" s="25">
        <v>0.45686995944173869</v>
      </c>
      <c r="AR22" s="25">
        <v>44.691229851646547</v>
      </c>
      <c r="AS22" s="25">
        <v>9.9975716591294219</v>
      </c>
      <c r="AT22" s="25">
        <v>1015.0520602708268</v>
      </c>
      <c r="AU22" s="25">
        <v>8.5703242231098642</v>
      </c>
      <c r="AV22" s="30">
        <v>0</v>
      </c>
      <c r="AW22" s="31">
        <v>142.68006452427952</v>
      </c>
      <c r="AX22" s="25">
        <v>0</v>
      </c>
      <c r="AY22" s="25">
        <v>0</v>
      </c>
      <c r="AZ22" s="25">
        <v>219736.41138614382</v>
      </c>
      <c r="BA22" s="25">
        <v>0</v>
      </c>
      <c r="BB22" s="25">
        <v>0</v>
      </c>
      <c r="BC22" s="25">
        <v>0</v>
      </c>
      <c r="BD22" s="25">
        <v>233466.9879132651</v>
      </c>
      <c r="BE22" s="25">
        <v>7030.7545699799475</v>
      </c>
      <c r="BF22" s="25">
        <v>-1.4210854715202004E-10</v>
      </c>
      <c r="BG22" s="32">
        <v>0</v>
      </c>
    </row>
    <row r="23" spans="1:59" ht="18.600000000000001" customHeight="1">
      <c r="A23" s="102"/>
      <c r="B23" s="2">
        <v>18</v>
      </c>
      <c r="C23" s="82" t="s">
        <v>71</v>
      </c>
      <c r="D23" s="24">
        <v>1327.8884470095359</v>
      </c>
      <c r="E23" s="6">
        <v>0</v>
      </c>
      <c r="F23" s="6">
        <v>0</v>
      </c>
      <c r="G23" s="6">
        <v>120.90200965573017</v>
      </c>
      <c r="H23" s="6">
        <v>3.5465445393257653</v>
      </c>
      <c r="I23" s="6">
        <v>79.249131030886304</v>
      </c>
      <c r="J23" s="6">
        <v>4.666547737659319</v>
      </c>
      <c r="K23" s="6">
        <v>8.3389145493130954</v>
      </c>
      <c r="L23" s="6">
        <v>36.721145054703669</v>
      </c>
      <c r="M23" s="6">
        <v>173.43963538707476</v>
      </c>
      <c r="N23" s="6">
        <v>0</v>
      </c>
      <c r="O23" s="6">
        <v>86.610704549739452</v>
      </c>
      <c r="P23" s="6">
        <v>215.87735609926045</v>
      </c>
      <c r="Q23" s="6">
        <v>0.29421384976403681</v>
      </c>
      <c r="R23" s="6">
        <v>12.536602548450366</v>
      </c>
      <c r="S23" s="25">
        <v>0</v>
      </c>
      <c r="T23" s="25">
        <v>0</v>
      </c>
      <c r="U23" s="6">
        <v>0</v>
      </c>
      <c r="V23" s="6">
        <v>0.86027663933114207</v>
      </c>
      <c r="W23" s="6">
        <v>0</v>
      </c>
      <c r="X23" s="6">
        <v>0</v>
      </c>
      <c r="Y23" s="6">
        <v>0</v>
      </c>
      <c r="Z23" s="25">
        <v>0</v>
      </c>
      <c r="AA23" s="25">
        <v>0</v>
      </c>
      <c r="AB23" s="6">
        <v>0.56140791739605234</v>
      </c>
      <c r="AC23" s="6">
        <v>0</v>
      </c>
      <c r="AD23" s="6">
        <v>3.7199285221315492E-2</v>
      </c>
      <c r="AE23" s="6">
        <v>3308.7967619789924</v>
      </c>
      <c r="AF23" s="6">
        <v>301.55666122925453</v>
      </c>
      <c r="AG23" s="26">
        <v>7742.2711814081331</v>
      </c>
      <c r="AH23" s="26">
        <v>7742.2711814081331</v>
      </c>
      <c r="AI23" s="6">
        <v>23.808578179532379</v>
      </c>
      <c r="AJ23" s="6">
        <v>586.9569118904235</v>
      </c>
      <c r="AK23" s="6">
        <v>1429.5604505327219</v>
      </c>
      <c r="AL23" s="6">
        <v>0</v>
      </c>
      <c r="AM23" s="26">
        <v>184.34372776971796</v>
      </c>
      <c r="AN23" s="26">
        <v>184.34372776971796</v>
      </c>
      <c r="AO23" s="26">
        <v>1.5811689704602427</v>
      </c>
      <c r="AP23" s="26">
        <v>1.5811689704602427</v>
      </c>
      <c r="AQ23" s="25">
        <v>6.0154289846235569</v>
      </c>
      <c r="AR23" s="25">
        <v>115.20008508455118</v>
      </c>
      <c r="AS23" s="6">
        <v>11.654662309424491</v>
      </c>
      <c r="AT23" s="6">
        <v>57.181353300241277</v>
      </c>
      <c r="AU23" s="6">
        <v>27.651917789817759</v>
      </c>
      <c r="AV23" s="10">
        <v>2.3194273984587128</v>
      </c>
      <c r="AW23" s="5">
        <v>10170.468003820459</v>
      </c>
      <c r="AX23" s="6">
        <v>7954.025090959135</v>
      </c>
      <c r="AY23" s="6">
        <v>0</v>
      </c>
      <c r="AZ23" s="6">
        <v>617947.68574120814</v>
      </c>
      <c r="BA23" s="6">
        <v>0</v>
      </c>
      <c r="BB23" s="6">
        <v>0</v>
      </c>
      <c r="BC23" s="6">
        <v>0</v>
      </c>
      <c r="BD23" s="6">
        <v>614464.395670317</v>
      </c>
      <c r="BE23" s="6">
        <v>37478.211618350302</v>
      </c>
      <c r="BF23" s="6">
        <v>-1.4210854715202004E-10</v>
      </c>
      <c r="BG23" s="14">
        <v>0</v>
      </c>
    </row>
    <row r="24" spans="1:59" ht="18.600000000000001" customHeight="1">
      <c r="A24" s="102"/>
      <c r="B24" s="2">
        <v>19</v>
      </c>
      <c r="C24" s="82" t="s">
        <v>74</v>
      </c>
      <c r="D24" s="24">
        <v>200.55320800283289</v>
      </c>
      <c r="E24" s="6">
        <v>0</v>
      </c>
      <c r="F24" s="6">
        <v>0</v>
      </c>
      <c r="G24" s="6">
        <v>413.92754254803282</v>
      </c>
      <c r="H24" s="6">
        <v>0.28667097200547864</v>
      </c>
      <c r="I24" s="6">
        <v>70.206769254209036</v>
      </c>
      <c r="J24" s="6">
        <v>6.0119570643734592</v>
      </c>
      <c r="K24" s="6">
        <v>10.681033890825123</v>
      </c>
      <c r="L24" s="6">
        <v>30.309028324009201</v>
      </c>
      <c r="M24" s="6">
        <v>60.273859909039402</v>
      </c>
      <c r="N24" s="6">
        <v>0</v>
      </c>
      <c r="O24" s="6">
        <v>19.123517739833876</v>
      </c>
      <c r="P24" s="6">
        <v>713.70427812598143</v>
      </c>
      <c r="Q24" s="6">
        <v>0.19955447089716558</v>
      </c>
      <c r="R24" s="6">
        <v>6.3016350748454357</v>
      </c>
      <c r="S24" s="25">
        <v>0</v>
      </c>
      <c r="T24" s="25">
        <v>0</v>
      </c>
      <c r="U24" s="6">
        <v>0</v>
      </c>
      <c r="V24" s="6">
        <v>16.5929348907998</v>
      </c>
      <c r="W24" s="6">
        <v>0</v>
      </c>
      <c r="X24" s="6">
        <v>0</v>
      </c>
      <c r="Y24" s="6">
        <v>0</v>
      </c>
      <c r="Z24" s="25">
        <v>0</v>
      </c>
      <c r="AA24" s="25">
        <v>0</v>
      </c>
      <c r="AB24" s="6">
        <v>4249.4817497783351</v>
      </c>
      <c r="AC24" s="6">
        <v>0</v>
      </c>
      <c r="AD24" s="6">
        <v>0.79740012734933763</v>
      </c>
      <c r="AE24" s="6">
        <v>142241.75007372032</v>
      </c>
      <c r="AF24" s="6">
        <v>1086.7207852947583</v>
      </c>
      <c r="AG24" s="26">
        <v>294.93644922721029</v>
      </c>
      <c r="AH24" s="26">
        <v>294.93644922721029</v>
      </c>
      <c r="AI24" s="6">
        <v>731.80893091516361</v>
      </c>
      <c r="AJ24" s="6">
        <v>2388.1859582920747</v>
      </c>
      <c r="AK24" s="6">
        <v>22.13431593206731</v>
      </c>
      <c r="AL24" s="6">
        <v>428.88994726907009</v>
      </c>
      <c r="AM24" s="26">
        <v>0.20780729538614476</v>
      </c>
      <c r="AN24" s="26">
        <v>0.20780729538614476</v>
      </c>
      <c r="AO24" s="26">
        <v>1.7189098917446215</v>
      </c>
      <c r="AP24" s="26">
        <v>1.7189098917446215</v>
      </c>
      <c r="AQ24" s="25">
        <v>7.3031542415121233</v>
      </c>
      <c r="AR24" s="25">
        <v>208.86782931477504</v>
      </c>
      <c r="AS24" s="6">
        <v>43.797902587445826</v>
      </c>
      <c r="AT24" s="6">
        <v>44.353339837944759</v>
      </c>
      <c r="AU24" s="6">
        <v>7.6251759695946966</v>
      </c>
      <c r="AV24" s="10">
        <v>1.5253347888891173</v>
      </c>
      <c r="AW24" s="5">
        <v>6318.1021712688225</v>
      </c>
      <c r="AX24" s="6">
        <v>7543.7902897402528</v>
      </c>
      <c r="AY24" s="6">
        <v>0</v>
      </c>
      <c r="AZ24" s="6">
        <v>301665.01531060535</v>
      </c>
      <c r="BA24" s="6">
        <v>0</v>
      </c>
      <c r="BB24" s="6">
        <v>0</v>
      </c>
      <c r="BC24" s="6">
        <v>143.00014300000001</v>
      </c>
      <c r="BD24" s="6">
        <v>468790.14882875537</v>
      </c>
      <c r="BE24" s="6">
        <v>38.897703256363812</v>
      </c>
      <c r="BF24" s="6">
        <v>-6.1382943539972121</v>
      </c>
      <c r="BG24" s="14">
        <v>143.00014300000001</v>
      </c>
    </row>
    <row r="25" spans="1:59" ht="18.600000000000001" customHeight="1">
      <c r="A25" s="102"/>
      <c r="B25" s="2">
        <v>20</v>
      </c>
      <c r="C25" s="82" t="s">
        <v>77</v>
      </c>
      <c r="D25" s="33">
        <v>110.32024573811745</v>
      </c>
      <c r="E25" s="34">
        <v>0</v>
      </c>
      <c r="F25" s="34">
        <v>0</v>
      </c>
      <c r="G25" s="34">
        <v>44.838009912385161</v>
      </c>
      <c r="H25" s="34">
        <v>1.7613511752496829</v>
      </c>
      <c r="I25" s="34">
        <v>53.870030305922711</v>
      </c>
      <c r="J25" s="34">
        <v>4.7627856108944941</v>
      </c>
      <c r="K25" s="34">
        <v>6.5823697006357458</v>
      </c>
      <c r="L25" s="34">
        <v>7.7137641114154212</v>
      </c>
      <c r="M25" s="34">
        <v>29.559787600763158</v>
      </c>
      <c r="N25" s="34">
        <v>0</v>
      </c>
      <c r="O25" s="34">
        <v>30.747806021582182</v>
      </c>
      <c r="P25" s="34">
        <v>38.606826919568434</v>
      </c>
      <c r="Q25" s="34">
        <v>1.4193214316317676E-2</v>
      </c>
      <c r="R25" s="34">
        <v>0.26891186371901765</v>
      </c>
      <c r="S25" s="25">
        <v>0</v>
      </c>
      <c r="T25" s="25">
        <v>0</v>
      </c>
      <c r="U25" s="34">
        <v>0</v>
      </c>
      <c r="V25" s="34">
        <v>12.228532126527572</v>
      </c>
      <c r="W25" s="34">
        <v>0</v>
      </c>
      <c r="X25" s="6">
        <v>0</v>
      </c>
      <c r="Y25" s="34">
        <v>0</v>
      </c>
      <c r="Z25" s="25">
        <v>0</v>
      </c>
      <c r="AA25" s="25">
        <v>0</v>
      </c>
      <c r="AB25" s="34">
        <v>787.27638544249896</v>
      </c>
      <c r="AC25" s="34">
        <v>0</v>
      </c>
      <c r="AD25" s="34">
        <v>2.3133429268197654</v>
      </c>
      <c r="AE25" s="34">
        <v>14782.25878035049</v>
      </c>
      <c r="AF25" s="34">
        <v>1959.4552716297555</v>
      </c>
      <c r="AG25" s="26">
        <v>1761.9056757699345</v>
      </c>
      <c r="AH25" s="26">
        <v>1761.9056757699345</v>
      </c>
      <c r="AI25" s="34">
        <v>520.54046358563528</v>
      </c>
      <c r="AJ25" s="34">
        <v>36908.663378156147</v>
      </c>
      <c r="AK25" s="34">
        <v>1122.541128600589</v>
      </c>
      <c r="AL25" s="34">
        <v>2601.8764898352333</v>
      </c>
      <c r="AM25" s="26">
        <v>1593.9503775809158</v>
      </c>
      <c r="AN25" s="26">
        <v>1593.9503775809158</v>
      </c>
      <c r="AO25" s="26">
        <v>194.03186591436562</v>
      </c>
      <c r="AP25" s="26">
        <v>194.03186591436562</v>
      </c>
      <c r="AQ25" s="25">
        <v>20.17629132967518</v>
      </c>
      <c r="AR25" s="25">
        <v>487.08959108093251</v>
      </c>
      <c r="AS25" s="34">
        <v>407.7821639178045</v>
      </c>
      <c r="AT25" s="34">
        <v>33.484461715606919</v>
      </c>
      <c r="AU25" s="34">
        <v>402.38668791882799</v>
      </c>
      <c r="AV25" s="35">
        <v>7938.7716281105249</v>
      </c>
      <c r="AW25" s="36">
        <v>5533.327637655967</v>
      </c>
      <c r="AX25" s="34">
        <v>10379.572087405042</v>
      </c>
      <c r="AY25" s="34">
        <v>0</v>
      </c>
      <c r="AZ25" s="34">
        <v>164907.8591570984</v>
      </c>
      <c r="BA25" s="34">
        <v>0</v>
      </c>
      <c r="BB25" s="34">
        <v>0</v>
      </c>
      <c r="BC25" s="34">
        <v>0</v>
      </c>
      <c r="BD25" s="34">
        <v>252483.16593321899</v>
      </c>
      <c r="BE25" s="34">
        <v>203.37154710676856</v>
      </c>
      <c r="BF25" s="34">
        <v>-4.9737991503207013E-10</v>
      </c>
      <c r="BG25" s="37">
        <v>0</v>
      </c>
    </row>
    <row r="26" spans="1:59" ht="18.600000000000001" customHeight="1">
      <c r="A26" s="102"/>
      <c r="B26" s="2">
        <v>21</v>
      </c>
      <c r="C26" s="82" t="s">
        <v>80</v>
      </c>
      <c r="D26" s="24">
        <v>269.57178607767884</v>
      </c>
      <c r="E26" s="6">
        <v>0</v>
      </c>
      <c r="F26" s="6">
        <v>0</v>
      </c>
      <c r="G26" s="6">
        <v>46.366388841818072</v>
      </c>
      <c r="H26" s="6">
        <v>0</v>
      </c>
      <c r="I26" s="6">
        <v>92.349914730957948</v>
      </c>
      <c r="J26" s="6">
        <v>1.9150690550640621</v>
      </c>
      <c r="K26" s="6">
        <v>2.2649260461323757</v>
      </c>
      <c r="L26" s="6">
        <v>7.6724224410408439</v>
      </c>
      <c r="M26" s="6">
        <v>20.046087688337707</v>
      </c>
      <c r="N26" s="6">
        <v>0</v>
      </c>
      <c r="O26" s="6">
        <v>17.507444863182755</v>
      </c>
      <c r="P26" s="6">
        <v>108.18206395558067</v>
      </c>
      <c r="Q26" s="6">
        <v>0.14550986615695577</v>
      </c>
      <c r="R26" s="6">
        <v>0</v>
      </c>
      <c r="S26" s="6">
        <v>0</v>
      </c>
      <c r="T26" s="6">
        <v>0</v>
      </c>
      <c r="U26" s="6">
        <v>0</v>
      </c>
      <c r="V26" s="6">
        <v>0.99284555320063417</v>
      </c>
      <c r="W26" s="6">
        <v>0</v>
      </c>
      <c r="X26" s="6">
        <v>0</v>
      </c>
      <c r="Y26" s="6">
        <v>0</v>
      </c>
      <c r="Z26" s="25">
        <v>0</v>
      </c>
      <c r="AA26" s="25">
        <v>0</v>
      </c>
      <c r="AB26" s="6">
        <v>306.39059725052311</v>
      </c>
      <c r="AC26" s="6">
        <v>0</v>
      </c>
      <c r="AD26" s="6">
        <v>2.3219095078880154</v>
      </c>
      <c r="AE26" s="6">
        <v>1012.5909216230044</v>
      </c>
      <c r="AF26" s="6">
        <v>193.4924812346336</v>
      </c>
      <c r="AG26" s="26">
        <v>80.55780175013507</v>
      </c>
      <c r="AH26" s="26">
        <v>80.55780175013507</v>
      </c>
      <c r="AI26" s="6">
        <v>36.977548810449072</v>
      </c>
      <c r="AJ26" s="6">
        <v>510.35726669330433</v>
      </c>
      <c r="AK26" s="6">
        <v>0.65098997160824512</v>
      </c>
      <c r="AL26" s="6">
        <v>5.5487657060232465</v>
      </c>
      <c r="AM26" s="26">
        <v>0</v>
      </c>
      <c r="AN26" s="26">
        <v>0</v>
      </c>
      <c r="AO26" s="26">
        <v>7.9483255168729991E-2</v>
      </c>
      <c r="AP26" s="26">
        <v>7.9483255168729991E-2</v>
      </c>
      <c r="AQ26" s="25">
        <v>0.53450421541078763</v>
      </c>
      <c r="AR26" s="25">
        <v>6856.3630710100306</v>
      </c>
      <c r="AS26" s="6">
        <v>2.6838191883557019</v>
      </c>
      <c r="AT26" s="6">
        <v>0.20063318610229991</v>
      </c>
      <c r="AU26" s="6">
        <v>0.18479640205769052</v>
      </c>
      <c r="AV26" s="10">
        <v>9871.2307093020881</v>
      </c>
      <c r="AW26" s="5">
        <v>306.75327101479536</v>
      </c>
      <c r="AX26" s="6">
        <v>566.22662296054114</v>
      </c>
      <c r="AY26" s="6">
        <v>0</v>
      </c>
      <c r="AZ26" s="6">
        <v>59856.549683713441</v>
      </c>
      <c r="BA26" s="6">
        <v>0</v>
      </c>
      <c r="BB26" s="6">
        <v>0</v>
      </c>
      <c r="BC26" s="6">
        <v>0</v>
      </c>
      <c r="BD26" s="6">
        <v>79894.299946386542</v>
      </c>
      <c r="BE26" s="6">
        <v>282.40938952809501</v>
      </c>
      <c r="BF26" s="6">
        <v>-7.1054273576010019E-11</v>
      </c>
      <c r="BG26" s="14">
        <v>0</v>
      </c>
    </row>
    <row r="27" spans="1:59" ht="18.600000000000001" customHeight="1">
      <c r="A27" s="102"/>
      <c r="B27" s="2">
        <v>22</v>
      </c>
      <c r="C27" s="82" t="s">
        <v>84</v>
      </c>
      <c r="D27" s="33">
        <v>304.82048047789175</v>
      </c>
      <c r="E27" s="34">
        <v>0</v>
      </c>
      <c r="F27" s="34">
        <v>0</v>
      </c>
      <c r="G27" s="34">
        <v>3.4988344056997032</v>
      </c>
      <c r="H27" s="34">
        <v>0</v>
      </c>
      <c r="I27" s="34">
        <v>81.821349850198459</v>
      </c>
      <c r="J27" s="34">
        <v>8.7506246265450915</v>
      </c>
      <c r="K27" s="34">
        <v>17.30465943225509</v>
      </c>
      <c r="L27" s="34">
        <v>46.156367938188062</v>
      </c>
      <c r="M27" s="34">
        <v>42.593287237620309</v>
      </c>
      <c r="N27" s="34">
        <v>0</v>
      </c>
      <c r="O27" s="34">
        <v>52.133164393281902</v>
      </c>
      <c r="P27" s="34">
        <v>198.38741374037318</v>
      </c>
      <c r="Q27" s="34">
        <v>0.19174098532816808</v>
      </c>
      <c r="R27" s="34">
        <v>0</v>
      </c>
      <c r="S27" s="25">
        <v>0</v>
      </c>
      <c r="T27" s="25">
        <v>0</v>
      </c>
      <c r="U27" s="34">
        <v>0</v>
      </c>
      <c r="V27" s="34">
        <v>0.84802092135807128</v>
      </c>
      <c r="W27" s="34">
        <v>0</v>
      </c>
      <c r="X27" s="6">
        <v>0</v>
      </c>
      <c r="Y27" s="34">
        <v>0</v>
      </c>
      <c r="Z27" s="25">
        <v>0</v>
      </c>
      <c r="AA27" s="25">
        <v>0</v>
      </c>
      <c r="AB27" s="34">
        <v>0.80977813643130581</v>
      </c>
      <c r="AC27" s="34">
        <v>0</v>
      </c>
      <c r="AD27" s="34">
        <v>1.1156159943339912E-2</v>
      </c>
      <c r="AE27" s="34">
        <v>2.2399545574923039</v>
      </c>
      <c r="AF27" s="34">
        <v>43.297169742320207</v>
      </c>
      <c r="AG27" s="26">
        <v>4.5601215371381691</v>
      </c>
      <c r="AH27" s="26">
        <v>4.5601215371381691</v>
      </c>
      <c r="AI27" s="34">
        <v>6605.8307099246076</v>
      </c>
      <c r="AJ27" s="34">
        <v>1.1932985045649864</v>
      </c>
      <c r="AK27" s="34">
        <v>13.41537382093926</v>
      </c>
      <c r="AL27" s="34">
        <v>249.95910063091762</v>
      </c>
      <c r="AM27" s="26">
        <v>2.5454960607269737</v>
      </c>
      <c r="AN27" s="26">
        <v>2.5454960607269737</v>
      </c>
      <c r="AO27" s="26">
        <v>0</v>
      </c>
      <c r="AP27" s="26">
        <v>0</v>
      </c>
      <c r="AQ27" s="25">
        <v>17.890205841866969</v>
      </c>
      <c r="AR27" s="25">
        <v>52.249537110048678</v>
      </c>
      <c r="AS27" s="34">
        <v>0.86709406856740012</v>
      </c>
      <c r="AT27" s="34">
        <v>0.17517222058380139</v>
      </c>
      <c r="AU27" s="34">
        <v>0.14501524494362533</v>
      </c>
      <c r="AV27" s="35">
        <v>8.5306461174304449</v>
      </c>
      <c r="AW27" s="36">
        <v>1818.1412022888819</v>
      </c>
      <c r="AX27" s="34">
        <v>264.34968115655829</v>
      </c>
      <c r="AY27" s="34">
        <v>0</v>
      </c>
      <c r="AZ27" s="34">
        <v>0</v>
      </c>
      <c r="BA27" s="34">
        <v>-706.05203667235662</v>
      </c>
      <c r="BB27" s="34">
        <v>0</v>
      </c>
      <c r="BC27" s="34">
        <v>0</v>
      </c>
      <c r="BD27" s="34">
        <v>9136.0867136613488</v>
      </c>
      <c r="BE27" s="34">
        <v>0.57790679899631348</v>
      </c>
      <c r="BF27" s="34">
        <v>-1.1102230246251565E-12</v>
      </c>
      <c r="BG27" s="37">
        <v>0</v>
      </c>
    </row>
    <row r="28" spans="1:59" s="62" customFormat="1" ht="18.600000000000001" customHeight="1">
      <c r="A28" s="102"/>
      <c r="B28" s="28">
        <v>23</v>
      </c>
      <c r="C28" s="83" t="s">
        <v>89</v>
      </c>
      <c r="D28" s="29">
        <v>2.2078528127383654</v>
      </c>
      <c r="E28" s="25">
        <v>0</v>
      </c>
      <c r="F28" s="25">
        <v>0</v>
      </c>
      <c r="G28" s="25">
        <v>0</v>
      </c>
      <c r="H28" s="25">
        <v>0</v>
      </c>
      <c r="I28" s="25">
        <v>5.0434870127780194</v>
      </c>
      <c r="J28" s="25">
        <v>0.33435864902366619</v>
      </c>
      <c r="K28" s="25">
        <v>3.1114684626922275</v>
      </c>
      <c r="L28" s="25">
        <v>1.6717815635999329</v>
      </c>
      <c r="M28" s="25">
        <v>1172.2156193543321</v>
      </c>
      <c r="N28" s="25">
        <v>0</v>
      </c>
      <c r="O28" s="25">
        <v>9.5736598855550081</v>
      </c>
      <c r="P28" s="25">
        <v>216.70791917141153</v>
      </c>
      <c r="Q28" s="25">
        <v>0.88874375574727738</v>
      </c>
      <c r="R28" s="25">
        <v>0</v>
      </c>
      <c r="S28" s="25">
        <v>0</v>
      </c>
      <c r="T28" s="25">
        <v>0</v>
      </c>
      <c r="U28" s="25">
        <v>0</v>
      </c>
      <c r="V28" s="25">
        <v>0.12965577495381433</v>
      </c>
      <c r="W28" s="25">
        <v>0</v>
      </c>
      <c r="X28" s="25">
        <v>0</v>
      </c>
      <c r="Y28" s="25">
        <v>0</v>
      </c>
      <c r="Z28" s="25">
        <v>0</v>
      </c>
      <c r="AA28" s="25">
        <v>0</v>
      </c>
      <c r="AB28" s="25">
        <v>0.43289811978226977</v>
      </c>
      <c r="AC28" s="25">
        <v>0</v>
      </c>
      <c r="AD28" s="25">
        <v>0</v>
      </c>
      <c r="AE28" s="25">
        <v>0</v>
      </c>
      <c r="AF28" s="25">
        <v>0</v>
      </c>
      <c r="AG28" s="26">
        <v>0</v>
      </c>
      <c r="AH28" s="26">
        <v>0</v>
      </c>
      <c r="AI28" s="25">
        <v>0</v>
      </c>
      <c r="AJ28" s="25">
        <v>0</v>
      </c>
      <c r="AK28" s="25">
        <v>0</v>
      </c>
      <c r="AL28" s="25">
        <v>0</v>
      </c>
      <c r="AM28" s="26">
        <v>0</v>
      </c>
      <c r="AN28" s="26">
        <v>0</v>
      </c>
      <c r="AO28" s="26">
        <v>0</v>
      </c>
      <c r="AP28" s="26">
        <v>0</v>
      </c>
      <c r="AQ28" s="25">
        <v>0</v>
      </c>
      <c r="AR28" s="25">
        <v>0</v>
      </c>
      <c r="AS28" s="25">
        <v>0</v>
      </c>
      <c r="AT28" s="25">
        <v>0</v>
      </c>
      <c r="AU28" s="25">
        <v>0</v>
      </c>
      <c r="AV28" s="30">
        <v>0</v>
      </c>
      <c r="AW28" s="31">
        <v>0</v>
      </c>
      <c r="AX28" s="25">
        <v>0</v>
      </c>
      <c r="AY28" s="25">
        <v>0</v>
      </c>
      <c r="AZ28" s="25">
        <v>0</v>
      </c>
      <c r="BA28" s="25">
        <v>0</v>
      </c>
      <c r="BB28" s="25">
        <v>0</v>
      </c>
      <c r="BC28" s="25">
        <v>0</v>
      </c>
      <c r="BD28" s="25">
        <v>1412.3174445626146</v>
      </c>
      <c r="BE28" s="25">
        <v>0</v>
      </c>
      <c r="BF28" s="25">
        <v>2.7755575615628914E-13</v>
      </c>
      <c r="BG28" s="32">
        <v>0</v>
      </c>
    </row>
    <row r="29" spans="1:59" ht="18.600000000000001" customHeight="1">
      <c r="A29" s="102"/>
      <c r="B29" s="28">
        <v>24</v>
      </c>
      <c r="C29" s="83" t="s">
        <v>87</v>
      </c>
      <c r="D29" s="29">
        <v>0</v>
      </c>
      <c r="E29" s="25">
        <v>0</v>
      </c>
      <c r="F29" s="25">
        <v>0</v>
      </c>
      <c r="G29" s="25">
        <v>1103.057576696596</v>
      </c>
      <c r="H29" s="25">
        <v>72.718490867011369</v>
      </c>
      <c r="I29" s="25">
        <v>918.28318765196593</v>
      </c>
      <c r="J29" s="25">
        <v>0.54466847032561916</v>
      </c>
      <c r="K29" s="25">
        <v>0</v>
      </c>
      <c r="L29" s="25">
        <v>1.5710219932411746</v>
      </c>
      <c r="M29" s="25">
        <v>30.80013579692503</v>
      </c>
      <c r="N29" s="25">
        <v>0</v>
      </c>
      <c r="O29" s="25">
        <v>86.422025519742377</v>
      </c>
      <c r="P29" s="25">
        <v>187.48922208973437</v>
      </c>
      <c r="Q29" s="25">
        <v>0</v>
      </c>
      <c r="R29" s="25">
        <v>0.13441305723526159</v>
      </c>
      <c r="S29" s="25">
        <v>0</v>
      </c>
      <c r="T29" s="25">
        <v>0</v>
      </c>
      <c r="U29" s="25">
        <v>0</v>
      </c>
      <c r="V29" s="25">
        <v>0</v>
      </c>
      <c r="W29" s="25">
        <v>0</v>
      </c>
      <c r="X29" s="6">
        <v>0</v>
      </c>
      <c r="Y29" s="25">
        <v>0</v>
      </c>
      <c r="Z29" s="25">
        <v>0</v>
      </c>
      <c r="AA29" s="25">
        <v>0</v>
      </c>
      <c r="AB29" s="25">
        <v>9691.0319135526097</v>
      </c>
      <c r="AC29" s="25">
        <v>0</v>
      </c>
      <c r="AD29" s="25">
        <v>29.271894606103064</v>
      </c>
      <c r="AE29" s="25">
        <v>0</v>
      </c>
      <c r="AF29" s="25">
        <v>279.00901732945954</v>
      </c>
      <c r="AG29" s="26">
        <v>174.37799556053358</v>
      </c>
      <c r="AH29" s="26">
        <v>174.37799556053358</v>
      </c>
      <c r="AI29" s="25">
        <v>327.74404298243007</v>
      </c>
      <c r="AJ29" s="25">
        <v>266.5946129387566</v>
      </c>
      <c r="AK29" s="25">
        <v>63.717953503897306</v>
      </c>
      <c r="AL29" s="25">
        <v>921.66956792497774</v>
      </c>
      <c r="AM29" s="26">
        <v>10.091039893860586</v>
      </c>
      <c r="AN29" s="26">
        <v>10.091039893860586</v>
      </c>
      <c r="AO29" s="26">
        <v>129.95417308829337</v>
      </c>
      <c r="AP29" s="26">
        <v>129.95417308829337</v>
      </c>
      <c r="AQ29" s="25">
        <v>231.65933229941152</v>
      </c>
      <c r="AR29" s="25">
        <v>522.69765985631636</v>
      </c>
      <c r="AS29" s="25">
        <v>794.62792487392437</v>
      </c>
      <c r="AT29" s="25">
        <v>72.771943460567641</v>
      </c>
      <c r="AU29" s="25">
        <v>213.83743948649931</v>
      </c>
      <c r="AV29" s="30">
        <v>0.12249946695179857</v>
      </c>
      <c r="AW29" s="31">
        <v>0</v>
      </c>
      <c r="AX29" s="25">
        <v>0</v>
      </c>
      <c r="AY29" s="25">
        <v>0</v>
      </c>
      <c r="AZ29" s="25">
        <v>0</v>
      </c>
      <c r="BA29" s="25">
        <v>0</v>
      </c>
      <c r="BB29" s="25">
        <v>0</v>
      </c>
      <c r="BC29" s="25">
        <v>0</v>
      </c>
      <c r="BD29" s="25">
        <v>16130.199752939487</v>
      </c>
      <c r="BE29" s="25">
        <v>0</v>
      </c>
      <c r="BF29" s="25">
        <v>-2.7884361486485432E-8</v>
      </c>
      <c r="BG29" s="32">
        <v>0</v>
      </c>
    </row>
    <row r="30" spans="1:59" ht="18.600000000000001" customHeight="1">
      <c r="A30" s="102"/>
      <c r="B30" s="2">
        <v>25</v>
      </c>
      <c r="C30" s="82" t="s">
        <v>92</v>
      </c>
      <c r="D30" s="33">
        <v>4645.5315345326317</v>
      </c>
      <c r="E30" s="34">
        <v>0</v>
      </c>
      <c r="F30" s="34">
        <v>0</v>
      </c>
      <c r="G30" s="34">
        <v>5532.9245476211872</v>
      </c>
      <c r="H30" s="34">
        <v>15.131771161115791</v>
      </c>
      <c r="I30" s="34">
        <v>6252.8719261081751</v>
      </c>
      <c r="J30" s="34">
        <v>73.672755760711439</v>
      </c>
      <c r="K30" s="34">
        <v>29.473358285339526</v>
      </c>
      <c r="L30" s="34">
        <v>147.00309366330475</v>
      </c>
      <c r="M30" s="34">
        <v>1810.0253608692565</v>
      </c>
      <c r="N30" s="34">
        <v>0</v>
      </c>
      <c r="O30" s="34">
        <v>829.7670027641725</v>
      </c>
      <c r="P30" s="34">
        <v>6271.5209841476662</v>
      </c>
      <c r="Q30" s="34">
        <v>4.2486132752911665</v>
      </c>
      <c r="R30" s="34">
        <v>18.159695017137807</v>
      </c>
      <c r="S30" s="25">
        <v>0</v>
      </c>
      <c r="T30" s="25">
        <v>0</v>
      </c>
      <c r="U30" s="34">
        <v>0</v>
      </c>
      <c r="V30" s="34">
        <v>2.5532846019165039</v>
      </c>
      <c r="W30" s="34">
        <v>0</v>
      </c>
      <c r="X30" s="6">
        <v>0</v>
      </c>
      <c r="Y30" s="34">
        <v>0</v>
      </c>
      <c r="Z30" s="25">
        <v>0</v>
      </c>
      <c r="AA30" s="25">
        <v>0</v>
      </c>
      <c r="AB30" s="34">
        <v>20828.013276903206</v>
      </c>
      <c r="AC30" s="34">
        <v>0</v>
      </c>
      <c r="AD30" s="34">
        <v>1222.3976060974712</v>
      </c>
      <c r="AE30" s="34">
        <v>10433.267460985855</v>
      </c>
      <c r="AF30" s="34">
        <v>2253.448384887764</v>
      </c>
      <c r="AG30" s="26">
        <v>8637.3993683451026</v>
      </c>
      <c r="AH30" s="26">
        <v>8637.3993683451026</v>
      </c>
      <c r="AI30" s="34">
        <v>4707.9704418328947</v>
      </c>
      <c r="AJ30" s="34">
        <v>8395.8698981242505</v>
      </c>
      <c r="AK30" s="34">
        <v>5335.5133762728537</v>
      </c>
      <c r="AL30" s="34">
        <v>3129.1568445939579</v>
      </c>
      <c r="AM30" s="26">
        <v>457.5778694007368</v>
      </c>
      <c r="AN30" s="26">
        <v>457.5778694007368</v>
      </c>
      <c r="AO30" s="26">
        <v>693.94336954356015</v>
      </c>
      <c r="AP30" s="26">
        <v>693.94336954356015</v>
      </c>
      <c r="AQ30" s="25">
        <v>862.3288710692002</v>
      </c>
      <c r="AR30" s="25">
        <v>3684.8948212016239</v>
      </c>
      <c r="AS30" s="34">
        <v>2808.1901751226223</v>
      </c>
      <c r="AT30" s="34">
        <v>589.12239643203679</v>
      </c>
      <c r="AU30" s="34">
        <v>2726.5521870459961</v>
      </c>
      <c r="AV30" s="35">
        <v>5083.9416091442872</v>
      </c>
      <c r="AW30" s="36">
        <v>4546.0263122077067</v>
      </c>
      <c r="AX30" s="34">
        <v>5834.9544473792248</v>
      </c>
      <c r="AY30" s="34">
        <v>0</v>
      </c>
      <c r="AZ30" s="34">
        <v>0</v>
      </c>
      <c r="BA30" s="34">
        <v>0</v>
      </c>
      <c r="BB30" s="34">
        <v>0</v>
      </c>
      <c r="BC30" s="34">
        <v>0</v>
      </c>
      <c r="BD30" s="34">
        <v>24160.014031031813</v>
      </c>
      <c r="BE30" s="34">
        <v>0</v>
      </c>
      <c r="BF30" s="34">
        <v>-4311.8093879303387</v>
      </c>
      <c r="BG30" s="37">
        <v>89391.629225436162</v>
      </c>
    </row>
    <row r="31" spans="1:59" ht="18.600000000000001" customHeight="1">
      <c r="A31" s="102"/>
      <c r="B31" s="2">
        <v>26</v>
      </c>
      <c r="C31" s="82" t="s">
        <v>95</v>
      </c>
      <c r="D31" s="24">
        <v>7.0539244156793997</v>
      </c>
      <c r="E31" s="6">
        <v>0</v>
      </c>
      <c r="F31" s="6">
        <v>0</v>
      </c>
      <c r="G31" s="6">
        <v>0</v>
      </c>
      <c r="H31" s="6">
        <v>0</v>
      </c>
      <c r="I31" s="6">
        <v>4.0975651643599882</v>
      </c>
      <c r="J31" s="6">
        <v>2.1819070262730147</v>
      </c>
      <c r="K31" s="6">
        <v>2.3570099539946603</v>
      </c>
      <c r="L31" s="6">
        <v>4.1301998697599407</v>
      </c>
      <c r="M31" s="6">
        <v>1.8249035476384747</v>
      </c>
      <c r="N31" s="6">
        <v>0</v>
      </c>
      <c r="O31" s="6">
        <v>0.31412236703045521</v>
      </c>
      <c r="P31" s="6">
        <v>4.801897112754248</v>
      </c>
      <c r="Q31" s="6">
        <v>5.9308196606320328E-2</v>
      </c>
      <c r="R31" s="6">
        <v>0</v>
      </c>
      <c r="S31" s="25">
        <v>0</v>
      </c>
      <c r="T31" s="25">
        <v>0</v>
      </c>
      <c r="U31" s="6">
        <v>0</v>
      </c>
      <c r="V31" s="6">
        <v>0.18387433059560396</v>
      </c>
      <c r="W31" s="6">
        <v>0</v>
      </c>
      <c r="X31" s="6">
        <v>0</v>
      </c>
      <c r="Y31" s="6">
        <v>0</v>
      </c>
      <c r="Z31" s="25">
        <v>0</v>
      </c>
      <c r="AA31" s="25">
        <v>0</v>
      </c>
      <c r="AB31" s="6">
        <v>1.0748343304462551</v>
      </c>
      <c r="AC31" s="6">
        <v>0</v>
      </c>
      <c r="AD31" s="6">
        <v>0</v>
      </c>
      <c r="AE31" s="6">
        <v>0</v>
      </c>
      <c r="AF31" s="6">
        <v>10.591124910156838</v>
      </c>
      <c r="AG31" s="26">
        <v>37.781331719522171</v>
      </c>
      <c r="AH31" s="26">
        <v>37.781331719522171</v>
      </c>
      <c r="AI31" s="6">
        <v>7591.528675286404</v>
      </c>
      <c r="AJ31" s="6">
        <v>0</v>
      </c>
      <c r="AK31" s="6">
        <v>0</v>
      </c>
      <c r="AL31" s="6">
        <v>0</v>
      </c>
      <c r="AM31" s="26">
        <v>0</v>
      </c>
      <c r="AN31" s="26">
        <v>0</v>
      </c>
      <c r="AO31" s="26">
        <v>0</v>
      </c>
      <c r="AP31" s="26">
        <v>0</v>
      </c>
      <c r="AQ31" s="25">
        <v>0.98936306508300487</v>
      </c>
      <c r="AR31" s="25">
        <v>484.06834150581199</v>
      </c>
      <c r="AS31" s="6">
        <v>0</v>
      </c>
      <c r="AT31" s="6">
        <v>0</v>
      </c>
      <c r="AU31" s="6">
        <v>0</v>
      </c>
      <c r="AV31" s="10">
        <v>0</v>
      </c>
      <c r="AW31" s="5">
        <v>4520.0998521910133</v>
      </c>
      <c r="AX31" s="6">
        <v>18802.109959136487</v>
      </c>
      <c r="AY31" s="6">
        <v>0</v>
      </c>
      <c r="AZ31" s="6">
        <v>0</v>
      </c>
      <c r="BA31" s="6">
        <v>0</v>
      </c>
      <c r="BB31" s="6">
        <v>0</v>
      </c>
      <c r="BC31" s="6">
        <v>0</v>
      </c>
      <c r="BD31" s="6">
        <v>31475.248194129603</v>
      </c>
      <c r="BE31" s="6">
        <v>0</v>
      </c>
      <c r="BF31" s="6">
        <v>-1.3322676295501878E-11</v>
      </c>
      <c r="BG31" s="14">
        <v>0</v>
      </c>
    </row>
    <row r="32" spans="1:59" ht="18.600000000000001" customHeight="1">
      <c r="A32" s="102"/>
      <c r="B32" s="2">
        <v>27</v>
      </c>
      <c r="C32" s="82" t="s">
        <v>98</v>
      </c>
      <c r="D32" s="24">
        <v>891.10733770358195</v>
      </c>
      <c r="E32" s="6">
        <v>0</v>
      </c>
      <c r="F32" s="6">
        <v>0</v>
      </c>
      <c r="G32" s="6">
        <v>74.682279047483888</v>
      </c>
      <c r="H32" s="6">
        <v>3.8468236292173734</v>
      </c>
      <c r="I32" s="6">
        <v>62.341529447431569</v>
      </c>
      <c r="J32" s="6">
        <v>5.4128468431498646</v>
      </c>
      <c r="K32" s="6">
        <v>3.2921787916127827</v>
      </c>
      <c r="L32" s="6">
        <v>11.474138906877998</v>
      </c>
      <c r="M32" s="6">
        <v>362.70706180040679</v>
      </c>
      <c r="N32" s="6">
        <v>0</v>
      </c>
      <c r="O32" s="6">
        <v>62.893642638623959</v>
      </c>
      <c r="P32" s="6">
        <v>37.591741669757774</v>
      </c>
      <c r="Q32" s="6">
        <v>4.0418213400497692E-2</v>
      </c>
      <c r="R32" s="6">
        <v>4.8531857579896549</v>
      </c>
      <c r="S32" s="25">
        <v>0</v>
      </c>
      <c r="T32" s="25">
        <v>0</v>
      </c>
      <c r="U32" s="6">
        <v>0</v>
      </c>
      <c r="V32" s="6">
        <v>0.13670182647167323</v>
      </c>
      <c r="W32" s="6">
        <v>0</v>
      </c>
      <c r="X32" s="6">
        <v>0</v>
      </c>
      <c r="Y32" s="6">
        <v>0</v>
      </c>
      <c r="Z32" s="25">
        <v>0</v>
      </c>
      <c r="AA32" s="25">
        <v>0</v>
      </c>
      <c r="AB32" s="6">
        <v>93.61920459004638</v>
      </c>
      <c r="AC32" s="6">
        <v>0</v>
      </c>
      <c r="AD32" s="6">
        <v>1880.141066405291</v>
      </c>
      <c r="AE32" s="6">
        <v>1022.6717640337545</v>
      </c>
      <c r="AF32" s="6">
        <v>996.19820246644451</v>
      </c>
      <c r="AG32" s="26">
        <v>1086.5844312303363</v>
      </c>
      <c r="AH32" s="26">
        <v>1086.5844312303363</v>
      </c>
      <c r="AI32" s="6">
        <v>690.59602909523653</v>
      </c>
      <c r="AJ32" s="6">
        <v>258.02779903039846</v>
      </c>
      <c r="AK32" s="6">
        <v>280.56294087368519</v>
      </c>
      <c r="AL32" s="6">
        <v>536.16952658114963</v>
      </c>
      <c r="AM32" s="26">
        <v>35.661506262853202</v>
      </c>
      <c r="AN32" s="26">
        <v>35.661506262853202</v>
      </c>
      <c r="AO32" s="26">
        <v>343.82908996758533</v>
      </c>
      <c r="AP32" s="26">
        <v>343.82908996758533</v>
      </c>
      <c r="AQ32" s="25">
        <v>325.14357643084782</v>
      </c>
      <c r="AR32" s="25">
        <v>312.77504676757684</v>
      </c>
      <c r="AS32" s="6">
        <v>115.28020728578207</v>
      </c>
      <c r="AT32" s="6">
        <v>163.21413846239912</v>
      </c>
      <c r="AU32" s="6">
        <v>811.93262492736812</v>
      </c>
      <c r="AV32" s="10">
        <v>397.26822716130476</v>
      </c>
      <c r="AW32" s="5">
        <v>28.981345237514923</v>
      </c>
      <c r="AX32" s="6">
        <v>841.3524803934788</v>
      </c>
      <c r="AY32" s="6">
        <v>0</v>
      </c>
      <c r="AZ32" s="6">
        <v>0</v>
      </c>
      <c r="BA32" s="6">
        <v>0</v>
      </c>
      <c r="BB32" s="6">
        <v>0</v>
      </c>
      <c r="BC32" s="6">
        <v>0</v>
      </c>
      <c r="BD32" s="6">
        <v>0</v>
      </c>
      <c r="BE32" s="6">
        <v>0</v>
      </c>
      <c r="BF32" s="6">
        <v>-207.78453637421589</v>
      </c>
      <c r="BG32" s="14">
        <v>11532.604557104842</v>
      </c>
    </row>
    <row r="33" spans="1:59" ht="18.600000000000001" customHeight="1">
      <c r="A33" s="102"/>
      <c r="B33" s="2">
        <v>28</v>
      </c>
      <c r="C33" s="82" t="s">
        <v>101</v>
      </c>
      <c r="D33" s="24">
        <v>67.007174355737888</v>
      </c>
      <c r="E33" s="6">
        <v>0</v>
      </c>
      <c r="F33" s="6">
        <v>0</v>
      </c>
      <c r="G33" s="6">
        <v>465.00137704336078</v>
      </c>
      <c r="H33" s="6">
        <v>1.483921540549044</v>
      </c>
      <c r="I33" s="6">
        <v>114.11200186780555</v>
      </c>
      <c r="J33" s="6">
        <v>1.0594535872372912</v>
      </c>
      <c r="K33" s="6">
        <v>1.3427841371743194</v>
      </c>
      <c r="L33" s="6">
        <v>5.9636900620806177</v>
      </c>
      <c r="M33" s="6">
        <v>20.878813266019908</v>
      </c>
      <c r="N33" s="6">
        <v>0</v>
      </c>
      <c r="O33" s="6">
        <v>102.33592014931979</v>
      </c>
      <c r="P33" s="6">
        <v>26.866763556694611</v>
      </c>
      <c r="Q33" s="6">
        <v>6.8610858798006987E-3</v>
      </c>
      <c r="R33" s="6">
        <v>5.3413947558050765</v>
      </c>
      <c r="S33" s="25">
        <v>0</v>
      </c>
      <c r="T33" s="25">
        <v>0</v>
      </c>
      <c r="U33" s="6">
        <v>0</v>
      </c>
      <c r="V33" s="6">
        <v>2.6596449377412193E-2</v>
      </c>
      <c r="W33" s="6">
        <v>0</v>
      </c>
      <c r="X33" s="6">
        <v>0</v>
      </c>
      <c r="Y33" s="6">
        <v>0</v>
      </c>
      <c r="Z33" s="25">
        <v>0</v>
      </c>
      <c r="AA33" s="25">
        <v>0</v>
      </c>
      <c r="AB33" s="6">
        <v>1299.4329080391271</v>
      </c>
      <c r="AC33" s="6">
        <v>0</v>
      </c>
      <c r="AD33" s="6">
        <v>417.90204720801074</v>
      </c>
      <c r="AE33" s="6">
        <v>1048257.1558224774</v>
      </c>
      <c r="AF33" s="6">
        <v>46973.769534138468</v>
      </c>
      <c r="AG33" s="26">
        <v>1579.9109897614014</v>
      </c>
      <c r="AH33" s="26">
        <v>1579.9109897614014</v>
      </c>
      <c r="AI33" s="6">
        <v>4277.0012980267575</v>
      </c>
      <c r="AJ33" s="6">
        <v>6125.7094984684691</v>
      </c>
      <c r="AK33" s="6">
        <v>5072.3307685005002</v>
      </c>
      <c r="AL33" s="6">
        <v>1823.0098047880006</v>
      </c>
      <c r="AM33" s="26">
        <v>59.157161043137506</v>
      </c>
      <c r="AN33" s="26">
        <v>59.157161043137506</v>
      </c>
      <c r="AO33" s="26">
        <v>165.85853715463554</v>
      </c>
      <c r="AP33" s="26">
        <v>165.85853715463554</v>
      </c>
      <c r="AQ33" s="25">
        <v>124.17233529412269</v>
      </c>
      <c r="AR33" s="25">
        <v>2576.9391211091665</v>
      </c>
      <c r="AS33" s="6">
        <v>13689.167533690765</v>
      </c>
      <c r="AT33" s="6">
        <v>432.54269334031983</v>
      </c>
      <c r="AU33" s="6">
        <v>1005.3161650403289</v>
      </c>
      <c r="AV33" s="10">
        <v>38259.59666406631</v>
      </c>
      <c r="AW33" s="5">
        <v>0</v>
      </c>
      <c r="AX33" s="6">
        <v>0</v>
      </c>
      <c r="AY33" s="6">
        <v>0</v>
      </c>
      <c r="AZ33" s="6">
        <v>3092700.022379884</v>
      </c>
      <c r="BA33" s="6">
        <v>13041.488678040285</v>
      </c>
      <c r="BB33" s="6">
        <v>2439226.2126729763</v>
      </c>
      <c r="BC33" s="6">
        <v>304393.3848314879</v>
      </c>
      <c r="BD33" s="6">
        <v>344436.33225873113</v>
      </c>
      <c r="BE33" s="6">
        <v>0</v>
      </c>
      <c r="BF33" s="6">
        <v>-304006.61984384101</v>
      </c>
      <c r="BG33" s="14">
        <v>6373868.5560938213</v>
      </c>
    </row>
    <row r="34" spans="1:59" ht="18.600000000000001" customHeight="1">
      <c r="A34" s="102"/>
      <c r="B34" s="2">
        <v>29</v>
      </c>
      <c r="C34" s="82" t="s">
        <v>159</v>
      </c>
      <c r="D34" s="24">
        <v>2191.7049030860971</v>
      </c>
      <c r="E34" s="6">
        <v>0</v>
      </c>
      <c r="F34" s="6">
        <v>0</v>
      </c>
      <c r="G34" s="6">
        <v>0</v>
      </c>
      <c r="H34" s="6">
        <v>0</v>
      </c>
      <c r="I34" s="6">
        <v>584.91654268517232</v>
      </c>
      <c r="J34" s="6">
        <v>46.324274752717869</v>
      </c>
      <c r="K34" s="6">
        <v>83.228189394268682</v>
      </c>
      <c r="L34" s="6">
        <v>458.9089173337257</v>
      </c>
      <c r="M34" s="6">
        <v>294.72769810589267</v>
      </c>
      <c r="N34" s="6">
        <v>0</v>
      </c>
      <c r="O34" s="6">
        <v>21.453444155837218</v>
      </c>
      <c r="P34" s="6">
        <v>456.56886512096452</v>
      </c>
      <c r="Q34" s="6">
        <v>1.4206566566413359</v>
      </c>
      <c r="R34" s="6">
        <v>0</v>
      </c>
      <c r="S34" s="25">
        <v>0</v>
      </c>
      <c r="T34" s="25">
        <v>0</v>
      </c>
      <c r="U34" s="6">
        <v>0</v>
      </c>
      <c r="V34" s="6">
        <v>2.7247423509484499</v>
      </c>
      <c r="W34" s="6">
        <v>0</v>
      </c>
      <c r="X34" s="6">
        <v>0</v>
      </c>
      <c r="Y34" s="6">
        <v>0</v>
      </c>
      <c r="Z34" s="25">
        <v>0</v>
      </c>
      <c r="AA34" s="25">
        <v>0</v>
      </c>
      <c r="AB34" s="6">
        <v>0</v>
      </c>
      <c r="AC34" s="6">
        <v>0</v>
      </c>
      <c r="AD34" s="6">
        <v>0</v>
      </c>
      <c r="AE34" s="6">
        <v>287496.68768801721</v>
      </c>
      <c r="AF34" s="6">
        <v>40119.885125720997</v>
      </c>
      <c r="AG34" s="26">
        <v>24818.36377261965</v>
      </c>
      <c r="AH34" s="26">
        <v>24818.36377261965</v>
      </c>
      <c r="AI34" s="6">
        <v>0</v>
      </c>
      <c r="AJ34" s="6">
        <v>1128.6610574504482</v>
      </c>
      <c r="AK34" s="6">
        <v>0</v>
      </c>
      <c r="AL34" s="6">
        <v>0</v>
      </c>
      <c r="AM34" s="26">
        <v>0</v>
      </c>
      <c r="AN34" s="26">
        <v>0</v>
      </c>
      <c r="AO34" s="26">
        <v>0</v>
      </c>
      <c r="AP34" s="26">
        <v>0</v>
      </c>
      <c r="AQ34" s="25">
        <v>0</v>
      </c>
      <c r="AR34" s="25">
        <v>0</v>
      </c>
      <c r="AS34" s="6">
        <v>0</v>
      </c>
      <c r="AT34" s="6">
        <v>0</v>
      </c>
      <c r="AU34" s="6">
        <v>0</v>
      </c>
      <c r="AV34" s="10">
        <v>0</v>
      </c>
      <c r="AW34" s="5">
        <v>29552.59683747364</v>
      </c>
      <c r="AX34" s="6">
        <v>81380.45651103725</v>
      </c>
      <c r="AY34" s="6">
        <v>0</v>
      </c>
      <c r="AZ34" s="6">
        <v>311936.91474177159</v>
      </c>
      <c r="BA34" s="6">
        <v>4323.4108066199869</v>
      </c>
      <c r="BB34" s="6">
        <v>52432.019548763325</v>
      </c>
      <c r="BC34" s="6">
        <v>71654.234443475463</v>
      </c>
      <c r="BD34" s="6">
        <v>112339.90865620653</v>
      </c>
      <c r="BE34" s="6">
        <v>0</v>
      </c>
      <c r="BF34" s="6">
        <v>10628.702784144223</v>
      </c>
      <c r="BG34" s="14">
        <v>807274.00289452949</v>
      </c>
    </row>
    <row r="35" spans="1:59" s="64" customFormat="1" ht="18.600000000000001" customHeight="1">
      <c r="A35" s="102"/>
      <c r="B35" s="38">
        <v>30</v>
      </c>
      <c r="C35" s="84" t="s">
        <v>106</v>
      </c>
      <c r="D35" s="39">
        <v>7915.7356889083039</v>
      </c>
      <c r="E35" s="26">
        <v>0</v>
      </c>
      <c r="F35" s="26">
        <v>0</v>
      </c>
      <c r="G35" s="26">
        <v>6401.1665273357066</v>
      </c>
      <c r="H35" s="26">
        <v>765.14270216313696</v>
      </c>
      <c r="I35" s="26">
        <v>18464.713986733368</v>
      </c>
      <c r="J35" s="26">
        <v>109.8586968315925</v>
      </c>
      <c r="K35" s="26">
        <v>109.15068898495655</v>
      </c>
      <c r="L35" s="26">
        <v>297.98925283108082</v>
      </c>
      <c r="M35" s="26">
        <v>3021.3420393922843</v>
      </c>
      <c r="N35" s="26">
        <v>0</v>
      </c>
      <c r="O35" s="26">
        <v>1467.2618333958992</v>
      </c>
      <c r="P35" s="26">
        <v>14095.661162125092</v>
      </c>
      <c r="Q35" s="26">
        <v>1.1319031869081724</v>
      </c>
      <c r="R35" s="26">
        <v>101.69825916483452</v>
      </c>
      <c r="S35" s="26">
        <v>0</v>
      </c>
      <c r="T35" s="26">
        <v>0</v>
      </c>
      <c r="U35" s="26">
        <v>0</v>
      </c>
      <c r="V35" s="26">
        <v>2.3851405542381334</v>
      </c>
      <c r="W35" s="26">
        <v>0</v>
      </c>
      <c r="X35" s="26">
        <v>0</v>
      </c>
      <c r="Y35" s="26">
        <v>0</v>
      </c>
      <c r="Z35" s="26">
        <v>0</v>
      </c>
      <c r="AA35" s="26">
        <v>0</v>
      </c>
      <c r="AB35" s="26">
        <v>3092.8377545608782</v>
      </c>
      <c r="AC35" s="26">
        <v>0</v>
      </c>
      <c r="AD35" s="26">
        <v>183.74435839928407</v>
      </c>
      <c r="AE35" s="26">
        <v>241249.69464549838</v>
      </c>
      <c r="AF35" s="26">
        <v>48127.187346432831</v>
      </c>
      <c r="AG35" s="26">
        <v>80772.799064722421</v>
      </c>
      <c r="AH35" s="26">
        <v>80772.799064722421</v>
      </c>
      <c r="AI35" s="26">
        <v>22311.353162829171</v>
      </c>
      <c r="AJ35" s="26">
        <v>4365.6109836656833</v>
      </c>
      <c r="AK35" s="26">
        <v>40200.326661511252</v>
      </c>
      <c r="AL35" s="26">
        <v>8141.4569757896234</v>
      </c>
      <c r="AM35" s="26">
        <v>7736.3786625180355</v>
      </c>
      <c r="AN35" s="26">
        <v>7736.3786625180355</v>
      </c>
      <c r="AO35" s="26">
        <v>5248.4081823207025</v>
      </c>
      <c r="AP35" s="26">
        <v>5248.4081823207025</v>
      </c>
      <c r="AQ35" s="26">
        <v>234.29139205934678</v>
      </c>
      <c r="AR35" s="26">
        <v>7902.7707388836297</v>
      </c>
      <c r="AS35" s="26">
        <v>4791.2301411006374</v>
      </c>
      <c r="AT35" s="26">
        <v>264.04492425705155</v>
      </c>
      <c r="AU35" s="26">
        <v>12393.028249233916</v>
      </c>
      <c r="AV35" s="40">
        <v>44303.434602039582</v>
      </c>
      <c r="AW35" s="41">
        <v>8930.499154962361</v>
      </c>
      <c r="AX35" s="26">
        <v>20367.548854747412</v>
      </c>
      <c r="AY35" s="26">
        <v>136180.52039601657</v>
      </c>
      <c r="AZ35" s="26">
        <v>184145.31592222469</v>
      </c>
      <c r="BA35" s="26">
        <v>0</v>
      </c>
      <c r="BB35" s="26">
        <v>25961.467325653972</v>
      </c>
      <c r="BC35" s="26">
        <v>0</v>
      </c>
      <c r="BD35" s="26">
        <v>288406.33888373326</v>
      </c>
      <c r="BE35" s="26">
        <v>0</v>
      </c>
      <c r="BF35" s="26">
        <v>18924.059502924989</v>
      </c>
      <c r="BG35" s="42">
        <v>690174.90800022671</v>
      </c>
    </row>
    <row r="36" spans="1:59" s="64" customFormat="1" ht="18.600000000000001" customHeight="1">
      <c r="A36" s="102"/>
      <c r="B36" s="38">
        <v>31</v>
      </c>
      <c r="C36" s="84" t="s">
        <v>106</v>
      </c>
      <c r="D36" s="39">
        <v>7915.7356889083039</v>
      </c>
      <c r="E36" s="26">
        <v>0</v>
      </c>
      <c r="F36" s="26">
        <v>0</v>
      </c>
      <c r="G36" s="26">
        <v>6401.1665273357066</v>
      </c>
      <c r="H36" s="26">
        <v>765.14270216313696</v>
      </c>
      <c r="I36" s="26">
        <v>18464.713986733368</v>
      </c>
      <c r="J36" s="26">
        <v>109.8586968315925</v>
      </c>
      <c r="K36" s="26">
        <v>109.15068898495655</v>
      </c>
      <c r="L36" s="26">
        <v>297.98925283108082</v>
      </c>
      <c r="M36" s="26">
        <v>3021.3420393922843</v>
      </c>
      <c r="N36" s="26">
        <v>0</v>
      </c>
      <c r="O36" s="26">
        <v>1467.2618333958992</v>
      </c>
      <c r="P36" s="26">
        <v>14095.661162125092</v>
      </c>
      <c r="Q36" s="26">
        <v>1.1319031869081724</v>
      </c>
      <c r="R36" s="26">
        <v>101.69825916483452</v>
      </c>
      <c r="S36" s="26">
        <v>0</v>
      </c>
      <c r="T36" s="26">
        <v>0</v>
      </c>
      <c r="U36" s="26">
        <v>0</v>
      </c>
      <c r="V36" s="26">
        <v>2.3851405542381334</v>
      </c>
      <c r="W36" s="26">
        <v>0</v>
      </c>
      <c r="X36" s="26">
        <v>0</v>
      </c>
      <c r="Y36" s="26">
        <v>0</v>
      </c>
      <c r="Z36" s="26">
        <v>0</v>
      </c>
      <c r="AA36" s="26">
        <v>0</v>
      </c>
      <c r="AB36" s="26">
        <v>3092.8377545608782</v>
      </c>
      <c r="AC36" s="26">
        <v>0</v>
      </c>
      <c r="AD36" s="26">
        <v>183.74435839928407</v>
      </c>
      <c r="AE36" s="26">
        <v>241249.69464549838</v>
      </c>
      <c r="AF36" s="26">
        <v>48127.187346432831</v>
      </c>
      <c r="AG36" s="26">
        <v>80772.799064722421</v>
      </c>
      <c r="AH36" s="26">
        <v>80772.799064722421</v>
      </c>
      <c r="AI36" s="26">
        <v>22311.353162829171</v>
      </c>
      <c r="AJ36" s="26">
        <v>4365.6109836656833</v>
      </c>
      <c r="AK36" s="26">
        <v>40200.326661511252</v>
      </c>
      <c r="AL36" s="26">
        <v>8141.4569757896234</v>
      </c>
      <c r="AM36" s="26">
        <v>7736.3786625180355</v>
      </c>
      <c r="AN36" s="26">
        <v>7736.3786625180355</v>
      </c>
      <c r="AO36" s="26">
        <v>5248.4081823207025</v>
      </c>
      <c r="AP36" s="26">
        <v>5248.4081823207025</v>
      </c>
      <c r="AQ36" s="26">
        <v>234.29139205934678</v>
      </c>
      <c r="AR36" s="26">
        <v>7902.7707388836297</v>
      </c>
      <c r="AS36" s="26">
        <v>4791.2301411006374</v>
      </c>
      <c r="AT36" s="26">
        <v>264.04492425705155</v>
      </c>
      <c r="AU36" s="26">
        <v>12393.028249233916</v>
      </c>
      <c r="AV36" s="40">
        <v>44303.434602039582</v>
      </c>
      <c r="AW36" s="41">
        <v>8930.499154962361</v>
      </c>
      <c r="AX36" s="26">
        <v>20367.548854747412</v>
      </c>
      <c r="AY36" s="26">
        <v>136180.52039601657</v>
      </c>
      <c r="AZ36" s="26">
        <v>184145.31592222469</v>
      </c>
      <c r="BA36" s="26">
        <v>0</v>
      </c>
      <c r="BB36" s="26">
        <v>25961.467325653972</v>
      </c>
      <c r="BC36" s="26">
        <v>0</v>
      </c>
      <c r="BD36" s="26">
        <v>288406.33888373326</v>
      </c>
      <c r="BE36" s="26">
        <v>0</v>
      </c>
      <c r="BF36" s="26">
        <v>18924.059502924989</v>
      </c>
      <c r="BG36" s="42">
        <v>690174.90800022671</v>
      </c>
    </row>
    <row r="37" spans="1:59" ht="18.600000000000001" customHeight="1">
      <c r="A37" s="102"/>
      <c r="B37" s="2">
        <v>32</v>
      </c>
      <c r="C37" s="82" t="s">
        <v>160</v>
      </c>
      <c r="D37" s="33">
        <v>1294.6060448877079</v>
      </c>
      <c r="E37" s="34">
        <v>0</v>
      </c>
      <c r="F37" s="34">
        <v>0</v>
      </c>
      <c r="G37" s="34">
        <v>2581.0491050067226</v>
      </c>
      <c r="H37" s="34">
        <v>34.932154789836829</v>
      </c>
      <c r="I37" s="34">
        <v>3862.4029333934805</v>
      </c>
      <c r="J37" s="34">
        <v>36.743208613691557</v>
      </c>
      <c r="K37" s="34">
        <v>25.6924646563027</v>
      </c>
      <c r="L37" s="34">
        <v>196.614262225034</v>
      </c>
      <c r="M37" s="34">
        <v>2185.9844297884028</v>
      </c>
      <c r="N37" s="34">
        <v>0</v>
      </c>
      <c r="O37" s="34">
        <v>1461.0632869493957</v>
      </c>
      <c r="P37" s="34">
        <v>836.50120587816821</v>
      </c>
      <c r="Q37" s="34">
        <v>0.54696435880837213</v>
      </c>
      <c r="R37" s="34">
        <v>17.648123133950083</v>
      </c>
      <c r="S37" s="25">
        <v>0</v>
      </c>
      <c r="T37" s="25">
        <v>0</v>
      </c>
      <c r="U37" s="34">
        <v>0</v>
      </c>
      <c r="V37" s="34">
        <v>0.62645689994528497</v>
      </c>
      <c r="W37" s="34">
        <v>0</v>
      </c>
      <c r="X37" s="6">
        <v>0</v>
      </c>
      <c r="Y37" s="34">
        <v>0</v>
      </c>
      <c r="Z37" s="25">
        <v>0</v>
      </c>
      <c r="AA37" s="25">
        <v>0</v>
      </c>
      <c r="AB37" s="34">
        <v>2730.0035107854892</v>
      </c>
      <c r="AC37" s="34">
        <v>0</v>
      </c>
      <c r="AD37" s="34">
        <v>203.48301166938779</v>
      </c>
      <c r="AE37" s="34">
        <v>200533.7859380407</v>
      </c>
      <c r="AF37" s="34">
        <v>30536.840506085915</v>
      </c>
      <c r="AG37" s="26">
        <v>28506.408800863363</v>
      </c>
      <c r="AH37" s="26">
        <v>28506.408800863363</v>
      </c>
      <c r="AI37" s="34">
        <v>6906.0492027228402</v>
      </c>
      <c r="AJ37" s="34">
        <v>5201.2465784115993</v>
      </c>
      <c r="AK37" s="34">
        <v>66904.036136316034</v>
      </c>
      <c r="AL37" s="34">
        <v>12934.379351885364</v>
      </c>
      <c r="AM37" s="26">
        <v>7741.823399774019</v>
      </c>
      <c r="AN37" s="26">
        <v>7741.823399774019</v>
      </c>
      <c r="AO37" s="26">
        <v>3786.660470799121</v>
      </c>
      <c r="AP37" s="26">
        <v>3786.660470799121</v>
      </c>
      <c r="AQ37" s="25">
        <v>247.71968343472861</v>
      </c>
      <c r="AR37" s="25">
        <v>3912.1881402075046</v>
      </c>
      <c r="AS37" s="34">
        <v>1157.7605329929897</v>
      </c>
      <c r="AT37" s="34">
        <v>176.41913255377884</v>
      </c>
      <c r="AU37" s="34">
        <v>3774.5929903665824</v>
      </c>
      <c r="AV37" s="35">
        <v>88747.297448183905</v>
      </c>
      <c r="AW37" s="36">
        <v>11506.058730455257</v>
      </c>
      <c r="AX37" s="34">
        <v>61800.297944517341</v>
      </c>
      <c r="AY37" s="34">
        <v>0</v>
      </c>
      <c r="AZ37" s="34">
        <v>0</v>
      </c>
      <c r="BA37" s="34">
        <v>0</v>
      </c>
      <c r="BB37" s="34">
        <v>5602.9164317934456</v>
      </c>
      <c r="BC37" s="34">
        <v>10557.09734646751</v>
      </c>
      <c r="BD37" s="34">
        <v>75066.871692558561</v>
      </c>
      <c r="BE37" s="34">
        <v>0</v>
      </c>
      <c r="BF37" s="34">
        <v>5869.59691518004</v>
      </c>
      <c r="BG37" s="37">
        <v>496804.20115152985</v>
      </c>
    </row>
    <row r="38" spans="1:59" ht="18.600000000000001" customHeight="1">
      <c r="A38" s="102"/>
      <c r="B38" s="2">
        <v>33</v>
      </c>
      <c r="C38" s="82" t="s">
        <v>113</v>
      </c>
      <c r="D38" s="33">
        <v>1227.6258926855555</v>
      </c>
      <c r="E38" s="34">
        <v>0</v>
      </c>
      <c r="F38" s="34">
        <v>0</v>
      </c>
      <c r="G38" s="34">
        <v>402.51310237835509</v>
      </c>
      <c r="H38" s="34">
        <v>6.5738426158277505</v>
      </c>
      <c r="I38" s="34">
        <v>214.02662337774294</v>
      </c>
      <c r="J38" s="34">
        <v>6.8023931302972018</v>
      </c>
      <c r="K38" s="34">
        <v>19.018837701498178</v>
      </c>
      <c r="L38" s="34">
        <v>45.186779405816139</v>
      </c>
      <c r="M38" s="34">
        <v>72.501692141244121</v>
      </c>
      <c r="N38" s="34">
        <v>0</v>
      </c>
      <c r="O38" s="34">
        <v>245.17443813392211</v>
      </c>
      <c r="P38" s="34">
        <v>75.293682901422159</v>
      </c>
      <c r="Q38" s="34">
        <v>0.31347698303168881</v>
      </c>
      <c r="R38" s="34">
        <v>1.5871341361826463</v>
      </c>
      <c r="S38" s="25">
        <v>0</v>
      </c>
      <c r="T38" s="25">
        <v>0</v>
      </c>
      <c r="U38" s="34">
        <v>0</v>
      </c>
      <c r="V38" s="34">
        <v>0.50133563480958643</v>
      </c>
      <c r="W38" s="34">
        <v>0</v>
      </c>
      <c r="X38" s="6">
        <v>0</v>
      </c>
      <c r="Y38" s="34">
        <v>0</v>
      </c>
      <c r="Z38" s="25">
        <v>0</v>
      </c>
      <c r="AA38" s="25">
        <v>0</v>
      </c>
      <c r="AB38" s="34">
        <v>443.72803342592755</v>
      </c>
      <c r="AC38" s="34">
        <v>0</v>
      </c>
      <c r="AD38" s="34">
        <v>97.941130420452637</v>
      </c>
      <c r="AE38" s="34">
        <v>103089.82521807984</v>
      </c>
      <c r="AF38" s="34">
        <v>3388.0707564307672</v>
      </c>
      <c r="AG38" s="26">
        <v>91908.805448773273</v>
      </c>
      <c r="AH38" s="26">
        <v>91908.805448773273</v>
      </c>
      <c r="AI38" s="34">
        <v>3914.1813088040258</v>
      </c>
      <c r="AJ38" s="34">
        <v>29546.39736754994</v>
      </c>
      <c r="AK38" s="34">
        <v>10068.780479002915</v>
      </c>
      <c r="AL38" s="34">
        <v>1551.0826847272808</v>
      </c>
      <c r="AM38" s="26">
        <v>1997.954548696805</v>
      </c>
      <c r="AN38" s="26">
        <v>1997.954548696805</v>
      </c>
      <c r="AO38" s="26">
        <v>389.64950381047606</v>
      </c>
      <c r="AP38" s="26">
        <v>389.64950381047606</v>
      </c>
      <c r="AQ38" s="25">
        <v>120.41304302422074</v>
      </c>
      <c r="AR38" s="25">
        <v>235.68119066378725</v>
      </c>
      <c r="AS38" s="34">
        <v>1174.812732883544</v>
      </c>
      <c r="AT38" s="34">
        <v>312.58630897371347</v>
      </c>
      <c r="AU38" s="34">
        <v>938.32396304582312</v>
      </c>
      <c r="AV38" s="35">
        <v>49801.703352192111</v>
      </c>
      <c r="AW38" s="36">
        <v>1908.7563296117469</v>
      </c>
      <c r="AX38" s="34">
        <v>52275.1335318356</v>
      </c>
      <c r="AY38" s="34">
        <v>0</v>
      </c>
      <c r="AZ38" s="34">
        <v>785.09288737845804</v>
      </c>
      <c r="BA38" s="34">
        <v>0</v>
      </c>
      <c r="BB38" s="34">
        <v>0</v>
      </c>
      <c r="BC38" s="34">
        <v>14630.673295181676</v>
      </c>
      <c r="BD38" s="34">
        <v>8262.210163601334</v>
      </c>
      <c r="BE38" s="34">
        <v>0</v>
      </c>
      <c r="BF38" s="34">
        <v>9852.3693089374119</v>
      </c>
      <c r="BG38" s="37">
        <v>372486.8714910741</v>
      </c>
    </row>
    <row r="39" spans="1:59" ht="18.600000000000001" customHeight="1">
      <c r="A39" s="102"/>
      <c r="B39" s="2">
        <v>34</v>
      </c>
      <c r="C39" s="82" t="s">
        <v>116</v>
      </c>
      <c r="D39" s="33">
        <v>3764.1285906959183</v>
      </c>
      <c r="E39" s="34">
        <v>0</v>
      </c>
      <c r="F39" s="34">
        <v>0</v>
      </c>
      <c r="G39" s="34">
        <v>10198.793838933148</v>
      </c>
      <c r="H39" s="34">
        <v>81.133040289598313</v>
      </c>
      <c r="I39" s="34">
        <v>5193.6954157133887</v>
      </c>
      <c r="J39" s="34">
        <v>167.2971367012122</v>
      </c>
      <c r="K39" s="34">
        <v>48.606902873456271</v>
      </c>
      <c r="L39" s="34">
        <v>121.73345361992712</v>
      </c>
      <c r="M39" s="34">
        <v>798.66692293649817</v>
      </c>
      <c r="N39" s="34">
        <v>0</v>
      </c>
      <c r="O39" s="34">
        <v>2102.0741539044611</v>
      </c>
      <c r="P39" s="34">
        <v>2998.6227606170896</v>
      </c>
      <c r="Q39" s="34">
        <v>0.80667472061241163</v>
      </c>
      <c r="R39" s="34">
        <v>120.66872009258631</v>
      </c>
      <c r="S39" s="25">
        <v>0</v>
      </c>
      <c r="T39" s="25">
        <v>0</v>
      </c>
      <c r="U39" s="34">
        <v>0</v>
      </c>
      <c r="V39" s="34">
        <v>1.5227396598748972</v>
      </c>
      <c r="W39" s="34">
        <v>0</v>
      </c>
      <c r="X39" s="6">
        <v>0</v>
      </c>
      <c r="Y39" s="34">
        <v>0</v>
      </c>
      <c r="Z39" s="25">
        <v>0</v>
      </c>
      <c r="AA39" s="25">
        <v>0</v>
      </c>
      <c r="AB39" s="34">
        <v>33430.568165634941</v>
      </c>
      <c r="AC39" s="34">
        <v>0</v>
      </c>
      <c r="AD39" s="34">
        <v>37.799793375128516</v>
      </c>
      <c r="AE39" s="34">
        <v>272215.99380574981</v>
      </c>
      <c r="AF39" s="34">
        <v>13688.953579934054</v>
      </c>
      <c r="AG39" s="26">
        <v>49509.448262843325</v>
      </c>
      <c r="AH39" s="26">
        <v>49509.448262843325</v>
      </c>
      <c r="AI39" s="34">
        <v>6167.2542866417671</v>
      </c>
      <c r="AJ39" s="34">
        <v>10053.339861358661</v>
      </c>
      <c r="AK39" s="34">
        <v>16951.201014414743</v>
      </c>
      <c r="AL39" s="34">
        <v>5792.760622862018</v>
      </c>
      <c r="AM39" s="26">
        <v>1034.6377828015954</v>
      </c>
      <c r="AN39" s="26">
        <v>1034.6377828015954</v>
      </c>
      <c r="AO39" s="26">
        <v>16.680945419843152</v>
      </c>
      <c r="AP39" s="26">
        <v>16.680945419843152</v>
      </c>
      <c r="AQ39" s="25">
        <v>148.71586014050933</v>
      </c>
      <c r="AR39" s="25">
        <v>1236.9856543000778</v>
      </c>
      <c r="AS39" s="34">
        <v>569.38445809641883</v>
      </c>
      <c r="AT39" s="34">
        <v>182.32116450796701</v>
      </c>
      <c r="AU39" s="34">
        <v>15539.536671447257</v>
      </c>
      <c r="AV39" s="35">
        <v>60591.091585847527</v>
      </c>
      <c r="AW39" s="36">
        <v>11096.191162597061</v>
      </c>
      <c r="AX39" s="34">
        <v>14452.116051764788</v>
      </c>
      <c r="AY39" s="34">
        <v>22744.136567662441</v>
      </c>
      <c r="AZ39" s="34">
        <v>0</v>
      </c>
      <c r="BA39" s="34">
        <v>0</v>
      </c>
      <c r="BB39" s="34">
        <v>10260.232527490025</v>
      </c>
      <c r="BC39" s="34">
        <v>104698.17795518103</v>
      </c>
      <c r="BD39" s="34">
        <v>34662.958596523</v>
      </c>
      <c r="BE39" s="34">
        <v>0</v>
      </c>
      <c r="BF39" s="34">
        <v>1648.893099290234</v>
      </c>
      <c r="BG39" s="37">
        <v>643001.21263359603</v>
      </c>
    </row>
    <row r="40" spans="1:59" ht="18.600000000000001" customHeight="1">
      <c r="A40" s="102"/>
      <c r="B40" s="2">
        <v>35</v>
      </c>
      <c r="C40" s="82" t="s">
        <v>119</v>
      </c>
      <c r="D40" s="33">
        <v>8.267270929158439</v>
      </c>
      <c r="E40" s="34">
        <v>0</v>
      </c>
      <c r="F40" s="34">
        <v>0</v>
      </c>
      <c r="G40" s="34">
        <v>3.1139302129447652</v>
      </c>
      <c r="H40" s="34">
        <v>0</v>
      </c>
      <c r="I40" s="34">
        <v>159.57369733026044</v>
      </c>
      <c r="J40" s="34">
        <v>20.151627498378645</v>
      </c>
      <c r="K40" s="34">
        <v>43.153584271281872</v>
      </c>
      <c r="L40" s="34">
        <v>68.826741497341288</v>
      </c>
      <c r="M40" s="34">
        <v>32.122252334205776</v>
      </c>
      <c r="N40" s="34">
        <v>0</v>
      </c>
      <c r="O40" s="34">
        <v>5.8796345987473089</v>
      </c>
      <c r="P40" s="34">
        <v>63.67241928467611</v>
      </c>
      <c r="Q40" s="34">
        <v>3.1112478088385933E-2</v>
      </c>
      <c r="R40" s="34">
        <v>0</v>
      </c>
      <c r="S40" s="25">
        <v>0</v>
      </c>
      <c r="T40" s="25">
        <v>0</v>
      </c>
      <c r="U40" s="34">
        <v>0</v>
      </c>
      <c r="V40" s="34">
        <v>0.40710103814857246</v>
      </c>
      <c r="W40" s="34">
        <v>0</v>
      </c>
      <c r="X40" s="6">
        <v>0</v>
      </c>
      <c r="Y40" s="34">
        <v>0</v>
      </c>
      <c r="Z40" s="25">
        <v>0</v>
      </c>
      <c r="AA40" s="25">
        <v>0</v>
      </c>
      <c r="AB40" s="34">
        <v>0.56261258501680644</v>
      </c>
      <c r="AC40" s="34">
        <v>0</v>
      </c>
      <c r="AD40" s="34">
        <v>0</v>
      </c>
      <c r="AE40" s="34">
        <v>85440.174110957319</v>
      </c>
      <c r="AF40" s="34">
        <v>61486.699806806355</v>
      </c>
      <c r="AG40" s="26">
        <v>797.15861662603379</v>
      </c>
      <c r="AH40" s="26">
        <v>797.15861662603379</v>
      </c>
      <c r="AI40" s="34">
        <v>8587.8242245660258</v>
      </c>
      <c r="AJ40" s="34">
        <v>2166.4643931276219</v>
      </c>
      <c r="AK40" s="34">
        <v>18696.085805584407</v>
      </c>
      <c r="AL40" s="34">
        <v>2069.3112836237328</v>
      </c>
      <c r="AM40" s="26">
        <v>0</v>
      </c>
      <c r="AN40" s="26">
        <v>0</v>
      </c>
      <c r="AO40" s="26">
        <v>400.47189945287892</v>
      </c>
      <c r="AP40" s="26">
        <v>400.47189945287892</v>
      </c>
      <c r="AQ40" s="25">
        <v>128.45870894674621</v>
      </c>
      <c r="AR40" s="25">
        <v>6717.1358504887339</v>
      </c>
      <c r="AS40" s="34">
        <v>0</v>
      </c>
      <c r="AT40" s="34">
        <v>1.1305892429804059</v>
      </c>
      <c r="AU40" s="34">
        <v>14996.282044597296</v>
      </c>
      <c r="AV40" s="35">
        <v>2642.3229103526114</v>
      </c>
      <c r="AW40" s="36">
        <v>183.89189793930245</v>
      </c>
      <c r="AX40" s="34">
        <v>13401.405719628177</v>
      </c>
      <c r="AY40" s="34">
        <v>0</v>
      </c>
      <c r="AZ40" s="34">
        <v>153026.76312885451</v>
      </c>
      <c r="BA40" s="34">
        <v>0</v>
      </c>
      <c r="BB40" s="34">
        <v>0</v>
      </c>
      <c r="BC40" s="34">
        <v>0</v>
      </c>
      <c r="BD40" s="34">
        <v>58212.367948883795</v>
      </c>
      <c r="BE40" s="34">
        <v>0</v>
      </c>
      <c r="BF40" s="34">
        <v>-13085.167720015497</v>
      </c>
      <c r="BG40" s="37">
        <v>299849.8073059537</v>
      </c>
    </row>
    <row r="41" spans="1:59" s="64" customFormat="1" ht="18.600000000000001" customHeight="1">
      <c r="A41" s="102"/>
      <c r="B41" s="38">
        <v>36</v>
      </c>
      <c r="C41" s="84" t="s">
        <v>121</v>
      </c>
      <c r="D41" s="39">
        <v>1156.2746086065772</v>
      </c>
      <c r="E41" s="26">
        <v>0</v>
      </c>
      <c r="F41" s="26">
        <v>0</v>
      </c>
      <c r="G41" s="26">
        <v>14706.69040093506</v>
      </c>
      <c r="H41" s="26">
        <v>267.34420540490333</v>
      </c>
      <c r="I41" s="26">
        <v>4799.3645733020167</v>
      </c>
      <c r="J41" s="26">
        <v>34.883090267265246</v>
      </c>
      <c r="K41" s="26">
        <v>70.743167582826956</v>
      </c>
      <c r="L41" s="26">
        <v>684.42609288109622</v>
      </c>
      <c r="M41" s="26">
        <v>2961.2455025543577</v>
      </c>
      <c r="N41" s="26">
        <v>0</v>
      </c>
      <c r="O41" s="26">
        <v>4134.3623552849349</v>
      </c>
      <c r="P41" s="26">
        <v>9180.9597737149543</v>
      </c>
      <c r="Q41" s="26">
        <v>0.15997967428035265</v>
      </c>
      <c r="R41" s="26">
        <v>94.537838567876847</v>
      </c>
      <c r="S41" s="26">
        <v>0</v>
      </c>
      <c r="T41" s="26">
        <v>0</v>
      </c>
      <c r="U41" s="26">
        <v>0</v>
      </c>
      <c r="V41" s="26">
        <v>2.0015931429985039</v>
      </c>
      <c r="W41" s="26">
        <v>0</v>
      </c>
      <c r="X41" s="26">
        <v>0</v>
      </c>
      <c r="Y41" s="26">
        <v>0</v>
      </c>
      <c r="Z41" s="26">
        <v>0</v>
      </c>
      <c r="AA41" s="26">
        <v>0</v>
      </c>
      <c r="AB41" s="26">
        <v>4339.6179242941325</v>
      </c>
      <c r="AC41" s="26">
        <v>0</v>
      </c>
      <c r="AD41" s="26">
        <v>501.45342320825392</v>
      </c>
      <c r="AE41" s="26">
        <v>83616.564135614273</v>
      </c>
      <c r="AF41" s="26">
        <v>10257.294136516677</v>
      </c>
      <c r="AG41" s="26">
        <v>4125.3323228571753</v>
      </c>
      <c r="AH41" s="26">
        <v>4125.3323228571753</v>
      </c>
      <c r="AI41" s="26">
        <v>18794.565202111989</v>
      </c>
      <c r="AJ41" s="26">
        <v>33295.227074403425</v>
      </c>
      <c r="AK41" s="26">
        <v>68632.774813291529</v>
      </c>
      <c r="AL41" s="26">
        <v>9324.6701136189677</v>
      </c>
      <c r="AM41" s="26">
        <v>14805.262709286464</v>
      </c>
      <c r="AN41" s="26">
        <v>14805.262709286464</v>
      </c>
      <c r="AO41" s="26">
        <v>494.45221874790542</v>
      </c>
      <c r="AP41" s="26">
        <v>494.45221874790542</v>
      </c>
      <c r="AQ41" s="26">
        <v>335.0130116984692</v>
      </c>
      <c r="AR41" s="26">
        <v>2683.8404944035383</v>
      </c>
      <c r="AS41" s="26">
        <v>155.5987841388438</v>
      </c>
      <c r="AT41" s="26">
        <v>1106.1515139377157</v>
      </c>
      <c r="AU41" s="26">
        <v>4135.2367288934374</v>
      </c>
      <c r="AV41" s="40">
        <v>19496.473392341999</v>
      </c>
      <c r="AW41" s="41">
        <v>0</v>
      </c>
      <c r="AX41" s="26">
        <v>0</v>
      </c>
      <c r="AY41" s="26">
        <v>96604.160029945109</v>
      </c>
      <c r="AZ41" s="26">
        <v>0</v>
      </c>
      <c r="BA41" s="26">
        <v>0</v>
      </c>
      <c r="BB41" s="26">
        <v>0</v>
      </c>
      <c r="BC41" s="26">
        <v>0</v>
      </c>
      <c r="BD41" s="26">
        <v>185724.64679088831</v>
      </c>
      <c r="BE41" s="26">
        <v>0</v>
      </c>
      <c r="BF41" s="26">
        <v>-9172.037753674118</v>
      </c>
      <c r="BG41" s="42">
        <v>215899.99666666664</v>
      </c>
    </row>
    <row r="42" spans="1:59" s="64" customFormat="1" ht="18.600000000000001" customHeight="1">
      <c r="A42" s="102"/>
      <c r="B42" s="38">
        <v>36</v>
      </c>
      <c r="C42" s="84" t="s">
        <v>121</v>
      </c>
      <c r="D42" s="39">
        <v>1156.2746086065772</v>
      </c>
      <c r="E42" s="26">
        <v>0</v>
      </c>
      <c r="F42" s="26">
        <v>0</v>
      </c>
      <c r="G42" s="26">
        <v>14706.69040093506</v>
      </c>
      <c r="H42" s="26">
        <v>267.34420540490333</v>
      </c>
      <c r="I42" s="26">
        <v>4799.3645733020167</v>
      </c>
      <c r="J42" s="26">
        <v>34.883090267265246</v>
      </c>
      <c r="K42" s="26">
        <v>70.743167582826956</v>
      </c>
      <c r="L42" s="26">
        <v>684.42609288109622</v>
      </c>
      <c r="M42" s="26">
        <v>2961.2455025543577</v>
      </c>
      <c r="N42" s="26">
        <v>0</v>
      </c>
      <c r="O42" s="26">
        <v>4134.3623552849349</v>
      </c>
      <c r="P42" s="26">
        <v>9180.9597737149543</v>
      </c>
      <c r="Q42" s="26">
        <v>0.15997967428035265</v>
      </c>
      <c r="R42" s="26">
        <v>94.537838567876847</v>
      </c>
      <c r="S42" s="26">
        <v>0</v>
      </c>
      <c r="T42" s="26">
        <v>0</v>
      </c>
      <c r="U42" s="26">
        <v>0</v>
      </c>
      <c r="V42" s="26">
        <v>2.0015931429985039</v>
      </c>
      <c r="W42" s="26">
        <v>0</v>
      </c>
      <c r="X42" s="26">
        <v>0</v>
      </c>
      <c r="Y42" s="26">
        <v>0</v>
      </c>
      <c r="Z42" s="26">
        <v>0</v>
      </c>
      <c r="AA42" s="26">
        <v>0</v>
      </c>
      <c r="AB42" s="26">
        <v>4339.6179242941325</v>
      </c>
      <c r="AC42" s="26">
        <v>0</v>
      </c>
      <c r="AD42" s="26">
        <v>501.45342320825392</v>
      </c>
      <c r="AE42" s="26">
        <v>83616.564135614273</v>
      </c>
      <c r="AF42" s="26">
        <v>10257.294136516677</v>
      </c>
      <c r="AG42" s="26">
        <v>4125.3323228571753</v>
      </c>
      <c r="AH42" s="26">
        <v>4125.3323228571753</v>
      </c>
      <c r="AI42" s="26">
        <v>18794.565202111989</v>
      </c>
      <c r="AJ42" s="26">
        <v>33295.227074403425</v>
      </c>
      <c r="AK42" s="26">
        <v>68632.774813291529</v>
      </c>
      <c r="AL42" s="26">
        <v>9324.6701136189677</v>
      </c>
      <c r="AM42" s="26">
        <v>14805.262709286464</v>
      </c>
      <c r="AN42" s="26">
        <v>14805.262709286464</v>
      </c>
      <c r="AO42" s="26">
        <v>494.45221874790542</v>
      </c>
      <c r="AP42" s="26">
        <v>494.45221874790542</v>
      </c>
      <c r="AQ42" s="26">
        <v>335.0130116984692</v>
      </c>
      <c r="AR42" s="26">
        <v>2683.8404944035383</v>
      </c>
      <c r="AS42" s="26">
        <v>155.5987841388438</v>
      </c>
      <c r="AT42" s="26">
        <v>1106.1515139377157</v>
      </c>
      <c r="AU42" s="26">
        <v>4135.2367288934374</v>
      </c>
      <c r="AV42" s="40">
        <v>19496.473392341999</v>
      </c>
      <c r="AW42" s="41">
        <v>0</v>
      </c>
      <c r="AX42" s="26">
        <v>0</v>
      </c>
      <c r="AY42" s="26">
        <v>96604.160029945109</v>
      </c>
      <c r="AZ42" s="26">
        <v>0</v>
      </c>
      <c r="BA42" s="26">
        <v>0</v>
      </c>
      <c r="BB42" s="26">
        <v>0</v>
      </c>
      <c r="BC42" s="26">
        <v>0</v>
      </c>
      <c r="BD42" s="26">
        <v>185724.64679088831</v>
      </c>
      <c r="BE42" s="26">
        <v>0</v>
      </c>
      <c r="BF42" s="26">
        <v>-9172.037753674118</v>
      </c>
      <c r="BG42" s="42">
        <v>215899.99666666664</v>
      </c>
    </row>
    <row r="43" spans="1:59" s="64" customFormat="1" ht="18.600000000000001" customHeight="1">
      <c r="A43" s="102"/>
      <c r="B43" s="38">
        <v>37</v>
      </c>
      <c r="C43" s="84" t="s">
        <v>124</v>
      </c>
      <c r="D43" s="39">
        <v>3954.64146486549</v>
      </c>
      <c r="E43" s="26">
        <v>0</v>
      </c>
      <c r="F43" s="26">
        <v>0</v>
      </c>
      <c r="G43" s="26">
        <v>0.52238613040206039</v>
      </c>
      <c r="H43" s="26">
        <v>4.5699253512806364E-3</v>
      </c>
      <c r="I43" s="26">
        <v>52.315447648567833</v>
      </c>
      <c r="J43" s="26">
        <v>10.333642569788429</v>
      </c>
      <c r="K43" s="26">
        <v>14.861198542682997</v>
      </c>
      <c r="L43" s="26">
        <v>23.292328553887874</v>
      </c>
      <c r="M43" s="26">
        <v>70.127359914179578</v>
      </c>
      <c r="N43" s="26">
        <v>0</v>
      </c>
      <c r="O43" s="26">
        <v>12.737326797604188</v>
      </c>
      <c r="P43" s="26">
        <v>42.988560161340011</v>
      </c>
      <c r="Q43" s="26">
        <v>0.20058921895496262</v>
      </c>
      <c r="R43" s="26">
        <v>9.5979961704759156E-3</v>
      </c>
      <c r="S43" s="26">
        <v>0</v>
      </c>
      <c r="T43" s="26">
        <v>0</v>
      </c>
      <c r="U43" s="26">
        <v>0</v>
      </c>
      <c r="V43" s="26">
        <v>0.87498835009167886</v>
      </c>
      <c r="W43" s="26">
        <v>0</v>
      </c>
      <c r="X43" s="26">
        <v>0</v>
      </c>
      <c r="Y43" s="26">
        <v>0</v>
      </c>
      <c r="Z43" s="26">
        <v>0</v>
      </c>
      <c r="AA43" s="26">
        <v>0</v>
      </c>
      <c r="AB43" s="26">
        <v>0.12129795044499386</v>
      </c>
      <c r="AC43" s="26">
        <v>0</v>
      </c>
      <c r="AD43" s="26">
        <v>4.4045988887424052E-2</v>
      </c>
      <c r="AE43" s="26">
        <v>25436.21929199134</v>
      </c>
      <c r="AF43" s="26">
        <v>40.538391819610858</v>
      </c>
      <c r="AG43" s="26">
        <v>1672.8293608349936</v>
      </c>
      <c r="AH43" s="26">
        <v>1672.8293608349936</v>
      </c>
      <c r="AI43" s="26">
        <v>105.46699456403512</v>
      </c>
      <c r="AJ43" s="26">
        <v>14.594382467331057</v>
      </c>
      <c r="AK43" s="26">
        <v>1.7939441721412717</v>
      </c>
      <c r="AL43" s="26">
        <v>3.2350963991714292</v>
      </c>
      <c r="AM43" s="26">
        <v>25.428176796536906</v>
      </c>
      <c r="AN43" s="26">
        <v>25.428176796536906</v>
      </c>
      <c r="AO43" s="26">
        <v>1.3043621080946366</v>
      </c>
      <c r="AP43" s="26">
        <v>1.3043621080946366</v>
      </c>
      <c r="AQ43" s="26">
        <v>1.1908388733384052</v>
      </c>
      <c r="AR43" s="26">
        <v>0.73488990662612985</v>
      </c>
      <c r="AS43" s="26">
        <v>3.0551993739458054</v>
      </c>
      <c r="AT43" s="26">
        <v>0.47701483038734793</v>
      </c>
      <c r="AU43" s="26">
        <v>3.5352700369301342</v>
      </c>
      <c r="AV43" s="40">
        <v>147.83066589009817</v>
      </c>
      <c r="AW43" s="41">
        <v>0</v>
      </c>
      <c r="AX43" s="26">
        <v>0</v>
      </c>
      <c r="AY43" s="26">
        <v>127893.91068117695</v>
      </c>
      <c r="AZ43" s="26">
        <v>31200.027210625438</v>
      </c>
      <c r="BA43" s="26">
        <v>0</v>
      </c>
      <c r="BB43" s="26">
        <v>0</v>
      </c>
      <c r="BC43" s="26">
        <v>0</v>
      </c>
      <c r="BD43" s="26">
        <v>97607.517291930912</v>
      </c>
      <c r="BE43" s="26">
        <v>0</v>
      </c>
      <c r="BF43" s="26">
        <v>3262.2707154500577</v>
      </c>
      <c r="BG43" s="42">
        <v>96389.999999999971</v>
      </c>
    </row>
    <row r="44" spans="1:59" s="64" customFormat="1" ht="18.600000000000001" customHeight="1">
      <c r="A44" s="102"/>
      <c r="B44" s="38">
        <v>38</v>
      </c>
      <c r="C44" s="84" t="s">
        <v>124</v>
      </c>
      <c r="D44" s="39">
        <v>3954.64146486549</v>
      </c>
      <c r="E44" s="26">
        <v>0</v>
      </c>
      <c r="F44" s="26">
        <v>0</v>
      </c>
      <c r="G44" s="26">
        <v>0.52238613040206039</v>
      </c>
      <c r="H44" s="26">
        <v>4.5699253512806364E-3</v>
      </c>
      <c r="I44" s="26">
        <v>52.315447648567833</v>
      </c>
      <c r="J44" s="26">
        <v>10.333642569788429</v>
      </c>
      <c r="K44" s="26">
        <v>14.861198542682997</v>
      </c>
      <c r="L44" s="26">
        <v>23.292328553887874</v>
      </c>
      <c r="M44" s="26">
        <v>70.127359914179578</v>
      </c>
      <c r="N44" s="26">
        <v>0</v>
      </c>
      <c r="O44" s="26">
        <v>12.737326797604188</v>
      </c>
      <c r="P44" s="26">
        <v>42.988560161340011</v>
      </c>
      <c r="Q44" s="26">
        <v>0.20058921895496262</v>
      </c>
      <c r="R44" s="26">
        <v>9.5979961704759156E-3</v>
      </c>
      <c r="S44" s="26">
        <v>0</v>
      </c>
      <c r="T44" s="26">
        <v>0</v>
      </c>
      <c r="U44" s="26">
        <v>0</v>
      </c>
      <c r="V44" s="26">
        <v>0.87498835009167886</v>
      </c>
      <c r="W44" s="26">
        <v>0</v>
      </c>
      <c r="X44" s="26">
        <v>0</v>
      </c>
      <c r="Y44" s="26">
        <v>0</v>
      </c>
      <c r="Z44" s="26">
        <v>0</v>
      </c>
      <c r="AA44" s="26">
        <v>0</v>
      </c>
      <c r="AB44" s="26">
        <v>0.12129795044499386</v>
      </c>
      <c r="AC44" s="26">
        <v>0</v>
      </c>
      <c r="AD44" s="26">
        <v>4.4045988887424052E-2</v>
      </c>
      <c r="AE44" s="26">
        <v>25436.21929199134</v>
      </c>
      <c r="AF44" s="26">
        <v>40.538391819610858</v>
      </c>
      <c r="AG44" s="26">
        <v>1672.8293608349936</v>
      </c>
      <c r="AH44" s="26">
        <v>1672.8293608349936</v>
      </c>
      <c r="AI44" s="26">
        <v>105.46699456403512</v>
      </c>
      <c r="AJ44" s="26">
        <v>14.594382467331057</v>
      </c>
      <c r="AK44" s="26">
        <v>1.7939441721412717</v>
      </c>
      <c r="AL44" s="26">
        <v>3.2350963991714292</v>
      </c>
      <c r="AM44" s="26">
        <v>25.428176796536906</v>
      </c>
      <c r="AN44" s="26">
        <v>25.428176796536906</v>
      </c>
      <c r="AO44" s="26">
        <v>1.3043621080946366</v>
      </c>
      <c r="AP44" s="26">
        <v>1.3043621080946366</v>
      </c>
      <c r="AQ44" s="26">
        <v>1.1908388733384052</v>
      </c>
      <c r="AR44" s="26">
        <v>0.73488990662612985</v>
      </c>
      <c r="AS44" s="26">
        <v>3.0551993739458054</v>
      </c>
      <c r="AT44" s="26">
        <v>0.47701483038734793</v>
      </c>
      <c r="AU44" s="26">
        <v>3.5352700369301342</v>
      </c>
      <c r="AV44" s="40">
        <v>147.83066589009817</v>
      </c>
      <c r="AW44" s="41">
        <v>0</v>
      </c>
      <c r="AX44" s="26">
        <v>0</v>
      </c>
      <c r="AY44" s="26">
        <v>127893.91068117695</v>
      </c>
      <c r="AZ44" s="26">
        <v>31200.027210625438</v>
      </c>
      <c r="BA44" s="26">
        <v>0</v>
      </c>
      <c r="BB44" s="26">
        <v>0</v>
      </c>
      <c r="BC44" s="26">
        <v>0</v>
      </c>
      <c r="BD44" s="26">
        <v>97607.517291930912</v>
      </c>
      <c r="BE44" s="26">
        <v>0</v>
      </c>
      <c r="BF44" s="26">
        <v>3262.2707154500577</v>
      </c>
      <c r="BG44" s="42">
        <v>96389.999999999971</v>
      </c>
    </row>
    <row r="45" spans="1:59" ht="18.600000000000001" customHeight="1">
      <c r="A45" s="102"/>
      <c r="B45" s="28">
        <v>39</v>
      </c>
      <c r="C45" s="83" t="s">
        <v>161</v>
      </c>
      <c r="D45" s="29">
        <v>557.70014201592858</v>
      </c>
      <c r="E45" s="25">
        <v>0</v>
      </c>
      <c r="F45" s="25">
        <v>0</v>
      </c>
      <c r="G45" s="25">
        <v>44.793969878192897</v>
      </c>
      <c r="H45" s="25">
        <v>0.56041256653026572</v>
      </c>
      <c r="I45" s="25">
        <v>78.910627485028172</v>
      </c>
      <c r="J45" s="25">
        <v>1.2045956948614209</v>
      </c>
      <c r="K45" s="25">
        <v>0.59584329293511151</v>
      </c>
      <c r="L45" s="25">
        <v>4.258249502535671</v>
      </c>
      <c r="M45" s="25">
        <v>45.255139282053918</v>
      </c>
      <c r="N45" s="25">
        <v>0</v>
      </c>
      <c r="O45" s="25">
        <v>25.951529028151263</v>
      </c>
      <c r="P45" s="25">
        <v>22.007073637752697</v>
      </c>
      <c r="Q45" s="25">
        <v>9.9631591954721533E-3</v>
      </c>
      <c r="R45" s="25">
        <v>0.11573977207717885</v>
      </c>
      <c r="S45" s="25">
        <v>0</v>
      </c>
      <c r="T45" s="25">
        <v>0</v>
      </c>
      <c r="U45" s="25">
        <v>0</v>
      </c>
      <c r="V45" s="25">
        <v>2.3164566358305258E-2</v>
      </c>
      <c r="W45" s="25">
        <v>0</v>
      </c>
      <c r="X45" s="6">
        <v>0</v>
      </c>
      <c r="Y45" s="25">
        <v>0</v>
      </c>
      <c r="Z45" s="25">
        <v>0</v>
      </c>
      <c r="AA45" s="25">
        <v>0</v>
      </c>
      <c r="AB45" s="25">
        <v>1.4646611685193822</v>
      </c>
      <c r="AC45" s="25">
        <v>0</v>
      </c>
      <c r="AD45" s="25">
        <v>712.36734305943799</v>
      </c>
      <c r="AE45" s="25">
        <v>2005.8554386181042</v>
      </c>
      <c r="AF45" s="25">
        <v>254.49587624319378</v>
      </c>
      <c r="AG45" s="26">
        <v>175.67199445558813</v>
      </c>
      <c r="AH45" s="26">
        <v>175.67199445558813</v>
      </c>
      <c r="AI45" s="25">
        <v>50.22045434001415</v>
      </c>
      <c r="AJ45" s="25">
        <v>275.54714965867225</v>
      </c>
      <c r="AK45" s="25">
        <v>1201.8972723001314</v>
      </c>
      <c r="AL45" s="25">
        <v>41.406919051927403</v>
      </c>
      <c r="AM45" s="26">
        <v>131.64944659451001</v>
      </c>
      <c r="AN45" s="26">
        <v>131.64944659451001</v>
      </c>
      <c r="AO45" s="26">
        <v>23.535479269090597</v>
      </c>
      <c r="AP45" s="26">
        <v>23.535479269090597</v>
      </c>
      <c r="AQ45" s="25">
        <v>4.7561585972157951</v>
      </c>
      <c r="AR45" s="25">
        <v>67.607483996487844</v>
      </c>
      <c r="AS45" s="25">
        <v>18.218895154936487</v>
      </c>
      <c r="AT45" s="25">
        <v>3.319540773177986</v>
      </c>
      <c r="AU45" s="25">
        <v>38.318399070794683</v>
      </c>
      <c r="AV45" s="30">
        <v>777.45595450624012</v>
      </c>
      <c r="AW45" s="31">
        <v>0</v>
      </c>
      <c r="AX45" s="25">
        <v>0</v>
      </c>
      <c r="AY45" s="25">
        <v>22396.550830930872</v>
      </c>
      <c r="AZ45" s="25">
        <v>0</v>
      </c>
      <c r="BA45" s="25">
        <v>0</v>
      </c>
      <c r="BB45" s="25">
        <v>0</v>
      </c>
      <c r="BC45" s="25">
        <v>0</v>
      </c>
      <c r="BD45" s="25">
        <v>0</v>
      </c>
      <c r="BE45" s="25">
        <v>0</v>
      </c>
      <c r="BF45" s="25">
        <v>-1161.7256703011058</v>
      </c>
      <c r="BG45" s="32">
        <v>27800.000077369408</v>
      </c>
    </row>
    <row r="46" spans="1:59" ht="18.600000000000001" customHeight="1">
      <c r="A46" s="102"/>
      <c r="B46" s="28">
        <v>40</v>
      </c>
      <c r="C46" s="83" t="s">
        <v>129</v>
      </c>
      <c r="D46" s="29">
        <v>1749.3145497374715</v>
      </c>
      <c r="E46" s="25">
        <v>0</v>
      </c>
      <c r="F46" s="25">
        <v>0</v>
      </c>
      <c r="G46" s="25">
        <v>774.61913471539981</v>
      </c>
      <c r="H46" s="25">
        <v>24.242280815534127</v>
      </c>
      <c r="I46" s="25">
        <v>208.52143442899492</v>
      </c>
      <c r="J46" s="25">
        <v>5.9124564763681526</v>
      </c>
      <c r="K46" s="25">
        <v>11.118400077919762</v>
      </c>
      <c r="L46" s="25">
        <v>20.771355289055691</v>
      </c>
      <c r="M46" s="25">
        <v>565.80753322480837</v>
      </c>
      <c r="N46" s="25">
        <v>0</v>
      </c>
      <c r="O46" s="25">
        <v>175.60540368237383</v>
      </c>
      <c r="P46" s="25">
        <v>202.17365920383324</v>
      </c>
      <c r="Q46" s="25">
        <v>6.9369848191098774E-2</v>
      </c>
      <c r="R46" s="25">
        <v>28.318472526202427</v>
      </c>
      <c r="S46" s="25">
        <v>0</v>
      </c>
      <c r="T46" s="25">
        <v>0</v>
      </c>
      <c r="U46" s="25">
        <v>0</v>
      </c>
      <c r="V46" s="25">
        <v>0.16673339283135907</v>
      </c>
      <c r="W46" s="25">
        <v>0</v>
      </c>
      <c r="X46" s="6">
        <v>0</v>
      </c>
      <c r="Y46" s="25">
        <v>0</v>
      </c>
      <c r="Z46" s="25">
        <v>0</v>
      </c>
      <c r="AA46" s="25">
        <v>0</v>
      </c>
      <c r="AB46" s="25">
        <v>729.21123094040274</v>
      </c>
      <c r="AC46" s="25">
        <v>0</v>
      </c>
      <c r="AD46" s="25">
        <v>382.27527420087699</v>
      </c>
      <c r="AE46" s="25">
        <v>12275.490311529371</v>
      </c>
      <c r="AF46" s="25">
        <v>29081.236785032263</v>
      </c>
      <c r="AG46" s="26">
        <v>5765.0950718962295</v>
      </c>
      <c r="AH46" s="26">
        <v>5765.0950718962295</v>
      </c>
      <c r="AI46" s="25">
        <v>4106.3883129510959</v>
      </c>
      <c r="AJ46" s="25">
        <v>1117.0985741242425</v>
      </c>
      <c r="AK46" s="25">
        <v>7842.1938307647843</v>
      </c>
      <c r="AL46" s="25">
        <v>1275.1941361207964</v>
      </c>
      <c r="AM46" s="26">
        <v>4678.1967332824051</v>
      </c>
      <c r="AN46" s="26">
        <v>4678.1967332824051</v>
      </c>
      <c r="AO46" s="26">
        <v>1527.9641265546495</v>
      </c>
      <c r="AP46" s="26">
        <v>1527.9641265546495</v>
      </c>
      <c r="AQ46" s="25">
        <v>3041.6828886688313</v>
      </c>
      <c r="AR46" s="25">
        <v>4189.8260500999086</v>
      </c>
      <c r="AS46" s="25">
        <v>18126.551236533822</v>
      </c>
      <c r="AT46" s="25">
        <v>791.42658923700344</v>
      </c>
      <c r="AU46" s="25">
        <v>6112.5012418038141</v>
      </c>
      <c r="AV46" s="30">
        <v>30904.331272514235</v>
      </c>
      <c r="AW46" s="31">
        <v>9005.5357816027336</v>
      </c>
      <c r="AX46" s="25">
        <v>45045.294216850001</v>
      </c>
      <c r="AY46" s="25">
        <v>0</v>
      </c>
      <c r="AZ46" s="25">
        <v>0</v>
      </c>
      <c r="BA46" s="25">
        <v>0</v>
      </c>
      <c r="BB46" s="25">
        <v>0</v>
      </c>
      <c r="BC46" s="25">
        <v>0</v>
      </c>
      <c r="BD46" s="25">
        <v>59513.948051335072</v>
      </c>
      <c r="BE46" s="25">
        <v>0</v>
      </c>
      <c r="BF46" s="25">
        <v>3350.8319355587978</v>
      </c>
      <c r="BG46" s="32">
        <v>133601.01833235018</v>
      </c>
    </row>
    <row r="47" spans="1:59" ht="18.600000000000001" customHeight="1">
      <c r="A47" s="102"/>
      <c r="B47" s="2">
        <v>41</v>
      </c>
      <c r="C47" s="82" t="s">
        <v>162</v>
      </c>
      <c r="D47" s="24">
        <v>379.68683269698266</v>
      </c>
      <c r="E47" s="6">
        <v>0</v>
      </c>
      <c r="F47" s="6">
        <v>0</v>
      </c>
      <c r="G47" s="6">
        <v>297.09462874887282</v>
      </c>
      <c r="H47" s="6">
        <v>30.041139355634506</v>
      </c>
      <c r="I47" s="6">
        <v>202.07477427103834</v>
      </c>
      <c r="J47" s="6">
        <v>0.98929778027702076</v>
      </c>
      <c r="K47" s="6">
        <v>1.3784112439744154</v>
      </c>
      <c r="L47" s="6">
        <v>44.38669602890694</v>
      </c>
      <c r="M47" s="6">
        <v>65.300093200128231</v>
      </c>
      <c r="N47" s="6">
        <v>0</v>
      </c>
      <c r="O47" s="6">
        <v>74.263211536870216</v>
      </c>
      <c r="P47" s="6">
        <v>29.903224469040357</v>
      </c>
      <c r="Q47" s="6">
        <v>1.005695322898064E-2</v>
      </c>
      <c r="R47" s="6">
        <v>2.5512532534452754</v>
      </c>
      <c r="S47" s="25">
        <v>0</v>
      </c>
      <c r="T47" s="25">
        <v>0</v>
      </c>
      <c r="U47" s="6">
        <v>0</v>
      </c>
      <c r="V47" s="6">
        <v>4.6328343371497056E-2</v>
      </c>
      <c r="W47" s="6">
        <v>0</v>
      </c>
      <c r="X47" s="6">
        <v>0</v>
      </c>
      <c r="Y47" s="6">
        <v>0</v>
      </c>
      <c r="Z47" s="25">
        <v>0</v>
      </c>
      <c r="AA47" s="25">
        <v>0</v>
      </c>
      <c r="AB47" s="6">
        <v>18.540569235322792</v>
      </c>
      <c r="AC47" s="6">
        <v>0</v>
      </c>
      <c r="AD47" s="6">
        <v>1.5481802731842824</v>
      </c>
      <c r="AE47" s="6">
        <v>1666.4261483102314</v>
      </c>
      <c r="AF47" s="6">
        <v>1332.5606977910479</v>
      </c>
      <c r="AG47" s="26">
        <v>1240.2603655891342</v>
      </c>
      <c r="AH47" s="26">
        <v>1240.2603655891342</v>
      </c>
      <c r="AI47" s="6">
        <v>372.02028350744155</v>
      </c>
      <c r="AJ47" s="6">
        <v>350.37656529431104</v>
      </c>
      <c r="AK47" s="6">
        <v>6716.0635264348175</v>
      </c>
      <c r="AL47" s="6">
        <v>798.73917924053512</v>
      </c>
      <c r="AM47" s="26">
        <v>3943.3373029330182</v>
      </c>
      <c r="AN47" s="26">
        <v>3943.3373029330182</v>
      </c>
      <c r="AO47" s="26">
        <v>1338.6428583862817</v>
      </c>
      <c r="AP47" s="26">
        <v>1338.6428583862817</v>
      </c>
      <c r="AQ47" s="25">
        <v>76.726911900214375</v>
      </c>
      <c r="AR47" s="25">
        <v>147.73570121872851</v>
      </c>
      <c r="AS47" s="6">
        <v>10390.079370844498</v>
      </c>
      <c r="AT47" s="6">
        <v>49.215962081162161</v>
      </c>
      <c r="AU47" s="6">
        <v>902.69634519174554</v>
      </c>
      <c r="AV47" s="10">
        <v>38154.173030569524</v>
      </c>
      <c r="AW47" s="5">
        <v>3346.6074825689525</v>
      </c>
      <c r="AX47" s="6">
        <v>12637.610802687212</v>
      </c>
      <c r="AY47" s="6">
        <v>347240.98806772206</v>
      </c>
      <c r="AZ47" s="6">
        <v>0</v>
      </c>
      <c r="BA47" s="6">
        <v>0</v>
      </c>
      <c r="BB47" s="6">
        <v>15257.442859818759</v>
      </c>
      <c r="BC47" s="6">
        <v>0</v>
      </c>
      <c r="BD47" s="6">
        <v>0</v>
      </c>
      <c r="BE47" s="6">
        <v>0</v>
      </c>
      <c r="BF47" s="6">
        <v>-18609.51815948006</v>
      </c>
      <c r="BG47" s="14">
        <v>428499.99999999988</v>
      </c>
    </row>
    <row r="48" spans="1:59" ht="18.600000000000001" customHeight="1">
      <c r="A48" s="102"/>
      <c r="B48" s="2">
        <v>42</v>
      </c>
      <c r="C48" s="82" t="s">
        <v>135</v>
      </c>
      <c r="D48" s="24">
        <v>907.98548923868225</v>
      </c>
      <c r="E48" s="6">
        <v>0</v>
      </c>
      <c r="F48" s="6">
        <v>0</v>
      </c>
      <c r="G48" s="6">
        <v>0</v>
      </c>
      <c r="H48" s="6">
        <v>0</v>
      </c>
      <c r="I48" s="6">
        <v>23.513118964439066</v>
      </c>
      <c r="J48" s="6">
        <v>0.72253754592863362</v>
      </c>
      <c r="K48" s="6">
        <v>5.9617297931645741</v>
      </c>
      <c r="L48" s="6">
        <v>3.4652349096792237</v>
      </c>
      <c r="M48" s="6">
        <v>27.64464332088459</v>
      </c>
      <c r="N48" s="6">
        <v>0</v>
      </c>
      <c r="O48" s="6">
        <v>0.28511905106754898</v>
      </c>
      <c r="P48" s="6">
        <v>44.756627355018182</v>
      </c>
      <c r="Q48" s="6">
        <v>9.2019456610484857E-2</v>
      </c>
      <c r="R48" s="6">
        <v>0</v>
      </c>
      <c r="S48" s="25">
        <v>0</v>
      </c>
      <c r="T48" s="25">
        <v>0</v>
      </c>
      <c r="U48" s="6">
        <v>0</v>
      </c>
      <c r="V48" s="6">
        <v>0.29927237446956539</v>
      </c>
      <c r="W48" s="6">
        <v>0</v>
      </c>
      <c r="X48" s="6">
        <v>0</v>
      </c>
      <c r="Y48" s="6">
        <v>0</v>
      </c>
      <c r="Z48" s="25">
        <v>0</v>
      </c>
      <c r="AA48" s="25">
        <v>0</v>
      </c>
      <c r="AB48" s="6">
        <v>0</v>
      </c>
      <c r="AC48" s="6">
        <v>0</v>
      </c>
      <c r="AD48" s="6">
        <v>0</v>
      </c>
      <c r="AE48" s="6">
        <v>0</v>
      </c>
      <c r="AF48" s="6">
        <v>249.92453933619768</v>
      </c>
      <c r="AG48" s="26">
        <v>1.2337925710899564</v>
      </c>
      <c r="AH48" s="26">
        <v>1.2337925710899564</v>
      </c>
      <c r="AI48" s="6">
        <v>17.599367478090997</v>
      </c>
      <c r="AJ48" s="6">
        <v>0</v>
      </c>
      <c r="AK48" s="6">
        <v>0</v>
      </c>
      <c r="AL48" s="6">
        <v>0</v>
      </c>
      <c r="AM48" s="26">
        <v>0</v>
      </c>
      <c r="AN48" s="26">
        <v>0</v>
      </c>
      <c r="AO48" s="26">
        <v>0</v>
      </c>
      <c r="AP48" s="26">
        <v>0</v>
      </c>
      <c r="AQ48" s="25">
        <v>0</v>
      </c>
      <c r="AR48" s="25">
        <v>0</v>
      </c>
      <c r="AS48" s="6">
        <v>0</v>
      </c>
      <c r="AT48" s="6">
        <v>0</v>
      </c>
      <c r="AU48" s="6">
        <v>0</v>
      </c>
      <c r="AV48" s="10">
        <v>0</v>
      </c>
      <c r="AW48" s="5">
        <v>16535.943930380698</v>
      </c>
      <c r="AX48" s="6">
        <v>18498.972361659209</v>
      </c>
      <c r="AY48" s="6">
        <v>144094.23283813838</v>
      </c>
      <c r="AZ48" s="6">
        <v>0</v>
      </c>
      <c r="BA48" s="6">
        <v>0</v>
      </c>
      <c r="BB48" s="6">
        <v>178.89852466859605</v>
      </c>
      <c r="BC48" s="6">
        <v>0</v>
      </c>
      <c r="BD48" s="6">
        <v>15860.445848532001</v>
      </c>
      <c r="BE48" s="6">
        <v>0</v>
      </c>
      <c r="BF48" s="6">
        <v>-6528.9985157407846</v>
      </c>
      <c r="BG48" s="14">
        <v>158202.08678196938</v>
      </c>
    </row>
    <row r="49" spans="1:59" ht="18.600000000000001" customHeight="1">
      <c r="A49" s="102"/>
      <c r="B49" s="2">
        <v>43</v>
      </c>
      <c r="C49" s="82" t="s">
        <v>138</v>
      </c>
      <c r="D49" s="24">
        <v>157.22092896495059</v>
      </c>
      <c r="E49" s="6">
        <v>0</v>
      </c>
      <c r="F49" s="6">
        <v>0</v>
      </c>
      <c r="G49" s="6">
        <v>231.8185604877356</v>
      </c>
      <c r="H49" s="6">
        <v>3.7620311191572893</v>
      </c>
      <c r="I49" s="6">
        <v>422.27898622861954</v>
      </c>
      <c r="J49" s="6">
        <v>6.3720324358986558</v>
      </c>
      <c r="K49" s="6">
        <v>8.2478152022155307</v>
      </c>
      <c r="L49" s="6">
        <v>24.994833709869063</v>
      </c>
      <c r="M49" s="6">
        <v>34.725241114002252</v>
      </c>
      <c r="N49" s="6">
        <v>0</v>
      </c>
      <c r="O49" s="6">
        <v>167.74795769147022</v>
      </c>
      <c r="P49" s="6">
        <v>126.09603091153417</v>
      </c>
      <c r="Q49" s="6">
        <v>5.2261752780932931E-2</v>
      </c>
      <c r="R49" s="6">
        <v>0.79455118489748444</v>
      </c>
      <c r="S49" s="25">
        <v>0</v>
      </c>
      <c r="T49" s="25">
        <v>0</v>
      </c>
      <c r="U49" s="6">
        <v>0</v>
      </c>
      <c r="V49" s="6">
        <v>0.16701651842479193</v>
      </c>
      <c r="W49" s="6">
        <v>0</v>
      </c>
      <c r="X49" s="6">
        <v>0</v>
      </c>
      <c r="Y49" s="6">
        <v>0</v>
      </c>
      <c r="Z49" s="25">
        <v>0</v>
      </c>
      <c r="AA49" s="25">
        <v>0</v>
      </c>
      <c r="AB49" s="6">
        <v>229.9194602280279</v>
      </c>
      <c r="AC49" s="6">
        <v>0</v>
      </c>
      <c r="AD49" s="6">
        <v>8.635546284965681</v>
      </c>
      <c r="AE49" s="6">
        <v>18075.935996085136</v>
      </c>
      <c r="AF49" s="6">
        <v>2604.7189626517657</v>
      </c>
      <c r="AG49" s="26">
        <v>1298.0145397161216</v>
      </c>
      <c r="AH49" s="26">
        <v>1298.0145397161216</v>
      </c>
      <c r="AI49" s="6">
        <v>446.45001952348974</v>
      </c>
      <c r="AJ49" s="6">
        <v>961.66178578832455</v>
      </c>
      <c r="AK49" s="6">
        <v>6196.4729926024929</v>
      </c>
      <c r="AL49" s="6">
        <v>1136.1173889399718</v>
      </c>
      <c r="AM49" s="26">
        <v>920.66769370001305</v>
      </c>
      <c r="AN49" s="26">
        <v>920.66769370001305</v>
      </c>
      <c r="AO49" s="26">
        <v>192.52839945212023</v>
      </c>
      <c r="AP49" s="26">
        <v>192.52839945212023</v>
      </c>
      <c r="AQ49" s="25">
        <v>33.089982448441525</v>
      </c>
      <c r="AR49" s="25">
        <v>369.27810604191245</v>
      </c>
      <c r="AS49" s="6">
        <v>718.04210669642464</v>
      </c>
      <c r="AT49" s="6">
        <v>54.694426125154763</v>
      </c>
      <c r="AU49" s="6">
        <v>1179.4319350809767</v>
      </c>
      <c r="AV49" s="10">
        <v>7046.6039445319921</v>
      </c>
      <c r="AW49" s="5">
        <v>2657.8289197361714</v>
      </c>
      <c r="AX49" s="6">
        <v>27220.457462405135</v>
      </c>
      <c r="AY49" s="6">
        <v>139805.56346119879</v>
      </c>
      <c r="AZ49" s="6">
        <v>0</v>
      </c>
      <c r="BA49" s="6">
        <v>0</v>
      </c>
      <c r="BB49" s="6">
        <v>3471.7408658146792</v>
      </c>
      <c r="BC49" s="6">
        <v>1647.5735631678549</v>
      </c>
      <c r="BD49" s="6">
        <v>11861.211271761402</v>
      </c>
      <c r="BE49" s="6">
        <v>30.390372668492908</v>
      </c>
      <c r="BF49" s="6">
        <v>1046.7021867082594</v>
      </c>
      <c r="BG49" s="14">
        <v>206614.80634781989</v>
      </c>
    </row>
    <row r="50" spans="1:59" ht="18.600000000000001" customHeight="1" thickBot="1">
      <c r="A50" s="102"/>
      <c r="B50" s="2">
        <v>44</v>
      </c>
      <c r="C50" s="82" t="s">
        <v>163</v>
      </c>
      <c r="D50" s="43">
        <v>342.67572453680373</v>
      </c>
      <c r="E50" s="11">
        <v>0</v>
      </c>
      <c r="F50" s="11">
        <v>0</v>
      </c>
      <c r="G50" s="11">
        <v>82.384993255418607</v>
      </c>
      <c r="H50" s="11">
        <v>1.3428854147741831</v>
      </c>
      <c r="I50" s="11">
        <v>67.273203019824194</v>
      </c>
      <c r="J50" s="11">
        <v>1.4191021491097509</v>
      </c>
      <c r="K50" s="11">
        <v>2.057023565022035</v>
      </c>
      <c r="L50" s="11">
        <v>3.7957379539313449</v>
      </c>
      <c r="M50" s="11">
        <v>23.892357582147049</v>
      </c>
      <c r="N50" s="11">
        <v>0</v>
      </c>
      <c r="O50" s="11">
        <v>54.152985266334191</v>
      </c>
      <c r="P50" s="11">
        <v>18.432635526133097</v>
      </c>
      <c r="Q50" s="11">
        <v>1.6919036043686154E-2</v>
      </c>
      <c r="R50" s="11">
        <v>6.4482874318404919</v>
      </c>
      <c r="S50" s="44">
        <v>0</v>
      </c>
      <c r="T50" s="44">
        <v>0</v>
      </c>
      <c r="U50" s="11">
        <v>0</v>
      </c>
      <c r="V50" s="11">
        <v>5.5624322549450447E-2</v>
      </c>
      <c r="W50" s="11">
        <v>0</v>
      </c>
      <c r="X50" s="11">
        <v>0</v>
      </c>
      <c r="Y50" s="11">
        <v>0</v>
      </c>
      <c r="Z50" s="44">
        <v>0</v>
      </c>
      <c r="AA50" s="44">
        <v>0</v>
      </c>
      <c r="AB50" s="11">
        <v>12.95289233063736</v>
      </c>
      <c r="AC50" s="11">
        <v>0</v>
      </c>
      <c r="AD50" s="11">
        <v>100.6314918317176</v>
      </c>
      <c r="AE50" s="11">
        <v>522.86720303764946</v>
      </c>
      <c r="AF50" s="11">
        <v>61.029052728405638</v>
      </c>
      <c r="AG50" s="45">
        <v>138.59817951638377</v>
      </c>
      <c r="AH50" s="45">
        <v>138.59817951638377</v>
      </c>
      <c r="AI50" s="11">
        <v>42.449741472037111</v>
      </c>
      <c r="AJ50" s="11">
        <v>318.0864492165847</v>
      </c>
      <c r="AK50" s="11">
        <v>723.39683995991095</v>
      </c>
      <c r="AL50" s="11">
        <v>116.97254570001836</v>
      </c>
      <c r="AM50" s="45">
        <v>2209.8817569346606</v>
      </c>
      <c r="AN50" s="45">
        <v>2209.8817569346606</v>
      </c>
      <c r="AO50" s="45">
        <v>424.50514030436477</v>
      </c>
      <c r="AP50" s="45">
        <v>424.50514030436477</v>
      </c>
      <c r="AQ50" s="44">
        <v>2.467319668736212</v>
      </c>
      <c r="AR50" s="44">
        <v>78.201615561265299</v>
      </c>
      <c r="AS50" s="11">
        <v>81.892858197033689</v>
      </c>
      <c r="AT50" s="11">
        <v>39.400324421120906</v>
      </c>
      <c r="AU50" s="11">
        <v>37.623883899529652</v>
      </c>
      <c r="AV50" s="13">
        <v>23468.885097655864</v>
      </c>
      <c r="AW50" s="5">
        <v>1502.8096797661105</v>
      </c>
      <c r="AX50" s="6">
        <v>2312.6035779170197</v>
      </c>
      <c r="AY50" s="6">
        <v>1781216.5382737641</v>
      </c>
      <c r="AZ50" s="6">
        <v>0</v>
      </c>
      <c r="BA50" s="6">
        <v>0</v>
      </c>
      <c r="BB50" s="6">
        <v>0</v>
      </c>
      <c r="BC50" s="6">
        <v>0</v>
      </c>
      <c r="BD50" s="6">
        <v>0</v>
      </c>
      <c r="BE50" s="6">
        <v>0</v>
      </c>
      <c r="BF50" s="6">
        <v>-36056.732341414769</v>
      </c>
      <c r="BG50" s="14">
        <v>1777959.0090615284</v>
      </c>
    </row>
    <row r="51" spans="1:59" ht="18.600000000000001" customHeight="1">
      <c r="A51" s="108" t="s">
        <v>170</v>
      </c>
      <c r="B51" s="3"/>
      <c r="C51" s="56" t="s">
        <v>171</v>
      </c>
      <c r="D51" s="7">
        <v>35853.699631772521</v>
      </c>
      <c r="E51" s="7">
        <v>0</v>
      </c>
      <c r="F51" s="7">
        <v>0</v>
      </c>
      <c r="G51" s="7">
        <v>31167.374341580118</v>
      </c>
      <c r="H51" s="7">
        <v>76.259985816012417</v>
      </c>
      <c r="I51" s="7">
        <v>14713.759628070864</v>
      </c>
      <c r="J51" s="7">
        <v>172.37771950518621</v>
      </c>
      <c r="K51" s="7">
        <v>71.913701419162265</v>
      </c>
      <c r="L51" s="7">
        <v>1396.9682843462047</v>
      </c>
      <c r="M51" s="7">
        <v>7287.4742112044314</v>
      </c>
      <c r="N51" s="7">
        <v>0</v>
      </c>
      <c r="O51" s="7">
        <v>10655.908704483723</v>
      </c>
      <c r="P51" s="7">
        <v>23284.18702419797</v>
      </c>
      <c r="Q51" s="7">
        <v>2.1274154627182602</v>
      </c>
      <c r="R51" s="7">
        <v>676.96167523450799</v>
      </c>
      <c r="S51" s="46">
        <v>0</v>
      </c>
      <c r="T51" s="31">
        <v>0</v>
      </c>
      <c r="U51" s="6">
        <v>0</v>
      </c>
      <c r="V51" s="6">
        <v>2.6718391764811784</v>
      </c>
      <c r="W51" s="6">
        <v>0</v>
      </c>
      <c r="X51" s="6">
        <v>0</v>
      </c>
      <c r="Y51" s="6">
        <v>0</v>
      </c>
      <c r="Z51" s="25">
        <v>0</v>
      </c>
      <c r="AA51" s="25">
        <v>0</v>
      </c>
      <c r="AB51" s="6">
        <v>89391.629225436162</v>
      </c>
      <c r="AC51" s="6">
        <v>0</v>
      </c>
      <c r="AD51" s="6">
        <v>1739.670813968939</v>
      </c>
      <c r="AE51" s="6">
        <v>53636.989948635572</v>
      </c>
      <c r="AF51" s="6">
        <v>33411.48789242511</v>
      </c>
      <c r="AG51" s="26">
        <v>86732.309880739951</v>
      </c>
      <c r="AH51" s="26">
        <v>86732.309880739951</v>
      </c>
      <c r="AI51" s="6">
        <v>36702.296054869897</v>
      </c>
      <c r="AJ51" s="6">
        <v>189571.44044604679</v>
      </c>
      <c r="AK51" s="6">
        <v>19520.915191164975</v>
      </c>
      <c r="AL51" s="6">
        <v>36833.614596636806</v>
      </c>
      <c r="AM51" s="26">
        <v>30879.786218064048</v>
      </c>
      <c r="AN51" s="26">
        <v>30879.786218064048</v>
      </c>
      <c r="AO51" s="26">
        <v>4741.8200259685109</v>
      </c>
      <c r="AP51" s="26">
        <v>4741.8200259685109</v>
      </c>
      <c r="AQ51" s="25">
        <v>1202.1460154595977</v>
      </c>
      <c r="AR51" s="25">
        <v>4668.6249511139667</v>
      </c>
      <c r="AS51" s="6">
        <v>20371.999733215594</v>
      </c>
      <c r="AT51" s="6">
        <v>13807.971637064309</v>
      </c>
      <c r="AU51" s="6">
        <v>16085.490673517279</v>
      </c>
      <c r="AV51" s="6">
        <v>384360.19015343609</v>
      </c>
      <c r="AW51" s="9"/>
      <c r="AX51" s="9"/>
      <c r="AY51" s="9"/>
      <c r="AZ51" s="9"/>
      <c r="BA51" s="9"/>
      <c r="BB51" s="9"/>
      <c r="BC51" s="9"/>
      <c r="BD51" s="9"/>
      <c r="BE51" s="9"/>
      <c r="BF51" s="9"/>
      <c r="BG51" s="9"/>
    </row>
    <row r="52" spans="1:59" ht="18.600000000000001" customHeight="1">
      <c r="A52" s="108"/>
      <c r="B52" s="3"/>
      <c r="C52" s="56" t="s">
        <v>172</v>
      </c>
      <c r="D52" s="6">
        <v>760018.11386533338</v>
      </c>
      <c r="E52" s="6">
        <v>0</v>
      </c>
      <c r="F52" s="6">
        <v>0</v>
      </c>
      <c r="G52" s="6">
        <v>52012.454220461776</v>
      </c>
      <c r="H52" s="6">
        <v>337.28965533107959</v>
      </c>
      <c r="I52" s="6">
        <v>27235.25664280033</v>
      </c>
      <c r="J52" s="6">
        <v>538.33982415622836</v>
      </c>
      <c r="K52" s="6">
        <v>531.64704956327</v>
      </c>
      <c r="L52" s="6">
        <v>4485.4873995272665</v>
      </c>
      <c r="M52" s="6">
        <v>6339.2140913757521</v>
      </c>
      <c r="N52" s="6">
        <v>0</v>
      </c>
      <c r="O52" s="6">
        <v>38925.289034702633</v>
      </c>
      <c r="P52" s="6">
        <v>39212.693518059976</v>
      </c>
      <c r="Q52" s="6">
        <v>5.5525411709226287</v>
      </c>
      <c r="R52" s="6">
        <v>2653.4992932363311</v>
      </c>
      <c r="S52" s="30">
        <v>0</v>
      </c>
      <c r="T52" s="31">
        <v>0</v>
      </c>
      <c r="U52" s="6">
        <v>0</v>
      </c>
      <c r="V52" s="6">
        <v>8.5447353231188465</v>
      </c>
      <c r="W52" s="6">
        <v>0</v>
      </c>
      <c r="X52" s="6">
        <v>0</v>
      </c>
      <c r="Y52" s="6">
        <v>0</v>
      </c>
      <c r="Z52" s="25">
        <v>0</v>
      </c>
      <c r="AA52" s="25">
        <v>0</v>
      </c>
      <c r="AB52" s="6">
        <v>69027.230569434381</v>
      </c>
      <c r="AC52" s="6">
        <v>0</v>
      </c>
      <c r="AD52" s="6">
        <v>2357.4344104605802</v>
      </c>
      <c r="AE52" s="6">
        <v>965380.96675787913</v>
      </c>
      <c r="AF52" s="6">
        <v>221639.60645201773</v>
      </c>
      <c r="AG52" s="26">
        <v>229407.64773855018</v>
      </c>
      <c r="AH52" s="26">
        <v>229407.64773855018</v>
      </c>
      <c r="AI52" s="6">
        <v>149528.23490212229</v>
      </c>
      <c r="AJ52" s="6">
        <v>94557.916905880382</v>
      </c>
      <c r="AK52" s="6">
        <v>209255.54324021231</v>
      </c>
      <c r="AL52" s="6">
        <v>103261.81440441207</v>
      </c>
      <c r="AM52" s="26">
        <v>74657.332064535934</v>
      </c>
      <c r="AN52" s="26">
        <v>74657.332064535934</v>
      </c>
      <c r="AO52" s="26">
        <v>72527.558712030208</v>
      </c>
      <c r="AP52" s="26">
        <v>72527.558712030208</v>
      </c>
      <c r="AQ52" s="25">
        <v>10679.57695416159</v>
      </c>
      <c r="AR52" s="25">
        <v>44750.573408997552</v>
      </c>
      <c r="AS52" s="6">
        <v>329160.00955479167</v>
      </c>
      <c r="AT52" s="6">
        <v>94201.039347554062</v>
      </c>
      <c r="AU52" s="6">
        <v>75968.99052768285</v>
      </c>
      <c r="AV52" s="6">
        <v>879215.26673989603</v>
      </c>
      <c r="AW52" s="9"/>
      <c r="AX52" s="9"/>
      <c r="AY52" s="9"/>
      <c r="AZ52" s="9"/>
      <c r="BA52" s="9"/>
      <c r="BB52" s="9"/>
      <c r="BC52" s="9"/>
      <c r="BD52" s="9"/>
      <c r="BE52" s="9"/>
      <c r="BF52" s="9"/>
      <c r="BG52" s="9"/>
    </row>
    <row r="53" spans="1:59" ht="18.600000000000001" customHeight="1">
      <c r="A53" s="108"/>
      <c r="B53" s="3"/>
      <c r="C53" s="56" t="s">
        <v>173</v>
      </c>
      <c r="D53" s="6">
        <v>0</v>
      </c>
      <c r="E53" s="6">
        <v>0</v>
      </c>
      <c r="F53" s="6">
        <v>0</v>
      </c>
      <c r="G53" s="6">
        <v>23349.528722181767</v>
      </c>
      <c r="H53" s="6">
        <v>91.934387474216621</v>
      </c>
      <c r="I53" s="6">
        <v>9514.5709683803616</v>
      </c>
      <c r="J53" s="6">
        <v>166.58102267474237</v>
      </c>
      <c r="K53" s="6">
        <v>238.76828212757198</v>
      </c>
      <c r="L53" s="6">
        <v>1327.17747049591</v>
      </c>
      <c r="M53" s="6">
        <v>1124.4793224510431</v>
      </c>
      <c r="N53" s="6">
        <v>0</v>
      </c>
      <c r="O53" s="6">
        <v>10436.351099983478</v>
      </c>
      <c r="P53" s="6">
        <v>12374.928848713189</v>
      </c>
      <c r="Q53" s="6">
        <v>5.6628916577265755</v>
      </c>
      <c r="R53" s="6">
        <v>667.11912100446227</v>
      </c>
      <c r="S53" s="30">
        <v>0</v>
      </c>
      <c r="T53" s="31">
        <v>0</v>
      </c>
      <c r="U53" s="6">
        <v>0</v>
      </c>
      <c r="V53" s="6">
        <v>4.9728927644947385</v>
      </c>
      <c r="W53" s="6">
        <v>0</v>
      </c>
      <c r="X53" s="6">
        <v>0</v>
      </c>
      <c r="Y53" s="6">
        <v>0</v>
      </c>
      <c r="Z53" s="25">
        <v>0</v>
      </c>
      <c r="AA53" s="25">
        <v>0</v>
      </c>
      <c r="AB53" s="6">
        <v>8792.8407600226255</v>
      </c>
      <c r="AC53" s="6">
        <v>0</v>
      </c>
      <c r="AD53" s="6">
        <v>60.402456068086558</v>
      </c>
      <c r="AE53" s="6">
        <v>103590.85022503583</v>
      </c>
      <c r="AF53" s="6">
        <v>59109.043765299655</v>
      </c>
      <c r="AG53" s="26">
        <v>6771.7428838982541</v>
      </c>
      <c r="AH53" s="26">
        <v>6771.7428838982541</v>
      </c>
      <c r="AI53" s="6">
        <v>32681.492686244339</v>
      </c>
      <c r="AJ53" s="6">
        <v>23204.653277168909</v>
      </c>
      <c r="AK53" s="6">
        <v>22772.76267958085</v>
      </c>
      <c r="AL53" s="6">
        <v>24644.483714023427</v>
      </c>
      <c r="AM53" s="26">
        <v>11620.931516359236</v>
      </c>
      <c r="AN53" s="26">
        <v>11620.931516359236</v>
      </c>
      <c r="AO53" s="26">
        <v>1655.9614716414114</v>
      </c>
      <c r="AP53" s="26">
        <v>1655.9614716414114</v>
      </c>
      <c r="AQ53" s="25">
        <v>394.09179737635566</v>
      </c>
      <c r="AR53" s="25">
        <v>3399.3393528918764</v>
      </c>
      <c r="AS53" s="6">
        <v>0</v>
      </c>
      <c r="AT53" s="6">
        <v>5413.7596993071693</v>
      </c>
      <c r="AU53" s="6">
        <v>2068.2020936539543</v>
      </c>
      <c r="AV53" s="6">
        <v>101.72869178057996</v>
      </c>
      <c r="AW53" s="9"/>
      <c r="AX53" s="9"/>
      <c r="AY53" s="9"/>
      <c r="AZ53" s="9"/>
      <c r="BA53" s="9"/>
      <c r="BB53" s="9"/>
      <c r="BC53" s="9"/>
      <c r="BD53" s="9"/>
      <c r="BE53" s="9"/>
      <c r="BF53" s="9"/>
      <c r="BG53" s="9"/>
    </row>
    <row r="54" spans="1:59" ht="18.600000000000001" customHeight="1">
      <c r="A54" s="108"/>
      <c r="B54" s="3"/>
      <c r="C54" s="56" t="s">
        <v>174</v>
      </c>
      <c r="D54" s="6">
        <v>0</v>
      </c>
      <c r="E54" s="6">
        <v>0</v>
      </c>
      <c r="F54" s="6">
        <v>0</v>
      </c>
      <c r="G54" s="6">
        <v>93447.583201515969</v>
      </c>
      <c r="H54" s="6">
        <v>769.70296803968938</v>
      </c>
      <c r="I54" s="6">
        <v>41923.775306719734</v>
      </c>
      <c r="J54" s="6">
        <v>700.1856035461783</v>
      </c>
      <c r="K54" s="6">
        <v>314.29780187030229</v>
      </c>
      <c r="L54" s="6">
        <v>4282.7069561616654</v>
      </c>
      <c r="M54" s="6">
        <v>21062.593838457862</v>
      </c>
      <c r="N54" s="6">
        <v>0</v>
      </c>
      <c r="O54" s="6">
        <v>26082.162076561228</v>
      </c>
      <c r="P54" s="6">
        <v>43888.740223425957</v>
      </c>
      <c r="Q54" s="6">
        <v>6.3027230858422936</v>
      </c>
      <c r="R54" s="6">
        <v>1765.6002777053593</v>
      </c>
      <c r="S54" s="30">
        <v>0</v>
      </c>
      <c r="T54" s="31">
        <v>0</v>
      </c>
      <c r="U54" s="6">
        <v>0</v>
      </c>
      <c r="V54" s="6">
        <v>11.307370904174592</v>
      </c>
      <c r="W54" s="6">
        <v>0</v>
      </c>
      <c r="X54" s="6">
        <v>0</v>
      </c>
      <c r="Y54" s="6">
        <v>0</v>
      </c>
      <c r="Z54" s="25">
        <v>0</v>
      </c>
      <c r="AA54" s="25">
        <v>0</v>
      </c>
      <c r="AB54" s="6">
        <v>-165338.78000000003</v>
      </c>
      <c r="AC54" s="6">
        <v>0</v>
      </c>
      <c r="AD54" s="6">
        <v>1001.1566079397606</v>
      </c>
      <c r="AE54" s="6">
        <v>776933.45320250397</v>
      </c>
      <c r="AF54" s="6">
        <v>119073.69541414734</v>
      </c>
      <c r="AG54" s="26">
        <v>-60135.086703515059</v>
      </c>
      <c r="AH54" s="26">
        <v>-60135.086703515059</v>
      </c>
      <c r="AI54" s="6">
        <v>19552.944929057354</v>
      </c>
      <c r="AJ54" s="6">
        <v>-108636.62712066491</v>
      </c>
      <c r="AK54" s="6">
        <v>74444.764511940637</v>
      </c>
      <c r="AL54" s="6">
        <v>45499.692777412209</v>
      </c>
      <c r="AM54" s="26">
        <v>36516.234126059899</v>
      </c>
      <c r="AN54" s="26">
        <v>36516.234126059899</v>
      </c>
      <c r="AO54" s="26">
        <v>-1943.6067235200378</v>
      </c>
      <c r="AP54" s="26">
        <v>-1943.6067235200378</v>
      </c>
      <c r="AQ54" s="25">
        <v>4339.3919750588993</v>
      </c>
      <c r="AR54" s="25">
        <v>8518.3480084693638</v>
      </c>
      <c r="AS54" s="6">
        <v>1248.9454090048625</v>
      </c>
      <c r="AT54" s="6">
        <v>18948.677108369197</v>
      </c>
      <c r="AU54" s="6">
        <v>1344.0140567547264</v>
      </c>
      <c r="AV54" s="6">
        <v>2296.2697910325878</v>
      </c>
      <c r="AW54" s="9"/>
      <c r="AX54" s="9"/>
      <c r="AY54" s="9"/>
      <c r="AZ54" s="9"/>
      <c r="BA54" s="9"/>
      <c r="BB54" s="9"/>
      <c r="BC54" s="9"/>
      <c r="BD54" s="9"/>
      <c r="BE54" s="9"/>
      <c r="BF54" s="9"/>
      <c r="BG54" s="9"/>
    </row>
    <row r="55" spans="1:59" ht="18.600000000000001" customHeight="1" thickBot="1">
      <c r="A55" s="108" t="s">
        <v>175</v>
      </c>
      <c r="B55" s="108"/>
      <c r="C55" s="108"/>
      <c r="D55" s="11">
        <v>1159460.9656</v>
      </c>
      <c r="E55" s="12">
        <v>0</v>
      </c>
      <c r="F55" s="11">
        <v>0</v>
      </c>
      <c r="G55" s="11">
        <v>356546.25277306401</v>
      </c>
      <c r="H55" s="11">
        <v>3201.5594735034215</v>
      </c>
      <c r="I55" s="11">
        <v>268870.6874463553</v>
      </c>
      <c r="J55" s="11">
        <v>12777.000696414751</v>
      </c>
      <c r="K55" s="11">
        <v>5318.9985380000007</v>
      </c>
      <c r="L55" s="11">
        <v>23348.386069272845</v>
      </c>
      <c r="M55" s="11">
        <v>71560.006156529431</v>
      </c>
      <c r="N55" s="11">
        <v>0</v>
      </c>
      <c r="O55" s="11">
        <v>117981.36560566457</v>
      </c>
      <c r="P55" s="11">
        <v>223341.92268911135</v>
      </c>
      <c r="Q55" s="11">
        <v>94.000093999999976</v>
      </c>
      <c r="R55" s="11">
        <v>12320.992751863751</v>
      </c>
      <c r="S55" s="47">
        <v>0</v>
      </c>
      <c r="T55" s="48">
        <v>0</v>
      </c>
      <c r="U55" s="14">
        <v>0</v>
      </c>
      <c r="V55" s="14">
        <v>143.00014300000001</v>
      </c>
      <c r="W55" s="14">
        <v>0</v>
      </c>
      <c r="X55" s="14">
        <v>0</v>
      </c>
      <c r="Y55" s="14">
        <v>0</v>
      </c>
      <c r="Z55" s="32">
        <v>0</v>
      </c>
      <c r="AA55" s="32">
        <v>0</v>
      </c>
      <c r="AB55" s="14">
        <v>89391.629225436162</v>
      </c>
      <c r="AC55" s="14">
        <v>0</v>
      </c>
      <c r="AD55" s="14">
        <v>11532.604557104842</v>
      </c>
      <c r="AE55" s="14">
        <v>6373868.5560938213</v>
      </c>
      <c r="AF55" s="14">
        <v>807274.00289452949</v>
      </c>
      <c r="AG55" s="26">
        <v>690174.90800022671</v>
      </c>
      <c r="AH55" s="26">
        <v>690174.90800022671</v>
      </c>
      <c r="AI55" s="14">
        <v>496804.20115152985</v>
      </c>
      <c r="AJ55" s="14">
        <v>372486.8714910741</v>
      </c>
      <c r="AK55" s="14">
        <v>643001.21263359603</v>
      </c>
      <c r="AL55" s="14">
        <v>299849.8073059537</v>
      </c>
      <c r="AM55" s="26">
        <v>215899.99666666664</v>
      </c>
      <c r="AN55" s="26">
        <v>215899.99666666664</v>
      </c>
      <c r="AO55" s="26">
        <v>96389.999999999971</v>
      </c>
      <c r="AP55" s="26">
        <v>96389.999999999971</v>
      </c>
      <c r="AQ55" s="32">
        <v>27800.000077369408</v>
      </c>
      <c r="AR55" s="32">
        <v>133601.01833235018</v>
      </c>
      <c r="AS55" s="14">
        <v>428499.99999999988</v>
      </c>
      <c r="AT55" s="14">
        <v>158202.08678196938</v>
      </c>
      <c r="AU55" s="14">
        <v>206614.80634781989</v>
      </c>
      <c r="AV55" s="14">
        <v>1777959.0090615284</v>
      </c>
      <c r="AW55" s="9"/>
      <c r="AX55" s="9"/>
      <c r="AY55" s="9"/>
      <c r="AZ55" s="9"/>
      <c r="BA55" s="9"/>
      <c r="BB55" s="9"/>
      <c r="BC55" s="9"/>
      <c r="BD55" s="9"/>
      <c r="BE55" s="9"/>
      <c r="BF55" s="9"/>
      <c r="BG55" s="9"/>
    </row>
    <row r="56" spans="1:59">
      <c r="AG56" s="85"/>
      <c r="AH56" s="86"/>
      <c r="AJ56" s="87"/>
      <c r="AM56" s="85"/>
      <c r="AN56" s="88"/>
      <c r="AO56" s="85"/>
      <c r="AP56" s="86"/>
      <c r="AQ56" s="89"/>
      <c r="AW56" s="90"/>
      <c r="AX56" s="90"/>
      <c r="AY56" s="90"/>
      <c r="AZ56" s="90"/>
      <c r="BA56" s="90"/>
      <c r="BB56" s="90"/>
      <c r="BC56" s="90"/>
      <c r="BD56" s="90"/>
      <c r="BE56" s="90"/>
      <c r="BF56" s="90"/>
      <c r="BG56" s="90"/>
    </row>
    <row r="57" spans="1:59">
      <c r="AG57" s="91"/>
      <c r="AH57" s="92"/>
      <c r="AJ57" s="87"/>
      <c r="AM57" s="91"/>
      <c r="AO57" s="91"/>
      <c r="AP57" s="92"/>
      <c r="AQ57" s="89"/>
      <c r="AW57" s="90"/>
      <c r="AX57" s="90"/>
      <c r="AY57" s="90"/>
      <c r="AZ57" s="90"/>
      <c r="BA57" s="90"/>
      <c r="BB57" s="90"/>
      <c r="BC57" s="90"/>
      <c r="BD57" s="90"/>
      <c r="BE57" s="90"/>
      <c r="BF57" s="90"/>
      <c r="BG57" s="90"/>
    </row>
    <row r="58" spans="1:59">
      <c r="AG58" s="91"/>
      <c r="AH58" s="92"/>
      <c r="AJ58" s="87"/>
      <c r="AM58" s="91"/>
      <c r="AO58" s="91"/>
      <c r="AP58" s="92"/>
      <c r="AQ58" s="89"/>
      <c r="AW58" s="90"/>
      <c r="AX58" s="90"/>
      <c r="AY58" s="90"/>
      <c r="AZ58" s="90"/>
      <c r="BA58" s="90"/>
      <c r="BB58" s="90"/>
      <c r="BC58" s="90"/>
      <c r="BD58" s="90"/>
      <c r="BE58" s="90"/>
      <c r="BF58" s="90"/>
      <c r="BG58" s="90"/>
    </row>
    <row r="59" spans="1:59">
      <c r="AG59" s="39"/>
      <c r="AH59" s="40"/>
      <c r="AJ59" s="87"/>
      <c r="AM59" s="91"/>
      <c r="AO59" s="91"/>
      <c r="AP59" s="92"/>
      <c r="AQ59" s="89"/>
    </row>
    <row r="60" spans="1:59" ht="12.75" thickBot="1">
      <c r="AG60" s="93"/>
      <c r="AH60" s="94"/>
      <c r="AJ60" s="87"/>
      <c r="AM60" s="93"/>
      <c r="AN60" s="95"/>
      <c r="AO60" s="93"/>
      <c r="AP60" s="94"/>
      <c r="AQ60" s="89"/>
    </row>
    <row r="61" spans="1:59" ht="12.75" thickBot="1">
      <c r="AG61" s="93"/>
      <c r="AH61" s="94"/>
      <c r="AJ61" s="87"/>
      <c r="AQ61" s="89"/>
    </row>
  </sheetData>
  <mergeCells count="15">
    <mergeCell ref="A1:C1"/>
    <mergeCell ref="A3:C5"/>
    <mergeCell ref="D3:AV4"/>
    <mergeCell ref="AW3:BC3"/>
    <mergeCell ref="BD3:BD5"/>
    <mergeCell ref="A6:A50"/>
    <mergeCell ref="A51:A54"/>
    <mergeCell ref="A55:C55"/>
    <mergeCell ref="BF3:BF5"/>
    <mergeCell ref="BG3:BG5"/>
    <mergeCell ref="AW4:AY4"/>
    <mergeCell ref="AZ4:BA4"/>
    <mergeCell ref="BB4:BB5"/>
    <mergeCell ref="BC4:BC5"/>
    <mergeCell ref="BE3:BE5"/>
  </mergeCells>
  <phoneticPr fontId="1" type="noConversion"/>
  <conditionalFormatting sqref="A6:B6 A1:B2 A51:B51 A55:B55 AW6:BG35 AI6:AM35 AQ6:AR35 AQ37:AR41 AI37:AM41 AW37:BG41 D37:AG41 D45:AG55 AW45:BG55 AI45:AM55 AQ45:AR55 B8 B10 B12 B14 B16 B18 B20 B22 B24 B26 B28 B30 B32 B34 B36 B38 B40 B45 B47 B49 D2:AM2 AO2:AV2 AO45:AO55 AO37:AO41 AO6:AO35 AO43 B43 AW43:BG43 AI43:AM43 AQ43:AR43 D43:AG43 D6:AG35">
    <cfRule type="notContainsBlanks" dxfId="83" priority="50" stopIfTrue="1">
      <formula>LEN(TRIM(A1))&gt;0</formula>
    </cfRule>
  </conditionalFormatting>
  <conditionalFormatting sqref="AS6:AV35 AS37:AV41 AS45:AV55 AS43:AV43">
    <cfRule type="notContainsBlanks" dxfId="82" priority="49" stopIfTrue="1">
      <formula>LEN(TRIM(AS6))&gt;0</formula>
    </cfRule>
  </conditionalFormatting>
  <conditionalFormatting sqref="AH6:AH35 AH37:AH41 AH45:AH55 AH43">
    <cfRule type="notContainsBlanks" dxfId="81" priority="47" stopIfTrue="1">
      <formula>LEN(TRIM(AH6))&gt;0</formula>
    </cfRule>
  </conditionalFormatting>
  <conditionalFormatting sqref="AP6:AP35 AP37:AP41 AP45:AP55 AP43">
    <cfRule type="notContainsBlanks" dxfId="80" priority="45" stopIfTrue="1">
      <formula>LEN(TRIM(AP6))&gt;0</formula>
    </cfRule>
  </conditionalFormatting>
  <conditionalFormatting sqref="D36:AG36 AW36:BG36 AI36:AM36 AQ36:AR36 AO36">
    <cfRule type="notContainsBlanks" dxfId="79" priority="43" stopIfTrue="1">
      <formula>LEN(TRIM(D36))&gt;0</formula>
    </cfRule>
  </conditionalFormatting>
  <conditionalFormatting sqref="AS36:AV36">
    <cfRule type="notContainsBlanks" dxfId="78" priority="42" stopIfTrue="1">
      <formula>LEN(TRIM(AS36))&gt;0</formula>
    </cfRule>
  </conditionalFormatting>
  <conditionalFormatting sqref="AH36">
    <cfRule type="notContainsBlanks" dxfId="77" priority="41" stopIfTrue="1">
      <formula>LEN(TRIM(AH36))&gt;0</formula>
    </cfRule>
  </conditionalFormatting>
  <conditionalFormatting sqref="AP36">
    <cfRule type="notContainsBlanks" dxfId="76" priority="40" stopIfTrue="1">
      <formula>LEN(TRIM(AP36))&gt;0</formula>
    </cfRule>
  </conditionalFormatting>
  <conditionalFormatting sqref="AQ44:AR44 AI44:AM44 AW44:BG44 D44:AG44 AO44">
    <cfRule type="notContainsBlanks" dxfId="75" priority="39" stopIfTrue="1">
      <formula>LEN(TRIM(D44))&gt;0</formula>
    </cfRule>
  </conditionalFormatting>
  <conditionalFormatting sqref="AS44:AV44">
    <cfRule type="notContainsBlanks" dxfId="74" priority="38" stopIfTrue="1">
      <formula>LEN(TRIM(AS44))&gt;0</formula>
    </cfRule>
  </conditionalFormatting>
  <conditionalFormatting sqref="AH44">
    <cfRule type="notContainsBlanks" dxfId="73" priority="37" stopIfTrue="1">
      <formula>LEN(TRIM(AH44))&gt;0</formula>
    </cfRule>
  </conditionalFormatting>
  <conditionalFormatting sqref="AP44">
    <cfRule type="notContainsBlanks" dxfId="72" priority="36" stopIfTrue="1">
      <formula>LEN(TRIM(AP44))&gt;0</formula>
    </cfRule>
  </conditionalFormatting>
  <conditionalFormatting sqref="AN6:AN35 AN37:AN41 AN45:AN55 AN2 AN43">
    <cfRule type="notContainsBlanks" dxfId="71" priority="35" stopIfTrue="1">
      <formula>LEN(TRIM(AN2))&gt;0</formula>
    </cfRule>
  </conditionalFormatting>
  <conditionalFormatting sqref="AN36">
    <cfRule type="notContainsBlanks" dxfId="70" priority="33" stopIfTrue="1">
      <formula>LEN(TRIM(AN36))&gt;0</formula>
    </cfRule>
  </conditionalFormatting>
  <conditionalFormatting sqref="AN44">
    <cfRule type="notContainsBlanks" dxfId="69" priority="32" stopIfTrue="1">
      <formula>LEN(TRIM(AN44))&gt;0</formula>
    </cfRule>
  </conditionalFormatting>
  <conditionalFormatting sqref="AQ42:AR42 AI42:AM42 AW42:BG42 D42:AG42 AO42">
    <cfRule type="notContainsBlanks" dxfId="68" priority="31" stopIfTrue="1">
      <formula>LEN(TRIM(D42))&gt;0</formula>
    </cfRule>
  </conditionalFormatting>
  <conditionalFormatting sqref="AS42:AV42">
    <cfRule type="notContainsBlanks" dxfId="67" priority="30" stopIfTrue="1">
      <formula>LEN(TRIM(AS42))&gt;0</formula>
    </cfRule>
  </conditionalFormatting>
  <conditionalFormatting sqref="AH42">
    <cfRule type="notContainsBlanks" dxfId="66" priority="29" stopIfTrue="1">
      <formula>LEN(TRIM(AH42))&gt;0</formula>
    </cfRule>
  </conditionalFormatting>
  <conditionalFormatting sqref="AP42">
    <cfRule type="notContainsBlanks" dxfId="65" priority="28" stopIfTrue="1">
      <formula>LEN(TRIM(AP42))&gt;0</formula>
    </cfRule>
  </conditionalFormatting>
  <conditionalFormatting sqref="AN42">
    <cfRule type="notContainsBlanks" dxfId="64" priority="27" stopIfTrue="1">
      <formula>LEN(TRIM(AN42))&gt;0</formula>
    </cfRule>
  </conditionalFormatting>
  <conditionalFormatting sqref="AG59">
    <cfRule type="notContainsBlanks" dxfId="63" priority="26" stopIfTrue="1">
      <formula>LEN(TRIM(AG59))&gt;0</formula>
    </cfRule>
  </conditionalFormatting>
  <conditionalFormatting sqref="AH59">
    <cfRule type="notContainsBlanks" dxfId="62" priority="25" stopIfTrue="1">
      <formula>LEN(TRIM(AH59))&gt;0</formula>
    </cfRule>
  </conditionalFormatting>
  <conditionalFormatting sqref="D1">
    <cfRule type="notContainsBlanks" dxfId="61" priority="23" stopIfTrue="1">
      <formula>LEN(TRIM(D1))&gt;0</formula>
    </cfRule>
  </conditionalFormatting>
  <conditionalFormatting sqref="D5:R5">
    <cfRule type="notContainsBlanks" dxfId="60" priority="22" stopIfTrue="1">
      <formula>LEN(TRIM(D5))&gt;0</formula>
    </cfRule>
  </conditionalFormatting>
  <conditionalFormatting sqref="S5:T5">
    <cfRule type="notContainsBlanks" dxfId="59" priority="21" stopIfTrue="1">
      <formula>LEN(TRIM(S5))&gt;0</formula>
    </cfRule>
  </conditionalFormatting>
  <conditionalFormatting sqref="U5:AA5">
    <cfRule type="notContainsBlanks" dxfId="58" priority="20" stopIfTrue="1">
      <formula>LEN(TRIM(U5))&gt;0</formula>
    </cfRule>
  </conditionalFormatting>
  <conditionalFormatting sqref="AB5:AH5">
    <cfRule type="notContainsBlanks" dxfId="57" priority="19" stopIfTrue="1">
      <formula>LEN(TRIM(AB5))&gt;0</formula>
    </cfRule>
  </conditionalFormatting>
  <conditionalFormatting sqref="AI5">
    <cfRule type="notContainsBlanks" dxfId="56" priority="18" stopIfTrue="1">
      <formula>LEN(TRIM(AI5))&gt;0</formula>
    </cfRule>
  </conditionalFormatting>
  <conditionalFormatting sqref="AJ5:AM5">
    <cfRule type="notContainsBlanks" dxfId="55" priority="17" stopIfTrue="1">
      <formula>LEN(TRIM(AJ5))&gt;0</formula>
    </cfRule>
  </conditionalFormatting>
  <conditionalFormatting sqref="AN5">
    <cfRule type="notContainsBlanks" dxfId="54" priority="16" stopIfTrue="1">
      <formula>LEN(TRIM(AN5))&gt;0</formula>
    </cfRule>
  </conditionalFormatting>
  <conditionalFormatting sqref="AO5">
    <cfRule type="notContainsBlanks" dxfId="53" priority="15" stopIfTrue="1">
      <formula>LEN(TRIM(AO5))&gt;0</formula>
    </cfRule>
  </conditionalFormatting>
  <conditionalFormatting sqref="AP5">
    <cfRule type="notContainsBlanks" dxfId="52" priority="14" stopIfTrue="1">
      <formula>LEN(TRIM(AP5))&gt;0</formula>
    </cfRule>
  </conditionalFormatting>
  <conditionalFormatting sqref="AQ5:AV5">
    <cfRule type="notContainsBlanks" dxfId="51" priority="13" stopIfTrue="1">
      <formula>LEN(TRIM(AQ5))&gt;0</formula>
    </cfRule>
  </conditionalFormatting>
  <conditionalFormatting sqref="AW5:AZ5 BB4:BC4 BD3:BG3">
    <cfRule type="notContainsBlanks" dxfId="50" priority="12" stopIfTrue="1">
      <formula>LEN(TRIM(AW3))&gt;0</formula>
    </cfRule>
  </conditionalFormatting>
  <conditionalFormatting sqref="C6:C20">
    <cfRule type="notContainsBlanks" dxfId="49" priority="11" stopIfTrue="1">
      <formula>LEN(TRIM(C6))&gt;0</formula>
    </cfRule>
  </conditionalFormatting>
  <conditionalFormatting sqref="C21:C22">
    <cfRule type="notContainsBlanks" dxfId="48" priority="10" stopIfTrue="1">
      <formula>LEN(TRIM(C21))&gt;0</formula>
    </cfRule>
  </conditionalFormatting>
  <conditionalFormatting sqref="C23:C29">
    <cfRule type="notContainsBlanks" dxfId="47" priority="9" stopIfTrue="1">
      <formula>LEN(TRIM(C23))&gt;0</formula>
    </cfRule>
  </conditionalFormatting>
  <conditionalFormatting sqref="C30:C36">
    <cfRule type="notContainsBlanks" dxfId="46" priority="8" stopIfTrue="1">
      <formula>LEN(TRIM(C30))&gt;0</formula>
    </cfRule>
  </conditionalFormatting>
  <conditionalFormatting sqref="C37">
    <cfRule type="notContainsBlanks" dxfId="45" priority="7" stopIfTrue="1">
      <formula>LEN(TRIM(C37))&gt;0</formula>
    </cfRule>
  </conditionalFormatting>
  <conditionalFormatting sqref="C38:C41">
    <cfRule type="notContainsBlanks" dxfId="44" priority="6" stopIfTrue="1">
      <formula>LEN(TRIM(C38))&gt;0</formula>
    </cfRule>
  </conditionalFormatting>
  <conditionalFormatting sqref="C42">
    <cfRule type="notContainsBlanks" dxfId="43" priority="5" stopIfTrue="1">
      <formula>LEN(TRIM(C42))&gt;0</formula>
    </cfRule>
  </conditionalFormatting>
  <conditionalFormatting sqref="C43">
    <cfRule type="notContainsBlanks" dxfId="42" priority="4" stopIfTrue="1">
      <formula>LEN(TRIM(C43))&gt;0</formula>
    </cfRule>
  </conditionalFormatting>
  <conditionalFormatting sqref="C44">
    <cfRule type="notContainsBlanks" dxfId="41" priority="3" stopIfTrue="1">
      <formula>LEN(TRIM(C44))&gt;0</formula>
    </cfRule>
  </conditionalFormatting>
  <conditionalFormatting sqref="C45:C50">
    <cfRule type="notContainsBlanks" dxfId="40" priority="2" stopIfTrue="1">
      <formula>LEN(TRIM(C45))&gt;0</formula>
    </cfRule>
  </conditionalFormatting>
  <conditionalFormatting sqref="C51:C54">
    <cfRule type="notContainsBlanks" dxfId="39" priority="1" stopIfTrue="1">
      <formula>LEN(TRIM(C51))&gt;0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A56BB-EBA3-4495-B154-B3563316B74B}">
  <dimension ref="A1:BC51"/>
  <sheetViews>
    <sheetView zoomScaleNormal="100" workbookViewId="0">
      <pane xSplit="3" ySplit="5" topLeftCell="D6" activePane="bottomRight" state="frozen"/>
      <selection sqref="A1:XFD1048576"/>
      <selection pane="topRight" sqref="A1:XFD1048576"/>
      <selection pane="bottomLeft" sqref="A1:XFD1048576"/>
      <selection pane="bottomRight" sqref="A1:XFD1048576"/>
    </sheetView>
  </sheetViews>
  <sheetFormatPr defaultColWidth="8.875" defaultRowHeight="12"/>
  <cols>
    <col min="1" max="1" width="9" style="56" bestFit="1" customWidth="1"/>
    <col min="2" max="2" width="21.5" style="56" customWidth="1"/>
    <col min="3" max="44" width="11.375" style="56" customWidth="1"/>
    <col min="45" max="47" width="11.75" style="56" customWidth="1"/>
    <col min="48" max="49" width="10.875" style="56" customWidth="1"/>
    <col min="50" max="50" width="9.125" style="56" bestFit="1" customWidth="1"/>
    <col min="51" max="55" width="9" style="56" bestFit="1" customWidth="1"/>
    <col min="56" max="16384" width="8.875" style="56"/>
  </cols>
  <sheetData>
    <row r="1" spans="1:55">
      <c r="C1" s="2">
        <v>1</v>
      </c>
      <c r="D1" s="2">
        <v>2</v>
      </c>
      <c r="E1" s="2">
        <v>3</v>
      </c>
      <c r="F1" s="2">
        <v>4</v>
      </c>
      <c r="G1" s="2">
        <v>5</v>
      </c>
      <c r="H1" s="2">
        <v>6</v>
      </c>
      <c r="I1" s="2">
        <v>7</v>
      </c>
      <c r="J1" s="2">
        <v>8</v>
      </c>
      <c r="K1" s="2">
        <v>9</v>
      </c>
      <c r="L1" s="2">
        <v>10</v>
      </c>
      <c r="M1" s="2">
        <v>11</v>
      </c>
      <c r="N1" s="2">
        <v>12</v>
      </c>
      <c r="O1" s="2">
        <v>13</v>
      </c>
      <c r="P1" s="2">
        <v>14</v>
      </c>
      <c r="Q1" s="2">
        <v>15</v>
      </c>
      <c r="R1" s="76">
        <v>16</v>
      </c>
      <c r="S1" s="2">
        <v>17</v>
      </c>
      <c r="T1" s="76">
        <v>18</v>
      </c>
      <c r="U1" s="2">
        <v>19</v>
      </c>
      <c r="V1" s="76">
        <v>20</v>
      </c>
      <c r="W1" s="2">
        <v>21</v>
      </c>
      <c r="X1" s="76">
        <v>22</v>
      </c>
      <c r="Y1" s="2">
        <v>23</v>
      </c>
      <c r="Z1" s="76">
        <v>24</v>
      </c>
      <c r="AA1" s="2">
        <v>25</v>
      </c>
      <c r="AB1" s="76">
        <v>26</v>
      </c>
      <c r="AC1" s="2">
        <v>27</v>
      </c>
      <c r="AD1" s="76">
        <v>28</v>
      </c>
      <c r="AE1" s="2">
        <v>29</v>
      </c>
      <c r="AF1" s="76">
        <v>30</v>
      </c>
      <c r="AG1" s="2">
        <v>31</v>
      </c>
      <c r="AH1" s="76">
        <v>32</v>
      </c>
      <c r="AI1" s="2">
        <v>33</v>
      </c>
      <c r="AJ1" s="2">
        <v>34</v>
      </c>
      <c r="AK1" s="2">
        <v>35</v>
      </c>
      <c r="AL1" s="2">
        <v>36</v>
      </c>
      <c r="AM1" s="2">
        <v>37</v>
      </c>
      <c r="AN1" s="2">
        <v>38</v>
      </c>
      <c r="AO1" s="2">
        <v>39</v>
      </c>
      <c r="AP1" s="2">
        <v>40</v>
      </c>
      <c r="AQ1" s="2">
        <v>41</v>
      </c>
      <c r="AR1" s="76">
        <v>42</v>
      </c>
    </row>
    <row r="2" spans="1:55">
      <c r="C2" s="3"/>
      <c r="D2" s="3"/>
      <c r="E2" s="3"/>
      <c r="F2" s="3"/>
      <c r="G2" s="3"/>
      <c r="H2" s="3"/>
      <c r="I2" s="3"/>
      <c r="J2" s="3"/>
      <c r="K2" s="3"/>
      <c r="L2" s="3"/>
      <c r="M2" s="3"/>
      <c r="N2" s="3"/>
      <c r="O2" s="3"/>
      <c r="P2" s="3"/>
      <c r="Q2" s="3"/>
      <c r="R2" s="77"/>
      <c r="S2" s="3"/>
      <c r="T2" s="77"/>
      <c r="U2" s="3"/>
      <c r="V2" s="77"/>
      <c r="W2" s="3"/>
      <c r="X2" s="77"/>
      <c r="Y2" s="3"/>
      <c r="Z2" s="77"/>
      <c r="AA2" s="3"/>
      <c r="AB2" s="77"/>
      <c r="AC2" s="3"/>
      <c r="AD2" s="77"/>
      <c r="AE2" s="3"/>
      <c r="AF2" s="77"/>
      <c r="AG2" s="3"/>
      <c r="AH2" s="77"/>
      <c r="AI2" s="3"/>
      <c r="AJ2" s="3"/>
      <c r="AK2" s="3"/>
      <c r="AL2" s="3"/>
      <c r="AM2" s="3"/>
      <c r="AN2" s="3"/>
      <c r="AO2" s="3"/>
      <c r="AP2" s="3"/>
      <c r="AQ2" s="3"/>
      <c r="AR2" s="77"/>
      <c r="AS2" s="108" t="s">
        <v>147</v>
      </c>
      <c r="AT2" s="108"/>
      <c r="AU2" s="108"/>
      <c r="AV2" s="108"/>
      <c r="AW2" s="108"/>
      <c r="AX2" s="108"/>
      <c r="AY2" s="108"/>
      <c r="AZ2" s="105" t="s">
        <v>148</v>
      </c>
      <c r="BA2" s="105" t="s">
        <v>149</v>
      </c>
      <c r="BB2" s="105" t="s">
        <v>150</v>
      </c>
      <c r="BC2" s="105" t="s">
        <v>151</v>
      </c>
    </row>
    <row r="3" spans="1:55" ht="13.9" customHeight="1">
      <c r="C3" s="3"/>
      <c r="D3" s="3"/>
      <c r="E3" s="3"/>
      <c r="F3" s="3"/>
      <c r="G3" s="3"/>
      <c r="H3" s="3"/>
      <c r="I3" s="3"/>
      <c r="J3" s="3"/>
      <c r="K3" s="3"/>
      <c r="L3" s="3"/>
      <c r="M3" s="3"/>
      <c r="N3" s="3"/>
      <c r="O3" s="3"/>
      <c r="P3" s="3"/>
      <c r="Q3" s="3"/>
      <c r="R3" s="77"/>
      <c r="S3" s="3"/>
      <c r="T3" s="77"/>
      <c r="U3" s="3"/>
      <c r="V3" s="77"/>
      <c r="W3" s="3"/>
      <c r="X3" s="77"/>
      <c r="Y3" s="3"/>
      <c r="Z3" s="77"/>
      <c r="AA3" s="3"/>
      <c r="AB3" s="77"/>
      <c r="AC3" s="3"/>
      <c r="AD3" s="77"/>
      <c r="AE3" s="3"/>
      <c r="AF3" s="77"/>
      <c r="AG3" s="3"/>
      <c r="AH3" s="77"/>
      <c r="AI3" s="3"/>
      <c r="AJ3" s="3"/>
      <c r="AK3" s="3"/>
      <c r="AL3" s="3"/>
      <c r="AM3" s="3"/>
      <c r="AN3" s="3"/>
      <c r="AO3" s="3"/>
      <c r="AP3" s="3"/>
      <c r="AQ3" s="3"/>
      <c r="AR3" s="77"/>
      <c r="AS3" s="108" t="s">
        <v>152</v>
      </c>
      <c r="AT3" s="108"/>
      <c r="AU3" s="108"/>
      <c r="AV3" s="103" t="s">
        <v>153</v>
      </c>
      <c r="AW3" s="104"/>
      <c r="AX3" s="109" t="s">
        <v>154</v>
      </c>
      <c r="AY3" s="109" t="s">
        <v>155</v>
      </c>
      <c r="AZ3" s="106"/>
      <c r="BA3" s="106"/>
      <c r="BB3" s="106"/>
      <c r="BC3" s="106"/>
    </row>
    <row r="4" spans="1:55" ht="144" customHeight="1">
      <c r="C4" s="78" t="s">
        <v>3</v>
      </c>
      <c r="D4" s="78" t="s">
        <v>9</v>
      </c>
      <c r="E4" s="78" t="s">
        <v>14</v>
      </c>
      <c r="F4" s="78" t="s">
        <v>19</v>
      </c>
      <c r="G4" s="78" t="s">
        <v>25</v>
      </c>
      <c r="H4" s="78" t="s">
        <v>30</v>
      </c>
      <c r="I4" s="78" t="s">
        <v>35</v>
      </c>
      <c r="J4" s="78" t="s">
        <v>38</v>
      </c>
      <c r="K4" s="78" t="s">
        <v>41</v>
      </c>
      <c r="L4" s="78" t="s">
        <v>44</v>
      </c>
      <c r="M4" s="78" t="s">
        <v>48</v>
      </c>
      <c r="N4" s="78" t="s">
        <v>54</v>
      </c>
      <c r="O4" s="78" t="s">
        <v>57</v>
      </c>
      <c r="P4" s="78" t="s">
        <v>60</v>
      </c>
      <c r="Q4" s="78" t="s">
        <v>63</v>
      </c>
      <c r="R4" s="78" t="s">
        <v>65</v>
      </c>
      <c r="S4" s="78" t="s">
        <v>69</v>
      </c>
      <c r="T4" s="78" t="s">
        <v>72</v>
      </c>
      <c r="U4" s="78" t="s">
        <v>75</v>
      </c>
      <c r="V4" s="78" t="s">
        <v>78</v>
      </c>
      <c r="W4" s="78" t="s">
        <v>82</v>
      </c>
      <c r="X4" s="78" t="s">
        <v>85</v>
      </c>
      <c r="Y4" s="78" t="s">
        <v>90</v>
      </c>
      <c r="Z4" s="78" t="s">
        <v>93</v>
      </c>
      <c r="AA4" s="78" t="s">
        <v>96</v>
      </c>
      <c r="AB4" s="78" t="s">
        <v>99</v>
      </c>
      <c r="AC4" s="78" t="s">
        <v>105</v>
      </c>
      <c r="AD4" s="78" t="s">
        <v>107</v>
      </c>
      <c r="AE4" s="78" t="s">
        <v>111</v>
      </c>
      <c r="AF4" s="78" t="s">
        <v>102</v>
      </c>
      <c r="AG4" s="78" t="s">
        <v>109</v>
      </c>
      <c r="AH4" s="78" t="s">
        <v>114</v>
      </c>
      <c r="AI4" s="78" t="s">
        <v>117</v>
      </c>
      <c r="AJ4" s="78" t="s">
        <v>120</v>
      </c>
      <c r="AK4" s="78" t="s">
        <v>122</v>
      </c>
      <c r="AL4" s="78" t="s">
        <v>123</v>
      </c>
      <c r="AM4" s="78" t="s">
        <v>126</v>
      </c>
      <c r="AN4" s="78" t="s">
        <v>127</v>
      </c>
      <c r="AO4" s="78" t="s">
        <v>131</v>
      </c>
      <c r="AP4" s="78" t="s">
        <v>134</v>
      </c>
      <c r="AQ4" s="78" t="s">
        <v>137</v>
      </c>
      <c r="AR4" s="78" t="s">
        <v>140</v>
      </c>
      <c r="AS4" s="78" t="s">
        <v>164</v>
      </c>
      <c r="AT4" s="78" t="s">
        <v>165</v>
      </c>
      <c r="AU4" s="78" t="s">
        <v>166</v>
      </c>
      <c r="AV4" s="78" t="s">
        <v>167</v>
      </c>
      <c r="AW4" s="78" t="s">
        <v>168</v>
      </c>
      <c r="AX4" s="109"/>
      <c r="AY4" s="109"/>
      <c r="AZ4" s="107"/>
      <c r="BA4" s="107"/>
      <c r="BB4" s="107"/>
      <c r="BC4" s="107"/>
    </row>
    <row r="5" spans="1:55" ht="13.9" customHeight="1">
      <c r="A5" s="2">
        <v>1</v>
      </c>
      <c r="B5" s="56" t="s">
        <v>3</v>
      </c>
      <c r="C5" s="56" cm="1">
        <f t="array" ref="C5:AR46">MMULT(MMULT('(1) Concordance matrix'!C3:AU44,'(2) Duplicated Tibet IOT2012'!D6:AV50),TRANSPOSE('(1) Concordance matrix'!C3:AU44))</f>
        <v>259467.43877036133</v>
      </c>
      <c r="D5" s="56">
        <v>0</v>
      </c>
      <c r="E5" s="56">
        <v>0</v>
      </c>
      <c r="F5" s="56">
        <v>420.73486955438619</v>
      </c>
      <c r="G5" s="56">
        <v>1.7686707891278457E-2</v>
      </c>
      <c r="H5" s="56">
        <v>89720.258231375439</v>
      </c>
      <c r="I5" s="56">
        <v>2322.6030855461868</v>
      </c>
      <c r="J5" s="56">
        <v>313.39910539478689</v>
      </c>
      <c r="K5" s="56">
        <v>3529.7839801676123</v>
      </c>
      <c r="L5" s="56">
        <v>936.24430414495544</v>
      </c>
      <c r="M5" s="56">
        <v>0</v>
      </c>
      <c r="N5" s="56">
        <v>8945.6463416274855</v>
      </c>
      <c r="O5" s="56">
        <v>5.813125962837332</v>
      </c>
      <c r="P5" s="56">
        <v>6.5229545603277296E-4</v>
      </c>
      <c r="Q5" s="56">
        <v>0</v>
      </c>
      <c r="R5" s="56">
        <v>0</v>
      </c>
      <c r="S5" s="56">
        <v>0</v>
      </c>
      <c r="T5" s="56">
        <v>9.9232001839005997E-4</v>
      </c>
      <c r="U5" s="56">
        <v>0</v>
      </c>
      <c r="V5" s="56">
        <v>0</v>
      </c>
      <c r="W5" s="56">
        <v>0</v>
      </c>
      <c r="X5" s="56">
        <v>0</v>
      </c>
      <c r="Y5" s="56">
        <v>8.3581952421312333E-2</v>
      </c>
      <c r="Z5" s="56">
        <v>0</v>
      </c>
      <c r="AA5" s="56">
        <v>9.3565189507587247E-3</v>
      </c>
      <c r="AB5" s="56">
        <v>9971.9978621604423</v>
      </c>
      <c r="AC5" s="56">
        <v>3081.4435147673257</v>
      </c>
      <c r="AD5" s="56">
        <v>81.556718606369358</v>
      </c>
      <c r="AE5" s="56">
        <v>917.32777335339381</v>
      </c>
      <c r="AF5" s="56">
        <v>59.975031173618262</v>
      </c>
      <c r="AG5" s="56">
        <v>66769.542549046804</v>
      </c>
      <c r="AH5" s="56">
        <v>9417.0430267341599</v>
      </c>
      <c r="AI5" s="56">
        <v>0.73525978721553531</v>
      </c>
      <c r="AJ5" s="56">
        <v>0</v>
      </c>
      <c r="AK5" s="56">
        <v>0</v>
      </c>
      <c r="AL5" s="56">
        <v>0</v>
      </c>
      <c r="AM5" s="56">
        <v>0</v>
      </c>
      <c r="AN5" s="56">
        <v>2146.2023460217329</v>
      </c>
      <c r="AO5" s="56">
        <v>0</v>
      </c>
      <c r="AP5" s="56">
        <v>0</v>
      </c>
      <c r="AQ5" s="56">
        <v>0</v>
      </c>
      <c r="AR5" s="56">
        <v>0</v>
      </c>
      <c r="AS5" s="5" cm="1">
        <f t="array" ref="AS5:BC46">MMULT('(1) Concordance matrix'!C3:AU44, '(2) Duplicated Tibet IOT2012'!AW6:BG50)</f>
        <v>253008.78180873976</v>
      </c>
      <c r="AT5" s="6">
        <v>207257.58049634233</v>
      </c>
      <c r="AU5" s="6">
        <v>30033.797387108985</v>
      </c>
      <c r="AV5" s="6">
        <v>296569.47867908858</v>
      </c>
      <c r="AW5" s="6">
        <v>-1909.2848940599188</v>
      </c>
      <c r="AX5" s="6">
        <v>31996.604312532985</v>
      </c>
      <c r="AY5" s="6">
        <v>17848.430773762328</v>
      </c>
      <c r="AZ5" s="56">
        <v>135344.8284903868</v>
      </c>
      <c r="BA5" s="56">
        <v>10172.064270762839</v>
      </c>
      <c r="BB5" s="56">
        <v>12064.611632053613</v>
      </c>
      <c r="BC5" s="56">
        <v>1159460.9656</v>
      </c>
    </row>
    <row r="6" spans="1:55">
      <c r="A6" s="2">
        <v>2</v>
      </c>
      <c r="B6" s="56" t="s">
        <v>9</v>
      </c>
      <c r="C6" s="56">
        <v>487.16958746162106</v>
      </c>
      <c r="D6" s="56">
        <v>0</v>
      </c>
      <c r="E6" s="56">
        <v>0</v>
      </c>
      <c r="F6" s="56">
        <v>0</v>
      </c>
      <c r="G6" s="56">
        <v>0</v>
      </c>
      <c r="H6" s="56">
        <v>61.622768909612866</v>
      </c>
      <c r="I6" s="56">
        <v>7.9982930636522278</v>
      </c>
      <c r="J6" s="56">
        <v>10.296691602369382</v>
      </c>
      <c r="K6" s="56">
        <v>13.32083711096308</v>
      </c>
      <c r="L6" s="56">
        <v>125.54518114620156</v>
      </c>
      <c r="M6" s="56">
        <v>0</v>
      </c>
      <c r="N6" s="56">
        <v>52.424399449417876</v>
      </c>
      <c r="O6" s="56">
        <v>4012.1938969425628</v>
      </c>
      <c r="P6" s="56">
        <v>0.62413593026344261</v>
      </c>
      <c r="Q6" s="56">
        <v>0</v>
      </c>
      <c r="R6" s="56">
        <v>0</v>
      </c>
      <c r="S6" s="56">
        <v>0</v>
      </c>
      <c r="T6" s="56">
        <v>8.3365533198846209E-2</v>
      </c>
      <c r="U6" s="56">
        <v>0</v>
      </c>
      <c r="V6" s="56">
        <v>0</v>
      </c>
      <c r="W6" s="56">
        <v>0</v>
      </c>
      <c r="X6" s="56">
        <v>0</v>
      </c>
      <c r="Y6" s="56">
        <v>0</v>
      </c>
      <c r="Z6" s="56">
        <v>0</v>
      </c>
      <c r="AA6" s="56">
        <v>1.2743728924202134E-2</v>
      </c>
      <c r="AB6" s="56">
        <v>1302.3274566092912</v>
      </c>
      <c r="AC6" s="56">
        <v>11.974004080012282</v>
      </c>
      <c r="AD6" s="56">
        <v>0.31691656091214077</v>
      </c>
      <c r="AE6" s="56">
        <v>0</v>
      </c>
      <c r="AF6" s="56">
        <v>535.62869802324553</v>
      </c>
      <c r="AG6" s="56">
        <v>0</v>
      </c>
      <c r="AH6" s="56">
        <v>0</v>
      </c>
      <c r="AI6" s="56">
        <v>0</v>
      </c>
      <c r="AJ6" s="56">
        <v>0</v>
      </c>
      <c r="AK6" s="56">
        <v>0</v>
      </c>
      <c r="AL6" s="56">
        <v>0</v>
      </c>
      <c r="AM6" s="56">
        <v>0</v>
      </c>
      <c r="AN6" s="56">
        <v>10.398406318475605</v>
      </c>
      <c r="AO6" s="56">
        <v>0</v>
      </c>
      <c r="AP6" s="56">
        <v>0</v>
      </c>
      <c r="AQ6" s="56">
        <v>332.92718932535166</v>
      </c>
      <c r="AR6" s="56">
        <v>2348.4106232528211</v>
      </c>
      <c r="AS6" s="5">
        <v>0</v>
      </c>
      <c r="AT6" s="6">
        <v>716.26714717970322</v>
      </c>
      <c r="AU6" s="6">
        <v>0</v>
      </c>
      <c r="AV6" s="6">
        <v>0</v>
      </c>
      <c r="AW6" s="6">
        <v>0</v>
      </c>
      <c r="AX6" s="6">
        <v>0</v>
      </c>
      <c r="AY6" s="6">
        <v>0</v>
      </c>
      <c r="AZ6" s="56">
        <v>10029.542342228589</v>
      </c>
      <c r="BA6" s="56">
        <v>0</v>
      </c>
      <c r="BB6" s="56">
        <v>-8.8817841970012523E-12</v>
      </c>
      <c r="BC6" s="56">
        <v>0</v>
      </c>
    </row>
    <row r="7" spans="1:55">
      <c r="A7" s="2">
        <v>3</v>
      </c>
      <c r="B7" s="56" t="s">
        <v>14</v>
      </c>
      <c r="C7" s="56">
        <v>55.847102882570127</v>
      </c>
      <c r="D7" s="56">
        <v>0</v>
      </c>
      <c r="E7" s="56">
        <v>0</v>
      </c>
      <c r="F7" s="56">
        <v>0</v>
      </c>
      <c r="G7" s="56">
        <v>0</v>
      </c>
      <c r="H7" s="56">
        <v>7.6028980594924107</v>
      </c>
      <c r="I7" s="56">
        <v>1.1101731243441237</v>
      </c>
      <c r="J7" s="56">
        <v>6.3820731923255671</v>
      </c>
      <c r="K7" s="56">
        <v>5.0915678562998545</v>
      </c>
      <c r="L7" s="56">
        <v>13.691318799658815</v>
      </c>
      <c r="M7" s="56">
        <v>0</v>
      </c>
      <c r="N7" s="56">
        <v>1206.7563392829018</v>
      </c>
      <c r="O7" s="56">
        <v>275.21781792249396</v>
      </c>
      <c r="P7" s="56">
        <v>0.14071494315938654</v>
      </c>
      <c r="Q7" s="56">
        <v>0</v>
      </c>
      <c r="R7" s="56">
        <v>0</v>
      </c>
      <c r="S7" s="56">
        <v>0</v>
      </c>
      <c r="T7" s="56">
        <v>0.35663691504496609</v>
      </c>
      <c r="U7" s="56">
        <v>0</v>
      </c>
      <c r="V7" s="56">
        <v>0</v>
      </c>
      <c r="W7" s="56">
        <v>0</v>
      </c>
      <c r="X7" s="56">
        <v>0</v>
      </c>
      <c r="Y7" s="56">
        <v>0</v>
      </c>
      <c r="Z7" s="56">
        <v>0</v>
      </c>
      <c r="AA7" s="56">
        <v>0</v>
      </c>
      <c r="AB7" s="56">
        <v>43.173694890276408</v>
      </c>
      <c r="AC7" s="56">
        <v>15952.597459681763</v>
      </c>
      <c r="AD7" s="56">
        <v>422.21818956762138</v>
      </c>
      <c r="AE7" s="56">
        <v>0</v>
      </c>
      <c r="AF7" s="56">
        <v>69.754806277637499</v>
      </c>
      <c r="AG7" s="56">
        <v>0.45741058780587185</v>
      </c>
      <c r="AH7" s="56">
        <v>0</v>
      </c>
      <c r="AI7" s="56">
        <v>0</v>
      </c>
      <c r="AJ7" s="56">
        <v>0</v>
      </c>
      <c r="AK7" s="56">
        <v>0</v>
      </c>
      <c r="AL7" s="56">
        <v>0</v>
      </c>
      <c r="AM7" s="56">
        <v>0</v>
      </c>
      <c r="AN7" s="56">
        <v>1.1857837876830242</v>
      </c>
      <c r="AO7" s="56">
        <v>0</v>
      </c>
      <c r="AP7" s="56">
        <v>0</v>
      </c>
      <c r="AQ7" s="56">
        <v>38.597866992283663</v>
      </c>
      <c r="AR7" s="56">
        <v>362.56209840395121</v>
      </c>
      <c r="AS7" s="5">
        <v>0</v>
      </c>
      <c r="AT7" s="6">
        <v>0</v>
      </c>
      <c r="AU7" s="6">
        <v>0</v>
      </c>
      <c r="AV7" s="6">
        <v>0</v>
      </c>
      <c r="AW7" s="6">
        <v>0</v>
      </c>
      <c r="AX7" s="6">
        <v>0</v>
      </c>
      <c r="AY7" s="6">
        <v>0</v>
      </c>
      <c r="AZ7" s="56">
        <v>18462.743953167315</v>
      </c>
      <c r="BA7" s="56">
        <v>0</v>
      </c>
      <c r="BB7" s="56">
        <v>2.2204460492503131E-12</v>
      </c>
      <c r="BC7" s="56">
        <v>0</v>
      </c>
    </row>
    <row r="8" spans="1:55">
      <c r="A8" s="2">
        <v>4</v>
      </c>
      <c r="B8" s="56" t="s">
        <v>19</v>
      </c>
      <c r="C8" s="56">
        <v>0</v>
      </c>
      <c r="D8" s="56">
        <v>0</v>
      </c>
      <c r="E8" s="56">
        <v>0</v>
      </c>
      <c r="F8" s="56">
        <v>64254.690119677645</v>
      </c>
      <c r="G8" s="56">
        <v>0</v>
      </c>
      <c r="H8" s="56">
        <v>0.8442101127535302</v>
      </c>
      <c r="I8" s="56">
        <v>0</v>
      </c>
      <c r="J8" s="56">
        <v>0</v>
      </c>
      <c r="K8" s="56">
        <v>0</v>
      </c>
      <c r="L8" s="56">
        <v>0</v>
      </c>
      <c r="M8" s="56">
        <v>0</v>
      </c>
      <c r="N8" s="56">
        <v>269.19061059192126</v>
      </c>
      <c r="O8" s="56">
        <v>1393.1394045593279</v>
      </c>
      <c r="P8" s="56">
        <v>0.99267035971838569</v>
      </c>
      <c r="Q8" s="56">
        <v>0</v>
      </c>
      <c r="R8" s="56">
        <v>0</v>
      </c>
      <c r="S8" s="56">
        <v>0</v>
      </c>
      <c r="T8" s="56">
        <v>0.25494882128958962</v>
      </c>
      <c r="U8" s="56">
        <v>0</v>
      </c>
      <c r="V8" s="56">
        <v>0</v>
      </c>
      <c r="W8" s="56">
        <v>0</v>
      </c>
      <c r="X8" s="56">
        <v>0</v>
      </c>
      <c r="Y8" s="56">
        <v>0</v>
      </c>
      <c r="Z8" s="56">
        <v>0</v>
      </c>
      <c r="AA8" s="56">
        <v>0</v>
      </c>
      <c r="AB8" s="56">
        <v>0</v>
      </c>
      <c r="AC8" s="56">
        <v>0.3954631055417534</v>
      </c>
      <c r="AD8" s="56">
        <v>1.0466741662894012E-2</v>
      </c>
      <c r="AE8" s="56">
        <v>0</v>
      </c>
      <c r="AF8" s="56">
        <v>0</v>
      </c>
      <c r="AG8" s="56">
        <v>5.5118445109243641</v>
      </c>
      <c r="AH8" s="56">
        <v>0</v>
      </c>
      <c r="AI8" s="56">
        <v>0</v>
      </c>
      <c r="AJ8" s="56">
        <v>0</v>
      </c>
      <c r="AK8" s="56">
        <v>0</v>
      </c>
      <c r="AL8" s="56">
        <v>0</v>
      </c>
      <c r="AM8" s="56">
        <v>0</v>
      </c>
      <c r="AN8" s="56">
        <v>1.0527943858615623</v>
      </c>
      <c r="AO8" s="56">
        <v>0</v>
      </c>
      <c r="AP8" s="56">
        <v>0</v>
      </c>
      <c r="AQ8" s="56">
        <v>0</v>
      </c>
      <c r="AR8" s="56">
        <v>0</v>
      </c>
      <c r="AS8" s="5">
        <v>0</v>
      </c>
      <c r="AT8" s="6">
        <v>0</v>
      </c>
      <c r="AU8" s="6">
        <v>0</v>
      </c>
      <c r="AV8" s="6">
        <v>0</v>
      </c>
      <c r="AW8" s="6">
        <v>-220.83277332861843</v>
      </c>
      <c r="AX8" s="6">
        <v>305211.98035180004</v>
      </c>
      <c r="AY8" s="6">
        <v>0</v>
      </c>
      <c r="AZ8" s="56">
        <v>0</v>
      </c>
      <c r="BA8" s="56">
        <v>0</v>
      </c>
      <c r="BB8" s="56">
        <v>-14370.977338274073</v>
      </c>
      <c r="BC8" s="56">
        <v>356546.25277306401</v>
      </c>
    </row>
    <row r="9" spans="1:55">
      <c r="A9" s="2">
        <v>5</v>
      </c>
      <c r="B9" s="56" t="s">
        <v>25</v>
      </c>
      <c r="C9" s="56">
        <v>37.086657180485261</v>
      </c>
      <c r="D9" s="56">
        <v>0</v>
      </c>
      <c r="E9" s="56">
        <v>0</v>
      </c>
      <c r="F9" s="56">
        <v>5.3891635806657172</v>
      </c>
      <c r="G9" s="56">
        <v>154.09025247978482</v>
      </c>
      <c r="H9" s="56">
        <v>21.953033534127879</v>
      </c>
      <c r="I9" s="56">
        <v>0</v>
      </c>
      <c r="J9" s="56">
        <v>0</v>
      </c>
      <c r="K9" s="56">
        <v>0</v>
      </c>
      <c r="L9" s="56">
        <v>0.25576312570152449</v>
      </c>
      <c r="M9" s="56">
        <v>0</v>
      </c>
      <c r="N9" s="56">
        <v>169.71444865206135</v>
      </c>
      <c r="O9" s="56">
        <v>28505.267215900418</v>
      </c>
      <c r="P9" s="56">
        <v>9.0230569663476839E-3</v>
      </c>
      <c r="Q9" s="56">
        <v>0</v>
      </c>
      <c r="R9" s="56">
        <v>0</v>
      </c>
      <c r="S9" s="56">
        <v>0</v>
      </c>
      <c r="T9" s="56">
        <v>0</v>
      </c>
      <c r="U9" s="56">
        <v>0</v>
      </c>
      <c r="V9" s="56">
        <v>0</v>
      </c>
      <c r="W9" s="56">
        <v>0</v>
      </c>
      <c r="X9" s="56">
        <v>0</v>
      </c>
      <c r="Y9" s="56">
        <v>0.44025766224933582</v>
      </c>
      <c r="Z9" s="56">
        <v>0</v>
      </c>
      <c r="AA9" s="56">
        <v>100.02944840760523</v>
      </c>
      <c r="AB9" s="56">
        <v>56307.983445123587</v>
      </c>
      <c r="AC9" s="56">
        <v>0.54583204970101562</v>
      </c>
      <c r="AD9" s="56">
        <v>1.4446563979013873E-2</v>
      </c>
      <c r="AE9" s="56">
        <v>0.31026418123002725</v>
      </c>
      <c r="AF9" s="56">
        <v>0.79668274204573952</v>
      </c>
      <c r="AG9" s="56">
        <v>19.357420344898134</v>
      </c>
      <c r="AH9" s="56">
        <v>3.6962458407086998</v>
      </c>
      <c r="AI9" s="56">
        <v>1.9963814236171753</v>
      </c>
      <c r="AJ9" s="56">
        <v>0</v>
      </c>
      <c r="AK9" s="56">
        <v>0</v>
      </c>
      <c r="AL9" s="56">
        <v>2.470515732153335E-2</v>
      </c>
      <c r="AM9" s="56">
        <v>0.14994023604345785</v>
      </c>
      <c r="AN9" s="56">
        <v>3.4707425211178231</v>
      </c>
      <c r="AO9" s="56">
        <v>4.0167320741834409</v>
      </c>
      <c r="AP9" s="56">
        <v>0.12411735636239958</v>
      </c>
      <c r="AQ9" s="56">
        <v>0.77856683888331268</v>
      </c>
      <c r="AR9" s="56">
        <v>0</v>
      </c>
      <c r="AS9" s="5">
        <v>0</v>
      </c>
      <c r="AT9" s="6">
        <v>0</v>
      </c>
      <c r="AU9" s="6">
        <v>0</v>
      </c>
      <c r="AV9" s="6">
        <v>0</v>
      </c>
      <c r="AW9" s="6">
        <v>-321.25332056283622</v>
      </c>
      <c r="AX9" s="6">
        <v>2282.9291397209176</v>
      </c>
      <c r="AY9" s="6">
        <v>918.63033378250429</v>
      </c>
      <c r="AZ9" s="56">
        <v>84859.496043140563</v>
      </c>
      <c r="BA9" s="56">
        <v>15.514767377451763</v>
      </c>
      <c r="BB9" s="56">
        <v>-141.23665495290317</v>
      </c>
      <c r="BC9" s="56">
        <v>3201.5594735034215</v>
      </c>
    </row>
    <row r="10" spans="1:55">
      <c r="A10" s="2">
        <v>6</v>
      </c>
      <c r="B10" s="56" t="s">
        <v>30</v>
      </c>
      <c r="C10" s="56">
        <v>31569.51683981582</v>
      </c>
      <c r="D10" s="56">
        <v>0</v>
      </c>
      <c r="E10" s="56">
        <v>0</v>
      </c>
      <c r="F10" s="56">
        <v>126.87792514118073</v>
      </c>
      <c r="G10" s="56">
        <v>2.1665942077305487</v>
      </c>
      <c r="H10" s="56">
        <v>16217.025134674825</v>
      </c>
      <c r="I10" s="56">
        <v>26.593656597171073</v>
      </c>
      <c r="J10" s="56">
        <v>356.75729517065122</v>
      </c>
      <c r="K10" s="56">
        <v>36.33774751210003</v>
      </c>
      <c r="L10" s="56">
        <v>877.41273841982979</v>
      </c>
      <c r="M10" s="56">
        <v>0</v>
      </c>
      <c r="N10" s="56">
        <v>236.07277201318243</v>
      </c>
      <c r="O10" s="56">
        <v>117.14546496283971</v>
      </c>
      <c r="P10" s="56">
        <v>0.33970832786850297</v>
      </c>
      <c r="Q10" s="56">
        <v>0.53298811889598374</v>
      </c>
      <c r="R10" s="56">
        <v>0</v>
      </c>
      <c r="S10" s="56">
        <v>0</v>
      </c>
      <c r="T10" s="56">
        <v>0.48890927011552149</v>
      </c>
      <c r="U10" s="56">
        <v>0</v>
      </c>
      <c r="V10" s="56">
        <v>0</v>
      </c>
      <c r="W10" s="56">
        <v>0</v>
      </c>
      <c r="X10" s="56">
        <v>0</v>
      </c>
      <c r="Y10" s="56">
        <v>44.036158012349745</v>
      </c>
      <c r="Z10" s="56">
        <v>0</v>
      </c>
      <c r="AA10" s="56">
        <v>104.15490305893229</v>
      </c>
      <c r="AB10" s="56">
        <v>100122.06249342025</v>
      </c>
      <c r="AC10" s="56">
        <v>598.28809645294712</v>
      </c>
      <c r="AD10" s="56">
        <v>15.83492077466744</v>
      </c>
      <c r="AE10" s="56">
        <v>1214.901332981736</v>
      </c>
      <c r="AF10" s="56">
        <v>943.30367911047574</v>
      </c>
      <c r="AG10" s="56">
        <v>76443.884697472371</v>
      </c>
      <c r="AH10" s="56">
        <v>3567.4863200022069</v>
      </c>
      <c r="AI10" s="56">
        <v>672.87666870994133</v>
      </c>
      <c r="AJ10" s="56">
        <v>399.21776101454969</v>
      </c>
      <c r="AK10" s="56">
        <v>345.14346036690245</v>
      </c>
      <c r="AL10" s="56">
        <v>17.165416097079586</v>
      </c>
      <c r="AM10" s="56">
        <v>104.18013161717197</v>
      </c>
      <c r="AN10" s="56">
        <v>331.08180140664678</v>
      </c>
      <c r="AO10" s="56">
        <v>131.46268157869736</v>
      </c>
      <c r="AP10" s="56">
        <v>11.641521854245983</v>
      </c>
      <c r="AQ10" s="56">
        <v>299.07953672404699</v>
      </c>
      <c r="AR10" s="56">
        <v>7661.0706489803833</v>
      </c>
      <c r="AS10" s="5">
        <v>266362.16783424327</v>
      </c>
      <c r="AT10" s="6">
        <v>377255.43207146972</v>
      </c>
      <c r="AU10" s="6">
        <v>0</v>
      </c>
      <c r="AV10" s="6">
        <v>0</v>
      </c>
      <c r="AW10" s="6">
        <v>-1372.7959119420191</v>
      </c>
      <c r="AX10" s="6">
        <v>24195.153987512629</v>
      </c>
      <c r="AY10" s="6">
        <v>90.672217601707544</v>
      </c>
      <c r="AZ10" s="56">
        <v>647894.48173473484</v>
      </c>
      <c r="BA10" s="56">
        <v>118.82647017352738</v>
      </c>
      <c r="BB10" s="56">
        <v>7759.2254485107405</v>
      </c>
      <c r="BC10" s="56">
        <v>268870.6874463553</v>
      </c>
    </row>
    <row r="11" spans="1:55">
      <c r="A11" s="2">
        <v>7</v>
      </c>
      <c r="B11" s="56" t="s">
        <v>35</v>
      </c>
      <c r="C11" s="56">
        <v>166.28566703706747</v>
      </c>
      <c r="D11" s="56">
        <v>0</v>
      </c>
      <c r="E11" s="56">
        <v>0</v>
      </c>
      <c r="F11" s="56">
        <v>315.38018521361334</v>
      </c>
      <c r="G11" s="56">
        <v>2.6811799073177016E-3</v>
      </c>
      <c r="H11" s="56">
        <v>535.49286171169661</v>
      </c>
      <c r="I11" s="56">
        <v>7835.4790601084887</v>
      </c>
      <c r="J11" s="56">
        <v>1401.4267082427425</v>
      </c>
      <c r="K11" s="56">
        <v>197.40327658188329</v>
      </c>
      <c r="L11" s="56">
        <v>342.26726194898544</v>
      </c>
      <c r="M11" s="56">
        <v>0</v>
      </c>
      <c r="N11" s="56">
        <v>49.728962963174709</v>
      </c>
      <c r="O11" s="56">
        <v>353.81408704019344</v>
      </c>
      <c r="P11" s="56">
        <v>1.5133594383631108E-2</v>
      </c>
      <c r="Q11" s="56">
        <v>1.4688456960701904E-2</v>
      </c>
      <c r="R11" s="56">
        <v>0</v>
      </c>
      <c r="S11" s="56">
        <v>0</v>
      </c>
      <c r="T11" s="56">
        <v>0.21350041544754084</v>
      </c>
      <c r="U11" s="56">
        <v>0</v>
      </c>
      <c r="V11" s="56">
        <v>0</v>
      </c>
      <c r="W11" s="56">
        <v>0</v>
      </c>
      <c r="X11" s="56">
        <v>0</v>
      </c>
      <c r="Y11" s="56">
        <v>8.4434774566765789</v>
      </c>
      <c r="Z11" s="56">
        <v>0</v>
      </c>
      <c r="AA11" s="56">
        <v>0.13793512467131763</v>
      </c>
      <c r="AB11" s="56">
        <v>3734.6084615541404</v>
      </c>
      <c r="AC11" s="56">
        <v>457.55163730405468</v>
      </c>
      <c r="AD11" s="56">
        <v>12.110041917905498</v>
      </c>
      <c r="AE11" s="56">
        <v>314.20696990813201</v>
      </c>
      <c r="AF11" s="56">
        <v>123.25983021602103</v>
      </c>
      <c r="AG11" s="56">
        <v>1396.7523392131895</v>
      </c>
      <c r="AH11" s="56">
        <v>38.134540059096665</v>
      </c>
      <c r="AI11" s="56">
        <v>629.19780726744307</v>
      </c>
      <c r="AJ11" s="56">
        <v>0.14087506056294674</v>
      </c>
      <c r="AK11" s="56">
        <v>0.12179344365472841</v>
      </c>
      <c r="AL11" s="56">
        <v>0</v>
      </c>
      <c r="AM11" s="56">
        <v>0</v>
      </c>
      <c r="AN11" s="56">
        <v>97.594667326972115</v>
      </c>
      <c r="AO11" s="56">
        <v>1978.9173201138485</v>
      </c>
      <c r="AP11" s="56">
        <v>0.18988464880656153</v>
      </c>
      <c r="AQ11" s="56">
        <v>0.27974052796198701</v>
      </c>
      <c r="AR11" s="56">
        <v>0</v>
      </c>
      <c r="AS11" s="5">
        <v>11698.514677099603</v>
      </c>
      <c r="AT11" s="6">
        <v>15561.511836030124</v>
      </c>
      <c r="AU11" s="6">
        <v>0</v>
      </c>
      <c r="AV11" s="6">
        <v>0</v>
      </c>
      <c r="AW11" s="6">
        <v>-24.47668003211265</v>
      </c>
      <c r="AX11" s="6">
        <v>173.83998884633434</v>
      </c>
      <c r="AY11" s="6">
        <v>12603.16070756841</v>
      </c>
      <c r="AZ11" s="56">
        <v>47053.766473621559</v>
      </c>
      <c r="BA11" s="56">
        <v>361.32602036702747</v>
      </c>
      <c r="BB11" s="56">
        <v>190.37126525329739</v>
      </c>
      <c r="BC11" s="56">
        <v>12777.000696414751</v>
      </c>
    </row>
    <row r="12" spans="1:55">
      <c r="A12" s="2">
        <v>8</v>
      </c>
      <c r="B12" s="56" t="s">
        <v>38</v>
      </c>
      <c r="C12" s="56">
        <v>494.16563843098368</v>
      </c>
      <c r="D12" s="56">
        <v>0</v>
      </c>
      <c r="E12" s="56">
        <v>0</v>
      </c>
      <c r="F12" s="56">
        <v>286.4795562786552</v>
      </c>
      <c r="G12" s="56">
        <v>45.045979402849291</v>
      </c>
      <c r="H12" s="56">
        <v>115.78021412498586</v>
      </c>
      <c r="I12" s="56">
        <v>66.321826677855839</v>
      </c>
      <c r="J12" s="56">
        <v>1008.2517439262842</v>
      </c>
      <c r="K12" s="56">
        <v>367.50410921793201</v>
      </c>
      <c r="L12" s="56">
        <v>239.28834275423731</v>
      </c>
      <c r="M12" s="56">
        <v>0</v>
      </c>
      <c r="N12" s="56">
        <v>160.61760013814839</v>
      </c>
      <c r="O12" s="56">
        <v>331.03802465701904</v>
      </c>
      <c r="P12" s="56">
        <v>0.16496661734787502</v>
      </c>
      <c r="Q12" s="56">
        <v>0</v>
      </c>
      <c r="R12" s="56">
        <v>0</v>
      </c>
      <c r="S12" s="56">
        <v>0</v>
      </c>
      <c r="T12" s="56">
        <v>0.34576967731599995</v>
      </c>
      <c r="U12" s="56">
        <v>0</v>
      </c>
      <c r="V12" s="56">
        <v>0</v>
      </c>
      <c r="W12" s="56">
        <v>0</v>
      </c>
      <c r="X12" s="56">
        <v>0</v>
      </c>
      <c r="Y12" s="56">
        <v>763.62623597271102</v>
      </c>
      <c r="Z12" s="56">
        <v>0</v>
      </c>
      <c r="AA12" s="56">
        <v>9.3471412721193494E-3</v>
      </c>
      <c r="AB12" s="56">
        <v>2091.2319328544381</v>
      </c>
      <c r="AC12" s="56">
        <v>1099.354813601964</v>
      </c>
      <c r="AD12" s="56">
        <v>29.096678472869257</v>
      </c>
      <c r="AE12" s="56">
        <v>44.264022598758153</v>
      </c>
      <c r="AF12" s="56">
        <v>2780.606455801596</v>
      </c>
      <c r="AG12" s="56">
        <v>587.28955229987525</v>
      </c>
      <c r="AH12" s="56">
        <v>772.99850564182202</v>
      </c>
      <c r="AI12" s="56">
        <v>603.6183923341099</v>
      </c>
      <c r="AJ12" s="56">
        <v>0.33220225500010225</v>
      </c>
      <c r="AK12" s="56">
        <v>0.28720524743448139</v>
      </c>
      <c r="AL12" s="56">
        <v>0</v>
      </c>
      <c r="AM12" s="56">
        <v>0</v>
      </c>
      <c r="AN12" s="56">
        <v>754.50821266647552</v>
      </c>
      <c r="AO12" s="56">
        <v>0.59348255563035424</v>
      </c>
      <c r="AP12" s="56">
        <v>0</v>
      </c>
      <c r="AQ12" s="56">
        <v>0</v>
      </c>
      <c r="AR12" s="56">
        <v>0</v>
      </c>
      <c r="AS12" s="5">
        <v>83777.153949903237</v>
      </c>
      <c r="AT12" s="6">
        <v>145467.07497335289</v>
      </c>
      <c r="AU12" s="6">
        <v>0</v>
      </c>
      <c r="AV12" s="6">
        <v>0</v>
      </c>
      <c r="AW12" s="6">
        <v>0</v>
      </c>
      <c r="AX12" s="6">
        <v>0</v>
      </c>
      <c r="AY12" s="6">
        <v>5318.9985379999989</v>
      </c>
      <c r="AZ12" s="56">
        <v>241211.13116389365</v>
      </c>
      <c r="BA12" s="56">
        <v>418.9882024146292</v>
      </c>
      <c r="BB12" s="56">
        <v>-256.93036829539494</v>
      </c>
      <c r="BC12" s="56">
        <v>5318.9985380000007</v>
      </c>
    </row>
    <row r="13" spans="1:55">
      <c r="A13" s="2">
        <v>9</v>
      </c>
      <c r="B13" s="56" t="s">
        <v>41</v>
      </c>
      <c r="C13" s="56">
        <v>460.41174832641946</v>
      </c>
      <c r="D13" s="56">
        <v>0</v>
      </c>
      <c r="E13" s="56">
        <v>0</v>
      </c>
      <c r="F13" s="56">
        <v>375.23818857125133</v>
      </c>
      <c r="G13" s="56">
        <v>0</v>
      </c>
      <c r="H13" s="56">
        <v>227.01901910922399</v>
      </c>
      <c r="I13" s="56">
        <v>3.8560962007388988</v>
      </c>
      <c r="J13" s="56">
        <v>8.6541791388857181</v>
      </c>
      <c r="K13" s="56">
        <v>2632.1944764340778</v>
      </c>
      <c r="L13" s="56">
        <v>345.79760579756993</v>
      </c>
      <c r="M13" s="56">
        <v>0</v>
      </c>
      <c r="N13" s="56">
        <v>11.82550837239485</v>
      </c>
      <c r="O13" s="56">
        <v>690.77039019842925</v>
      </c>
      <c r="P13" s="56">
        <v>0.14155852927735577</v>
      </c>
      <c r="Q13" s="56">
        <v>0</v>
      </c>
      <c r="R13" s="56">
        <v>0</v>
      </c>
      <c r="S13" s="56">
        <v>0</v>
      </c>
      <c r="T13" s="56">
        <v>0.34118434798945352</v>
      </c>
      <c r="U13" s="56">
        <v>0</v>
      </c>
      <c r="V13" s="56">
        <v>0</v>
      </c>
      <c r="W13" s="56">
        <v>0</v>
      </c>
      <c r="X13" s="56">
        <v>0</v>
      </c>
      <c r="Y13" s="56">
        <v>2.5079657130887218</v>
      </c>
      <c r="Z13" s="56">
        <v>0</v>
      </c>
      <c r="AA13" s="56">
        <v>5.1622276773932746E-2</v>
      </c>
      <c r="AB13" s="56">
        <v>82818.558340261472</v>
      </c>
      <c r="AC13" s="56">
        <v>644.83900091508326</v>
      </c>
      <c r="AD13" s="56">
        <v>17.066985875940954</v>
      </c>
      <c r="AE13" s="56">
        <v>225.25346940194035</v>
      </c>
      <c r="AF13" s="56">
        <v>584.89046010231209</v>
      </c>
      <c r="AG13" s="56">
        <v>414.40277234629446</v>
      </c>
      <c r="AH13" s="56">
        <v>203.52360093398735</v>
      </c>
      <c r="AI13" s="56">
        <v>3145.5528239759301</v>
      </c>
      <c r="AJ13" s="56">
        <v>0</v>
      </c>
      <c r="AK13" s="56">
        <v>0</v>
      </c>
      <c r="AL13" s="56">
        <v>0.35923155496184739</v>
      </c>
      <c r="AM13" s="56">
        <v>2.1802437217548034</v>
      </c>
      <c r="AN13" s="56">
        <v>786.08647576790383</v>
      </c>
      <c r="AO13" s="56">
        <v>3.3822164027547901</v>
      </c>
      <c r="AP13" s="56">
        <v>0.32093932024427196</v>
      </c>
      <c r="AQ13" s="56">
        <v>4.0885033922454923</v>
      </c>
      <c r="AR13" s="56">
        <v>0</v>
      </c>
      <c r="AS13" s="5">
        <v>14935.121522272355</v>
      </c>
      <c r="AT13" s="6">
        <v>2957.170960353073</v>
      </c>
      <c r="AU13" s="6">
        <v>0</v>
      </c>
      <c r="AV13" s="6">
        <v>49327.333488429569</v>
      </c>
      <c r="AW13" s="6">
        <v>0</v>
      </c>
      <c r="AX13" s="6">
        <v>5087.6423612211365</v>
      </c>
      <c r="AY13" s="6">
        <v>15109.404005785285</v>
      </c>
      <c r="AZ13" s="56">
        <v>156637.35947857919</v>
      </c>
      <c r="BA13" s="56">
        <v>89.139251939608059</v>
      </c>
      <c r="BB13" s="56">
        <v>-951.10214525876643</v>
      </c>
      <c r="BC13" s="56">
        <v>23348.386069272845</v>
      </c>
    </row>
    <row r="14" spans="1:55">
      <c r="A14" s="2">
        <v>10</v>
      </c>
      <c r="B14" s="56" t="s">
        <v>44</v>
      </c>
      <c r="C14" s="56">
        <v>266.03267462827046</v>
      </c>
      <c r="D14" s="56">
        <v>0</v>
      </c>
      <c r="E14" s="56">
        <v>0</v>
      </c>
      <c r="F14" s="56">
        <v>336.07824374456442</v>
      </c>
      <c r="G14" s="56">
        <v>17.241040355765005</v>
      </c>
      <c r="H14" s="56">
        <v>7545.6542261541026</v>
      </c>
      <c r="I14" s="56">
        <v>77.438642828269394</v>
      </c>
      <c r="J14" s="56">
        <v>71.538431230822724</v>
      </c>
      <c r="K14" s="56">
        <v>132.177926376405</v>
      </c>
      <c r="L14" s="56">
        <v>12673.097751013209</v>
      </c>
      <c r="M14" s="56">
        <v>0</v>
      </c>
      <c r="N14" s="56">
        <v>1809.3918522506244</v>
      </c>
      <c r="O14" s="56">
        <v>1640.3316533449383</v>
      </c>
      <c r="P14" s="56">
        <v>0.20058346934305296</v>
      </c>
      <c r="Q14" s="56">
        <v>2.6573781800355025</v>
      </c>
      <c r="R14" s="56">
        <v>0</v>
      </c>
      <c r="S14" s="56">
        <v>0</v>
      </c>
      <c r="T14" s="56">
        <v>2.8316128360572428</v>
      </c>
      <c r="U14" s="56">
        <v>0</v>
      </c>
      <c r="V14" s="56">
        <v>0</v>
      </c>
      <c r="W14" s="56">
        <v>0</v>
      </c>
      <c r="X14" s="56">
        <v>0</v>
      </c>
      <c r="Y14" s="56">
        <v>1464.1976492030117</v>
      </c>
      <c r="Z14" s="56">
        <v>0</v>
      </c>
      <c r="AA14" s="56">
        <v>45.489023852496096</v>
      </c>
      <c r="AB14" s="56">
        <v>4620.2992121908346</v>
      </c>
      <c r="AC14" s="56">
        <v>6007.8801556406361</v>
      </c>
      <c r="AD14" s="56">
        <v>159.01086257989436</v>
      </c>
      <c r="AE14" s="56">
        <v>3639.7676681916264</v>
      </c>
      <c r="AF14" s="56">
        <v>7086.8303171763027</v>
      </c>
      <c r="AG14" s="56">
        <v>2616.1539475120253</v>
      </c>
      <c r="AH14" s="56">
        <v>30775.481350315247</v>
      </c>
      <c r="AI14" s="56">
        <v>5952.9136611986014</v>
      </c>
      <c r="AJ14" s="56">
        <v>6102.1622880980649</v>
      </c>
      <c r="AK14" s="56">
        <v>5275.6205096742242</v>
      </c>
      <c r="AL14" s="56">
        <v>226.72597230612578</v>
      </c>
      <c r="AM14" s="56">
        <v>1376.0424741409026</v>
      </c>
      <c r="AN14" s="56">
        <v>1436.7895469054756</v>
      </c>
      <c r="AO14" s="56">
        <v>2478.3261611479484</v>
      </c>
      <c r="AP14" s="56">
        <v>414.45707071762541</v>
      </c>
      <c r="AQ14" s="56">
        <v>38170.091083150815</v>
      </c>
      <c r="AR14" s="56">
        <v>41870.469800640174</v>
      </c>
      <c r="AS14" s="5">
        <v>5877.8783472930736</v>
      </c>
      <c r="AT14" s="6">
        <v>6920.5563813173667</v>
      </c>
      <c r="AU14" s="6">
        <v>0</v>
      </c>
      <c r="AV14" s="6">
        <v>0</v>
      </c>
      <c r="AW14" s="6">
        <v>0</v>
      </c>
      <c r="AX14" s="6">
        <v>17644.525331066132</v>
      </c>
      <c r="AY14" s="6">
        <v>28752.551897880508</v>
      </c>
      <c r="AZ14" s="56">
        <v>165397.69547395018</v>
      </c>
      <c r="BA14" s="56">
        <v>3024.2559082113662</v>
      </c>
      <c r="BB14" s="56">
        <v>-3506.9351899205171</v>
      </c>
      <c r="BC14" s="56">
        <v>71560.006156529431</v>
      </c>
    </row>
    <row r="15" spans="1:55">
      <c r="A15" s="2">
        <v>11</v>
      </c>
      <c r="B15" s="56" t="s">
        <v>48</v>
      </c>
      <c r="C15" s="56">
        <v>2912.459722373289</v>
      </c>
      <c r="D15" s="56">
        <v>0</v>
      </c>
      <c r="E15" s="56">
        <v>0</v>
      </c>
      <c r="F15" s="56">
        <v>18676.990797856262</v>
      </c>
      <c r="G15" s="56">
        <v>139.55175343325197</v>
      </c>
      <c r="H15" s="56">
        <v>1600.4845930676979</v>
      </c>
      <c r="I15" s="56">
        <v>14.15529501652443</v>
      </c>
      <c r="J15" s="56">
        <v>31.922013462636858</v>
      </c>
      <c r="K15" s="56">
        <v>192.38299340186299</v>
      </c>
      <c r="L15" s="56">
        <v>353.85713592859162</v>
      </c>
      <c r="M15" s="56">
        <v>0</v>
      </c>
      <c r="N15" s="56">
        <v>928.26394829439687</v>
      </c>
      <c r="O15" s="56">
        <v>3909.0555638736128</v>
      </c>
      <c r="P15" s="56">
        <v>0.33904401988091232</v>
      </c>
      <c r="Q15" s="56">
        <v>70.831295763614037</v>
      </c>
      <c r="R15" s="56">
        <v>0</v>
      </c>
      <c r="S15" s="56">
        <v>0</v>
      </c>
      <c r="T15" s="56">
        <v>0.43241289035652963</v>
      </c>
      <c r="U15" s="56">
        <v>0</v>
      </c>
      <c r="V15" s="56">
        <v>0</v>
      </c>
      <c r="W15" s="56">
        <v>0</v>
      </c>
      <c r="X15" s="56">
        <v>0</v>
      </c>
      <c r="Y15" s="56">
        <v>0</v>
      </c>
      <c r="Z15" s="56">
        <v>0</v>
      </c>
      <c r="AA15" s="56">
        <v>6.3830008416085979</v>
      </c>
      <c r="AB15" s="56">
        <v>38590.074701661535</v>
      </c>
      <c r="AC15" s="56">
        <v>57295.045639694938</v>
      </c>
      <c r="AD15" s="56">
        <v>1516.4308196408799</v>
      </c>
      <c r="AE15" s="56">
        <v>21326.253523300158</v>
      </c>
      <c r="AF15" s="56">
        <v>8221.8213495693835</v>
      </c>
      <c r="AG15" s="56">
        <v>4265.5732315039859</v>
      </c>
      <c r="AH15" s="56">
        <v>9579.5793169367735</v>
      </c>
      <c r="AI15" s="56">
        <v>3965.1001719600154</v>
      </c>
      <c r="AJ15" s="56">
        <v>1051.1637465695617</v>
      </c>
      <c r="AK15" s="56">
        <v>908.78294588209383</v>
      </c>
      <c r="AL15" s="56">
        <v>320.28036507078093</v>
      </c>
      <c r="AM15" s="56">
        <v>1943.8416405849121</v>
      </c>
      <c r="AN15" s="56">
        <v>24854.805030079347</v>
      </c>
      <c r="AO15" s="56">
        <v>7420.8866145376833</v>
      </c>
      <c r="AP15" s="56">
        <v>340.01880176368167</v>
      </c>
      <c r="AQ15" s="56">
        <v>4108.0432493287299</v>
      </c>
      <c r="AR15" s="56">
        <v>12004.615487546605</v>
      </c>
      <c r="AS15" s="5">
        <v>7548.4870895992808</v>
      </c>
      <c r="AT15" s="6">
        <v>15270.747531226858</v>
      </c>
      <c r="AU15" s="6">
        <v>0</v>
      </c>
      <c r="AV15" s="6">
        <v>0</v>
      </c>
      <c r="AW15" s="6">
        <v>0</v>
      </c>
      <c r="AX15" s="6">
        <v>0</v>
      </c>
      <c r="AY15" s="6">
        <v>0</v>
      </c>
      <c r="AZ15" s="56">
        <v>249368.66082668005</v>
      </c>
      <c r="BA15" s="56">
        <v>0</v>
      </c>
      <c r="BB15" s="56">
        <v>-7.460698725481052E-10</v>
      </c>
      <c r="BC15" s="56">
        <v>0</v>
      </c>
    </row>
    <row r="16" spans="1:55">
      <c r="A16" s="2">
        <v>12</v>
      </c>
      <c r="B16" s="56" t="s">
        <v>54</v>
      </c>
      <c r="C16" s="56">
        <v>23067.609829455414</v>
      </c>
      <c r="D16" s="56">
        <v>0</v>
      </c>
      <c r="E16" s="56">
        <v>0</v>
      </c>
      <c r="F16" s="56">
        <v>19869.062424458851</v>
      </c>
      <c r="G16" s="56">
        <v>127.96719810569407</v>
      </c>
      <c r="H16" s="56">
        <v>8128.3576755301283</v>
      </c>
      <c r="I16" s="56">
        <v>237.33667173394997</v>
      </c>
      <c r="J16" s="56">
        <v>346.47478683482916</v>
      </c>
      <c r="K16" s="56">
        <v>612.57041955225554</v>
      </c>
      <c r="L16" s="56">
        <v>3945.9491410628252</v>
      </c>
      <c r="M16" s="56">
        <v>0</v>
      </c>
      <c r="N16" s="56">
        <v>6208.368101437386</v>
      </c>
      <c r="O16" s="56">
        <v>4628.9638311774261</v>
      </c>
      <c r="P16" s="56">
        <v>0.75404096194780246</v>
      </c>
      <c r="Q16" s="56">
        <v>2.6498382782350522</v>
      </c>
      <c r="R16" s="56">
        <v>0</v>
      </c>
      <c r="S16" s="56">
        <v>0</v>
      </c>
      <c r="T16" s="56">
        <v>14.854591143848756</v>
      </c>
      <c r="U16" s="56">
        <v>0</v>
      </c>
      <c r="V16" s="56">
        <v>0</v>
      </c>
      <c r="W16" s="56">
        <v>0</v>
      </c>
      <c r="X16" s="56">
        <v>0</v>
      </c>
      <c r="Y16" s="56">
        <v>14.858758676493578</v>
      </c>
      <c r="Z16" s="56">
        <v>0</v>
      </c>
      <c r="AA16" s="56">
        <v>324.34552909808059</v>
      </c>
      <c r="AB16" s="56">
        <v>221783.40804487217</v>
      </c>
      <c r="AC16" s="56">
        <v>24858.169597693086</v>
      </c>
      <c r="AD16" s="56">
        <v>657.92240981627822</v>
      </c>
      <c r="AE16" s="56">
        <v>170.21505130592152</v>
      </c>
      <c r="AF16" s="56">
        <v>53892.467538764198</v>
      </c>
      <c r="AG16" s="56">
        <v>3421.8720984286201</v>
      </c>
      <c r="AH16" s="56">
        <v>273.45237310838741</v>
      </c>
      <c r="AI16" s="56">
        <v>2349.7785261423505</v>
      </c>
      <c r="AJ16" s="56">
        <v>13.229547368817306</v>
      </c>
      <c r="AK16" s="56">
        <v>11.437596730058912</v>
      </c>
      <c r="AL16" s="56">
        <v>1.027110470103787</v>
      </c>
      <c r="AM16" s="56">
        <v>6.2337261943212061</v>
      </c>
      <c r="AN16" s="56">
        <v>399.0184710067129</v>
      </c>
      <c r="AO16" s="56">
        <v>10527.981733193399</v>
      </c>
      <c r="AP16" s="56">
        <v>19662.618148290196</v>
      </c>
      <c r="AQ16" s="56">
        <v>2886.7453188158547</v>
      </c>
      <c r="AR16" s="56">
        <v>14149.078449860446</v>
      </c>
      <c r="AS16" s="5">
        <v>78795.455882599577</v>
      </c>
      <c r="AT16" s="6">
        <v>41349.989696014753</v>
      </c>
      <c r="AU16" s="6">
        <v>0</v>
      </c>
      <c r="AV16" s="6">
        <v>0</v>
      </c>
      <c r="AW16" s="6">
        <v>0</v>
      </c>
      <c r="AX16" s="6">
        <v>24558.437158900542</v>
      </c>
      <c r="AY16" s="6">
        <v>58867.984756504258</v>
      </c>
      <c r="AZ16" s="56">
        <v>504590.11337047681</v>
      </c>
      <c r="BA16" s="56">
        <v>715.21127515269336</v>
      </c>
      <c r="BB16" s="56">
        <v>-2879.9558222932651</v>
      </c>
      <c r="BC16" s="56">
        <v>117981.36560566457</v>
      </c>
    </row>
    <row r="17" spans="1:55">
      <c r="A17" s="2">
        <v>13</v>
      </c>
      <c r="B17" s="56" t="s">
        <v>57</v>
      </c>
      <c r="C17" s="56">
        <v>507.14118388618749</v>
      </c>
      <c r="D17" s="56">
        <v>0</v>
      </c>
      <c r="E17" s="56">
        <v>0</v>
      </c>
      <c r="F17" s="56">
        <v>891.77691047296048</v>
      </c>
      <c r="G17" s="56">
        <v>0</v>
      </c>
      <c r="H17" s="56">
        <v>4543.3464557569905</v>
      </c>
      <c r="I17" s="56">
        <v>7.8600761486104256</v>
      </c>
      <c r="J17" s="56">
        <v>6.9857395223311514</v>
      </c>
      <c r="K17" s="56">
        <v>160.28879450065702</v>
      </c>
      <c r="L17" s="56">
        <v>20.752948282640691</v>
      </c>
      <c r="M17" s="56">
        <v>0</v>
      </c>
      <c r="N17" s="56">
        <v>241.10598779060987</v>
      </c>
      <c r="O17" s="56">
        <v>17474.608405233219</v>
      </c>
      <c r="P17" s="56">
        <v>0.15612762015917223</v>
      </c>
      <c r="Q17" s="56">
        <v>0</v>
      </c>
      <c r="R17" s="56">
        <v>0</v>
      </c>
      <c r="S17" s="56">
        <v>0</v>
      </c>
      <c r="T17" s="56">
        <v>5.0912942506638528</v>
      </c>
      <c r="U17" s="56">
        <v>0</v>
      </c>
      <c r="V17" s="56">
        <v>0</v>
      </c>
      <c r="W17" s="56">
        <v>0</v>
      </c>
      <c r="X17" s="56">
        <v>0</v>
      </c>
      <c r="Y17" s="56">
        <v>1027.861627535128</v>
      </c>
      <c r="Z17" s="56">
        <v>0</v>
      </c>
      <c r="AA17" s="56">
        <v>0.51526360570172136</v>
      </c>
      <c r="AB17" s="56">
        <v>864380.99060767423</v>
      </c>
      <c r="AC17" s="56">
        <v>748.78307269689708</v>
      </c>
      <c r="AD17" s="56">
        <v>19.818078788234612</v>
      </c>
      <c r="AE17" s="56">
        <v>766.03797683413961</v>
      </c>
      <c r="AF17" s="56">
        <v>1011.8819535487761</v>
      </c>
      <c r="AG17" s="56">
        <v>749.70110802504598</v>
      </c>
      <c r="AH17" s="56">
        <v>0.7083533417953467</v>
      </c>
      <c r="AI17" s="56">
        <v>10196.099919940916</v>
      </c>
      <c r="AJ17" s="56">
        <v>0</v>
      </c>
      <c r="AK17" s="56">
        <v>0</v>
      </c>
      <c r="AL17" s="56">
        <v>0.25999237824508697</v>
      </c>
      <c r="AM17" s="56">
        <v>1.5779425346783735</v>
      </c>
      <c r="AN17" s="56">
        <v>11.356226914321157</v>
      </c>
      <c r="AO17" s="56">
        <v>5.8343458397397461</v>
      </c>
      <c r="AP17" s="56">
        <v>5.1606456614939615</v>
      </c>
      <c r="AQ17" s="56">
        <v>2.7230916467972945</v>
      </c>
      <c r="AR17" s="56">
        <v>1.4040171019120244</v>
      </c>
      <c r="AS17" s="5">
        <v>16276.133950986705</v>
      </c>
      <c r="AT17" s="6">
        <v>935.94454656453638</v>
      </c>
      <c r="AU17" s="6">
        <v>0</v>
      </c>
      <c r="AV17" s="6">
        <v>0</v>
      </c>
      <c r="AW17" s="6">
        <v>-5.4438645757814346</v>
      </c>
      <c r="AX17" s="6">
        <v>3072.1242396607699</v>
      </c>
      <c r="AY17" s="6">
        <v>19432.223220783555</v>
      </c>
      <c r="AZ17" s="56">
        <v>712250.42011464725</v>
      </c>
      <c r="BA17" s="56">
        <v>9.8844546911723121</v>
      </c>
      <c r="BB17" s="56">
        <v>-6898.5829825034625</v>
      </c>
      <c r="BC17" s="56">
        <v>223341.92268911135</v>
      </c>
    </row>
    <row r="18" spans="1:55">
      <c r="A18" s="2">
        <v>14</v>
      </c>
      <c r="B18" s="56" t="s">
        <v>60</v>
      </c>
      <c r="C18" s="56">
        <v>156.96450461272985</v>
      </c>
      <c r="D18" s="56">
        <v>0</v>
      </c>
      <c r="E18" s="56">
        <v>0</v>
      </c>
      <c r="F18" s="56">
        <v>1897.1706945937713</v>
      </c>
      <c r="G18" s="56">
        <v>0.65691800737977446</v>
      </c>
      <c r="H18" s="56">
        <v>496.576702284318</v>
      </c>
      <c r="I18" s="56">
        <v>11.079600481619424</v>
      </c>
      <c r="J18" s="56">
        <v>8.7056800123863223</v>
      </c>
      <c r="K18" s="56">
        <v>465.95498607856848</v>
      </c>
      <c r="L18" s="56">
        <v>1292.2441035660502</v>
      </c>
      <c r="M18" s="56">
        <v>0</v>
      </c>
      <c r="N18" s="56">
        <v>13.150152640010425</v>
      </c>
      <c r="O18" s="56">
        <v>815.53339028589039</v>
      </c>
      <c r="P18" s="56">
        <v>57.494477854100118</v>
      </c>
      <c r="Q18" s="56">
        <v>6055.263123800657</v>
      </c>
      <c r="R18" s="56">
        <v>0</v>
      </c>
      <c r="S18" s="56">
        <v>0</v>
      </c>
      <c r="T18" s="56">
        <v>37.792955261003939</v>
      </c>
      <c r="U18" s="56">
        <v>0</v>
      </c>
      <c r="V18" s="56">
        <v>0</v>
      </c>
      <c r="W18" s="56">
        <v>0</v>
      </c>
      <c r="X18" s="56">
        <v>0</v>
      </c>
      <c r="Y18" s="56">
        <v>40.624607645634384</v>
      </c>
      <c r="Z18" s="56">
        <v>0</v>
      </c>
      <c r="AA18" s="56">
        <v>2.3759668064107156</v>
      </c>
      <c r="AB18" s="56">
        <v>351264.99005858053</v>
      </c>
      <c r="AC18" s="56">
        <v>162.95105991755077</v>
      </c>
      <c r="AD18" s="56">
        <v>4.312833799034868</v>
      </c>
      <c r="AE18" s="56">
        <v>0</v>
      </c>
      <c r="AF18" s="56">
        <v>278.17245704673172</v>
      </c>
      <c r="AG18" s="56">
        <v>48.199760798980655</v>
      </c>
      <c r="AH18" s="56">
        <v>0.57373316681766762</v>
      </c>
      <c r="AI18" s="56">
        <v>5.9075027224469503</v>
      </c>
      <c r="AJ18" s="56">
        <v>0.60617180605581822</v>
      </c>
      <c r="AK18" s="56">
        <v>0.52406544785800491</v>
      </c>
      <c r="AL18" s="56">
        <v>1.3811576814889865E-2</v>
      </c>
      <c r="AM18" s="56">
        <v>8.3825051619966881E-2</v>
      </c>
      <c r="AN18" s="56">
        <v>15.475504070611873</v>
      </c>
      <c r="AO18" s="56">
        <v>2.8152051753826863</v>
      </c>
      <c r="AP18" s="56">
        <v>0.24859617222346933</v>
      </c>
      <c r="AQ18" s="56">
        <v>3.6918692983775343</v>
      </c>
      <c r="AR18" s="56">
        <v>1.2957032817509984</v>
      </c>
      <c r="AS18" s="5">
        <v>10989.860568888565</v>
      </c>
      <c r="AT18" s="6">
        <v>6396.6121287475116</v>
      </c>
      <c r="AU18" s="6">
        <v>0</v>
      </c>
      <c r="AV18" s="6">
        <v>0</v>
      </c>
      <c r="AW18" s="6">
        <v>0</v>
      </c>
      <c r="AX18" s="6">
        <v>0</v>
      </c>
      <c r="AY18" s="6">
        <v>94.000093999999976</v>
      </c>
      <c r="AZ18" s="56">
        <v>380431.99103731505</v>
      </c>
      <c r="BA18" s="56">
        <v>91.770804954676066</v>
      </c>
      <c r="BB18" s="56">
        <v>-4.1608772096798399</v>
      </c>
      <c r="BC18" s="56">
        <v>94.000093999999976</v>
      </c>
    </row>
    <row r="19" spans="1:55">
      <c r="A19" s="2">
        <v>15</v>
      </c>
      <c r="B19" s="56" t="s">
        <v>63</v>
      </c>
      <c r="C19" s="56">
        <v>1092.4256123763887</v>
      </c>
      <c r="D19" s="56">
        <v>0</v>
      </c>
      <c r="E19" s="56">
        <v>0</v>
      </c>
      <c r="F19" s="56">
        <v>2316.9762262855552</v>
      </c>
      <c r="G19" s="56">
        <v>117.56082850672531</v>
      </c>
      <c r="H19" s="56">
        <v>2967.462685983111</v>
      </c>
      <c r="I19" s="56">
        <v>4.1518279438128181</v>
      </c>
      <c r="J19" s="56">
        <v>25.461212116636116</v>
      </c>
      <c r="K19" s="56">
        <v>273.27344367024347</v>
      </c>
      <c r="L19" s="56">
        <v>165.30385171668775</v>
      </c>
      <c r="M19" s="56">
        <v>0</v>
      </c>
      <c r="N19" s="56">
        <v>221.59819752309309</v>
      </c>
      <c r="O19" s="56">
        <v>1208.1820412666893</v>
      </c>
      <c r="P19" s="56">
        <v>0.66473904733289557</v>
      </c>
      <c r="Q19" s="56">
        <v>2.531030465529593</v>
      </c>
      <c r="R19" s="56">
        <v>0</v>
      </c>
      <c r="S19" s="56">
        <v>0</v>
      </c>
      <c r="T19" s="56">
        <v>4.4207770708121785</v>
      </c>
      <c r="U19" s="56">
        <v>0</v>
      </c>
      <c r="V19" s="56">
        <v>0</v>
      </c>
      <c r="W19" s="56">
        <v>0</v>
      </c>
      <c r="X19" s="56">
        <v>0</v>
      </c>
      <c r="Y19" s="56">
        <v>197.97809937002066</v>
      </c>
      <c r="Z19" s="56">
        <v>0</v>
      </c>
      <c r="AA19" s="56">
        <v>1.9394932507488112</v>
      </c>
      <c r="AB19" s="56">
        <v>174210.36810042916</v>
      </c>
      <c r="AC19" s="56">
        <v>621.90889227731816</v>
      </c>
      <c r="AD19" s="56">
        <v>16.460093551346489</v>
      </c>
      <c r="AE19" s="56">
        <v>112.30977740320391</v>
      </c>
      <c r="AF19" s="56">
        <v>330.51401936586865</v>
      </c>
      <c r="AG19" s="56">
        <v>1865.3210360791431</v>
      </c>
      <c r="AH19" s="56">
        <v>40.483199441133351</v>
      </c>
      <c r="AI19" s="56">
        <v>861.95892816791343</v>
      </c>
      <c r="AJ19" s="56">
        <v>1.6329876217084129</v>
      </c>
      <c r="AK19" s="56">
        <v>1.4117984056130675</v>
      </c>
      <c r="AL19" s="56">
        <v>4.2525820238638122E-2</v>
      </c>
      <c r="AM19" s="56">
        <v>0.25809718357734801</v>
      </c>
      <c r="AN19" s="56">
        <v>1042.4197077257425</v>
      </c>
      <c r="AO19" s="56">
        <v>35.340273814462115</v>
      </c>
      <c r="AP19" s="56">
        <v>3.2546247583754684</v>
      </c>
      <c r="AQ19" s="56">
        <v>3.1270583615585852</v>
      </c>
      <c r="AR19" s="56">
        <v>5694.2175473240077</v>
      </c>
      <c r="AS19" s="5">
        <v>2030.7546046890343</v>
      </c>
      <c r="AT19" s="6">
        <v>95.432096778417673</v>
      </c>
      <c r="AU19" s="6">
        <v>0</v>
      </c>
      <c r="AV19" s="6">
        <v>28178.290462069239</v>
      </c>
      <c r="AW19" s="6">
        <v>0</v>
      </c>
      <c r="AX19" s="6">
        <v>0</v>
      </c>
      <c r="AY19" s="6">
        <v>12320.992751863751</v>
      </c>
      <c r="AZ19" s="56">
        <v>222889.71513197766</v>
      </c>
      <c r="BA19" s="56">
        <v>329.12198624645987</v>
      </c>
      <c r="BB19" s="56">
        <v>-526.59877963634244</v>
      </c>
      <c r="BC19" s="56">
        <v>12320.992751863751</v>
      </c>
    </row>
    <row r="20" spans="1:55">
      <c r="A20" s="76">
        <v>16</v>
      </c>
      <c r="B20" s="56" t="s">
        <v>65</v>
      </c>
      <c r="C20" s="56">
        <v>9414.9664410834739</v>
      </c>
      <c r="D20" s="56">
        <v>0</v>
      </c>
      <c r="E20" s="56">
        <v>0</v>
      </c>
      <c r="F20" s="56">
        <v>3266.7078381047136</v>
      </c>
      <c r="G20" s="56">
        <v>8.2167061106844983</v>
      </c>
      <c r="H20" s="56">
        <v>1226.0159329888891</v>
      </c>
      <c r="I20" s="56">
        <v>25.205154182548604</v>
      </c>
      <c r="J20" s="56">
        <v>37.553082739524939</v>
      </c>
      <c r="K20" s="56">
        <v>938.72481061083022</v>
      </c>
      <c r="L20" s="56">
        <v>490.82978798467155</v>
      </c>
      <c r="M20" s="56">
        <v>0</v>
      </c>
      <c r="N20" s="56">
        <v>112.35777653757694</v>
      </c>
      <c r="O20" s="56">
        <v>3006.924613890531</v>
      </c>
      <c r="P20" s="56">
        <v>1.3658415988212691</v>
      </c>
      <c r="Q20" s="56">
        <v>1.3582262839183654</v>
      </c>
      <c r="R20" s="56">
        <v>0</v>
      </c>
      <c r="S20" s="56">
        <v>0</v>
      </c>
      <c r="T20" s="56">
        <v>1.6393938149755485</v>
      </c>
      <c r="U20" s="56">
        <v>0</v>
      </c>
      <c r="V20" s="56">
        <v>0</v>
      </c>
      <c r="W20" s="56">
        <v>0</v>
      </c>
      <c r="X20" s="56">
        <v>0</v>
      </c>
      <c r="Y20" s="56">
        <v>1666.3971841430962</v>
      </c>
      <c r="Z20" s="56">
        <v>0</v>
      </c>
      <c r="AA20" s="56">
        <v>3.3694139196221804</v>
      </c>
      <c r="AB20" s="56">
        <v>8397.9700762260563</v>
      </c>
      <c r="AC20" s="56">
        <v>754.12119410995706</v>
      </c>
      <c r="AD20" s="56">
        <v>19.959363112897769</v>
      </c>
      <c r="AE20" s="56">
        <v>822.7693085675171</v>
      </c>
      <c r="AF20" s="56">
        <v>2793.2918953283847</v>
      </c>
      <c r="AG20" s="56">
        <v>2399.5835309147924</v>
      </c>
      <c r="AH20" s="56">
        <v>4858.6158308111508</v>
      </c>
      <c r="AI20" s="56">
        <v>8342.8594245500335</v>
      </c>
      <c r="AJ20" s="56">
        <v>292.37337412423085</v>
      </c>
      <c r="AK20" s="56">
        <v>252.77121390575172</v>
      </c>
      <c r="AL20" s="56">
        <v>4.529399882350627</v>
      </c>
      <c r="AM20" s="56">
        <v>27.489777889530625</v>
      </c>
      <c r="AN20" s="56">
        <v>2743.6103472397122</v>
      </c>
      <c r="AO20" s="56">
        <v>68.810737496300803</v>
      </c>
      <c r="AP20" s="56">
        <v>1018.37101623437</v>
      </c>
      <c r="AQ20" s="56">
        <v>51.196189314680495</v>
      </c>
      <c r="AR20" s="56">
        <v>247.51930680917508</v>
      </c>
      <c r="AS20" s="56">
        <v>461.51301497893189</v>
      </c>
      <c r="AT20" s="56">
        <v>1687.6650346022266</v>
      </c>
      <c r="AU20" s="56">
        <v>0</v>
      </c>
      <c r="AV20" s="56">
        <v>503717.49945933319</v>
      </c>
      <c r="AW20" s="56">
        <v>0</v>
      </c>
      <c r="AX20" s="56">
        <v>0</v>
      </c>
      <c r="AY20" s="56">
        <v>0</v>
      </c>
      <c r="AZ20" s="56">
        <v>549896.86215861375</v>
      </c>
      <c r="BA20" s="56">
        <v>9267.2895408112763</v>
      </c>
      <c r="BB20" s="56">
        <v>-7.1054273576010019E-11</v>
      </c>
      <c r="BC20" s="56">
        <v>0</v>
      </c>
    </row>
    <row r="21" spans="1:55">
      <c r="A21" s="2">
        <v>17</v>
      </c>
      <c r="B21" s="56" t="s">
        <v>69</v>
      </c>
      <c r="C21" s="56">
        <v>1327.8884470095359</v>
      </c>
      <c r="D21" s="56">
        <v>0</v>
      </c>
      <c r="E21" s="56">
        <v>0</v>
      </c>
      <c r="F21" s="56">
        <v>120.90200965573017</v>
      </c>
      <c r="G21" s="56">
        <v>3.5465445393257653</v>
      </c>
      <c r="H21" s="56">
        <v>79.249131030886304</v>
      </c>
      <c r="I21" s="56">
        <v>4.666547737659319</v>
      </c>
      <c r="J21" s="56">
        <v>8.3389145493130954</v>
      </c>
      <c r="K21" s="56">
        <v>36.721145054703669</v>
      </c>
      <c r="L21" s="56">
        <v>173.43963538707476</v>
      </c>
      <c r="M21" s="56">
        <v>0</v>
      </c>
      <c r="N21" s="56">
        <v>86.610704549739452</v>
      </c>
      <c r="O21" s="56">
        <v>215.87735609926045</v>
      </c>
      <c r="P21" s="56">
        <v>0.29421384976403681</v>
      </c>
      <c r="Q21" s="56">
        <v>12.536602548450366</v>
      </c>
      <c r="R21" s="56">
        <v>0</v>
      </c>
      <c r="S21" s="56">
        <v>0</v>
      </c>
      <c r="T21" s="56">
        <v>0.86027663933114207</v>
      </c>
      <c r="U21" s="56">
        <v>0</v>
      </c>
      <c r="V21" s="56">
        <v>0</v>
      </c>
      <c r="W21" s="56">
        <v>0</v>
      </c>
      <c r="X21" s="56">
        <v>0</v>
      </c>
      <c r="Y21" s="56">
        <v>0.56140791739605234</v>
      </c>
      <c r="Z21" s="56">
        <v>0</v>
      </c>
      <c r="AA21" s="56">
        <v>3.7199285221315492E-2</v>
      </c>
      <c r="AB21" s="56">
        <v>3308.7967619789924</v>
      </c>
      <c r="AC21" s="56">
        <v>7542.6397601221433</v>
      </c>
      <c r="AD21" s="56">
        <v>199.63142128598909</v>
      </c>
      <c r="AE21" s="56">
        <v>586.9569118904235</v>
      </c>
      <c r="AF21" s="56">
        <v>301.55666122925453</v>
      </c>
      <c r="AG21" s="56">
        <v>23.808578179532379</v>
      </c>
      <c r="AH21" s="56">
        <v>1429.5604505327219</v>
      </c>
      <c r="AI21" s="56">
        <v>0</v>
      </c>
      <c r="AJ21" s="56">
        <v>98.867711190974546</v>
      </c>
      <c r="AK21" s="56">
        <v>85.476016578743426</v>
      </c>
      <c r="AL21" s="56">
        <v>0.22367053269770157</v>
      </c>
      <c r="AM21" s="56">
        <v>1.3574984377625412</v>
      </c>
      <c r="AN21" s="56">
        <v>121.21551406917473</v>
      </c>
      <c r="AO21" s="56">
        <v>11.654662309424491</v>
      </c>
      <c r="AP21" s="56">
        <v>57.181353300241277</v>
      </c>
      <c r="AQ21" s="56">
        <v>27.651917789817759</v>
      </c>
      <c r="AR21" s="56">
        <v>2.3194273984587128</v>
      </c>
      <c r="AS21" s="5">
        <v>10170.468003820459</v>
      </c>
      <c r="AT21" s="6">
        <v>7954.025090959135</v>
      </c>
      <c r="AU21" s="6">
        <v>0</v>
      </c>
      <c r="AV21" s="6">
        <v>617947.68574120814</v>
      </c>
      <c r="AW21" s="6">
        <v>0</v>
      </c>
      <c r="AX21" s="6">
        <v>0</v>
      </c>
      <c r="AY21" s="6">
        <v>0</v>
      </c>
      <c r="AZ21" s="56">
        <v>614464.395670317</v>
      </c>
      <c r="BA21" s="56">
        <v>37478.211618350302</v>
      </c>
      <c r="BB21" s="56">
        <v>-1.4210854715202004E-10</v>
      </c>
      <c r="BC21" s="56">
        <v>0</v>
      </c>
    </row>
    <row r="22" spans="1:55">
      <c r="A22" s="76">
        <v>18</v>
      </c>
      <c r="B22" s="56" t="s">
        <v>72</v>
      </c>
      <c r="C22" s="56">
        <v>200.55320800283289</v>
      </c>
      <c r="D22" s="56">
        <v>0</v>
      </c>
      <c r="E22" s="56">
        <v>0</v>
      </c>
      <c r="F22" s="56">
        <v>413.92754254803282</v>
      </c>
      <c r="G22" s="56">
        <v>0.28667097200547864</v>
      </c>
      <c r="H22" s="56">
        <v>70.206769254209036</v>
      </c>
      <c r="I22" s="56">
        <v>6.0119570643734592</v>
      </c>
      <c r="J22" s="56">
        <v>10.681033890825123</v>
      </c>
      <c r="K22" s="56">
        <v>30.309028324009201</v>
      </c>
      <c r="L22" s="56">
        <v>60.273859909039402</v>
      </c>
      <c r="M22" s="56">
        <v>0</v>
      </c>
      <c r="N22" s="56">
        <v>19.123517739833876</v>
      </c>
      <c r="O22" s="56">
        <v>713.70427812598143</v>
      </c>
      <c r="P22" s="56">
        <v>0.19955447089716558</v>
      </c>
      <c r="Q22" s="56">
        <v>6.3016350748454357</v>
      </c>
      <c r="R22" s="56">
        <v>0</v>
      </c>
      <c r="S22" s="56">
        <v>0</v>
      </c>
      <c r="T22" s="56">
        <v>16.5929348907998</v>
      </c>
      <c r="U22" s="56">
        <v>0</v>
      </c>
      <c r="V22" s="56">
        <v>0</v>
      </c>
      <c r="W22" s="56">
        <v>0</v>
      </c>
      <c r="X22" s="56">
        <v>0</v>
      </c>
      <c r="Y22" s="56">
        <v>4249.4817497783351</v>
      </c>
      <c r="Z22" s="56">
        <v>0</v>
      </c>
      <c r="AA22" s="56">
        <v>0.79740012734933763</v>
      </c>
      <c r="AB22" s="56">
        <v>142241.75007372032</v>
      </c>
      <c r="AC22" s="56">
        <v>287.33162873349534</v>
      </c>
      <c r="AD22" s="56">
        <v>7.6048204937149144</v>
      </c>
      <c r="AE22" s="56">
        <v>2388.1859582920747</v>
      </c>
      <c r="AF22" s="56">
        <v>1086.7207852947583</v>
      </c>
      <c r="AG22" s="56">
        <v>731.80893091516361</v>
      </c>
      <c r="AH22" s="56">
        <v>22.13431593206731</v>
      </c>
      <c r="AI22" s="56">
        <v>428.88994726907009</v>
      </c>
      <c r="AJ22" s="56">
        <v>0.11145175326648615</v>
      </c>
      <c r="AK22" s="56">
        <v>9.6355542119658619E-2</v>
      </c>
      <c r="AL22" s="56">
        <v>0.24315522143971596</v>
      </c>
      <c r="AM22" s="56">
        <v>1.4757546703049054</v>
      </c>
      <c r="AN22" s="56">
        <v>216.17098355628715</v>
      </c>
      <c r="AO22" s="56">
        <v>43.797902587445826</v>
      </c>
      <c r="AP22" s="56">
        <v>44.353339837944759</v>
      </c>
      <c r="AQ22" s="56">
        <v>7.6251759695946966</v>
      </c>
      <c r="AR22" s="56">
        <v>1.5253347888891173</v>
      </c>
      <c r="AS22" s="5">
        <v>6318.1021712688225</v>
      </c>
      <c r="AT22" s="6">
        <v>7543.7902897402528</v>
      </c>
      <c r="AU22" s="6">
        <v>0</v>
      </c>
      <c r="AV22" s="6">
        <v>301665.01531060535</v>
      </c>
      <c r="AW22" s="6">
        <v>0</v>
      </c>
      <c r="AX22" s="6">
        <v>0</v>
      </c>
      <c r="AY22" s="6">
        <v>143.00014300000001</v>
      </c>
      <c r="AZ22" s="56">
        <v>468790.14882875537</v>
      </c>
      <c r="BA22" s="56">
        <v>38.897703256363812</v>
      </c>
      <c r="BB22" s="56">
        <v>-6.1382943539972121</v>
      </c>
      <c r="BC22" s="56">
        <v>143.00014300000001</v>
      </c>
    </row>
    <row r="23" spans="1:55">
      <c r="A23" s="2">
        <v>19</v>
      </c>
      <c r="B23" s="56" t="s">
        <v>75</v>
      </c>
      <c r="C23" s="56">
        <v>110.32024573811745</v>
      </c>
      <c r="D23" s="56">
        <v>0</v>
      </c>
      <c r="E23" s="56">
        <v>0</v>
      </c>
      <c r="F23" s="56">
        <v>44.838009912385161</v>
      </c>
      <c r="G23" s="56">
        <v>1.7613511752496829</v>
      </c>
      <c r="H23" s="56">
        <v>53.870030305922711</v>
      </c>
      <c r="I23" s="56">
        <v>4.7627856108944941</v>
      </c>
      <c r="J23" s="56">
        <v>6.5823697006357458</v>
      </c>
      <c r="K23" s="56">
        <v>7.7137641114154212</v>
      </c>
      <c r="L23" s="56">
        <v>29.559787600763158</v>
      </c>
      <c r="M23" s="56">
        <v>0</v>
      </c>
      <c r="N23" s="56">
        <v>30.747806021582182</v>
      </c>
      <c r="O23" s="56">
        <v>38.606826919568434</v>
      </c>
      <c r="P23" s="56">
        <v>1.4193214316317676E-2</v>
      </c>
      <c r="Q23" s="56">
        <v>0.26891186371901765</v>
      </c>
      <c r="R23" s="56">
        <v>0</v>
      </c>
      <c r="S23" s="56">
        <v>0</v>
      </c>
      <c r="T23" s="56">
        <v>12.228532126527572</v>
      </c>
      <c r="U23" s="56">
        <v>0</v>
      </c>
      <c r="V23" s="56">
        <v>0</v>
      </c>
      <c r="W23" s="56">
        <v>0</v>
      </c>
      <c r="X23" s="56">
        <v>0</v>
      </c>
      <c r="Y23" s="56">
        <v>787.27638544249896</v>
      </c>
      <c r="Z23" s="56">
        <v>0</v>
      </c>
      <c r="AA23" s="56">
        <v>2.3133429268197654</v>
      </c>
      <c r="AB23" s="56">
        <v>14782.25878035049</v>
      </c>
      <c r="AC23" s="56">
        <v>1716.4756299882222</v>
      </c>
      <c r="AD23" s="56">
        <v>45.43004578171228</v>
      </c>
      <c r="AE23" s="56">
        <v>36908.663378156147</v>
      </c>
      <c r="AF23" s="56">
        <v>1959.4552716297555</v>
      </c>
      <c r="AG23" s="56">
        <v>520.54046358563528</v>
      </c>
      <c r="AH23" s="56">
        <v>1122.541128600589</v>
      </c>
      <c r="AI23" s="56">
        <v>2601.8764898352333</v>
      </c>
      <c r="AJ23" s="56">
        <v>854.87164380377726</v>
      </c>
      <c r="AK23" s="56">
        <v>739.07873377713861</v>
      </c>
      <c r="AL23" s="56">
        <v>27.447547744857797</v>
      </c>
      <c r="AM23" s="56">
        <v>166.58431816950781</v>
      </c>
      <c r="AN23" s="56">
        <v>507.26588241060767</v>
      </c>
      <c r="AO23" s="56">
        <v>407.7821639178045</v>
      </c>
      <c r="AP23" s="56">
        <v>33.484461715606919</v>
      </c>
      <c r="AQ23" s="56">
        <v>402.38668791882799</v>
      </c>
      <c r="AR23" s="56">
        <v>7938.7716281105249</v>
      </c>
      <c r="AS23" s="5">
        <v>5533.327637655967</v>
      </c>
      <c r="AT23" s="6">
        <v>10379.572087405042</v>
      </c>
      <c r="AU23" s="6">
        <v>0</v>
      </c>
      <c r="AV23" s="6">
        <v>164907.8591570984</v>
      </c>
      <c r="AW23" s="6">
        <v>0</v>
      </c>
      <c r="AX23" s="6">
        <v>0</v>
      </c>
      <c r="AY23" s="6">
        <v>0</v>
      </c>
      <c r="AZ23" s="56">
        <v>252483.16593321899</v>
      </c>
      <c r="BA23" s="56">
        <v>203.37154710676856</v>
      </c>
      <c r="BB23" s="56">
        <v>-4.9737991503207013E-10</v>
      </c>
      <c r="BC23" s="56">
        <v>0</v>
      </c>
    </row>
    <row r="24" spans="1:55">
      <c r="A24" s="76">
        <v>20</v>
      </c>
      <c r="B24" s="56" t="s">
        <v>78</v>
      </c>
      <c r="C24" s="56">
        <v>269.57178607767884</v>
      </c>
      <c r="D24" s="56">
        <v>0</v>
      </c>
      <c r="E24" s="56">
        <v>0</v>
      </c>
      <c r="F24" s="56">
        <v>46.366388841818072</v>
      </c>
      <c r="G24" s="56">
        <v>0</v>
      </c>
      <c r="H24" s="56">
        <v>92.349914730957948</v>
      </c>
      <c r="I24" s="56">
        <v>1.9150690550640621</v>
      </c>
      <c r="J24" s="56">
        <v>2.2649260461323757</v>
      </c>
      <c r="K24" s="56">
        <v>7.6724224410408439</v>
      </c>
      <c r="L24" s="56">
        <v>20.046087688337707</v>
      </c>
      <c r="M24" s="56">
        <v>0</v>
      </c>
      <c r="N24" s="56">
        <v>17.507444863182755</v>
      </c>
      <c r="O24" s="56">
        <v>108.18206395558067</v>
      </c>
      <c r="P24" s="56">
        <v>0.14550986615695577</v>
      </c>
      <c r="Q24" s="56">
        <v>0</v>
      </c>
      <c r="R24" s="56">
        <v>0</v>
      </c>
      <c r="S24" s="56">
        <v>0</v>
      </c>
      <c r="T24" s="56">
        <v>0.99284555320063417</v>
      </c>
      <c r="U24" s="56">
        <v>0</v>
      </c>
      <c r="V24" s="56">
        <v>0</v>
      </c>
      <c r="W24" s="56">
        <v>0</v>
      </c>
      <c r="X24" s="56">
        <v>0</v>
      </c>
      <c r="Y24" s="56">
        <v>306.39059725052311</v>
      </c>
      <c r="Z24" s="56">
        <v>0</v>
      </c>
      <c r="AA24" s="56">
        <v>2.3219095078880154</v>
      </c>
      <c r="AB24" s="56">
        <v>1012.5909216230044</v>
      </c>
      <c r="AC24" s="56">
        <v>78.480650474722168</v>
      </c>
      <c r="AD24" s="56">
        <v>2.0771512754128949</v>
      </c>
      <c r="AE24" s="56">
        <v>510.35726669330433</v>
      </c>
      <c r="AF24" s="56">
        <v>193.4924812346336</v>
      </c>
      <c r="AG24" s="56">
        <v>36.977548810449072</v>
      </c>
      <c r="AH24" s="56">
        <v>0.65098997160824512</v>
      </c>
      <c r="AI24" s="56">
        <v>5.5487657060232465</v>
      </c>
      <c r="AJ24" s="56">
        <v>0</v>
      </c>
      <c r="AK24" s="56">
        <v>0</v>
      </c>
      <c r="AL24" s="56">
        <v>1.1243619345099078E-2</v>
      </c>
      <c r="AM24" s="56">
        <v>6.8239635823630906E-2</v>
      </c>
      <c r="AN24" s="56">
        <v>6856.897575225441</v>
      </c>
      <c r="AO24" s="56">
        <v>2.6838191883557019</v>
      </c>
      <c r="AP24" s="56">
        <v>0.20063318610229991</v>
      </c>
      <c r="AQ24" s="56">
        <v>0.18479640205769052</v>
      </c>
      <c r="AR24" s="56">
        <v>9871.2307093020881</v>
      </c>
      <c r="AS24" s="5">
        <v>306.75327101479536</v>
      </c>
      <c r="AT24" s="6">
        <v>566.22662296054114</v>
      </c>
      <c r="AU24" s="6">
        <v>0</v>
      </c>
      <c r="AV24" s="6">
        <v>59856.549683713441</v>
      </c>
      <c r="AW24" s="6">
        <v>0</v>
      </c>
      <c r="AX24" s="6">
        <v>0</v>
      </c>
      <c r="AY24" s="6">
        <v>0</v>
      </c>
      <c r="AZ24" s="56">
        <v>79894.299946386542</v>
      </c>
      <c r="BA24" s="56">
        <v>282.40938952809501</v>
      </c>
      <c r="BB24" s="56">
        <v>-7.1054273576010019E-11</v>
      </c>
      <c r="BC24" s="56">
        <v>0</v>
      </c>
    </row>
    <row r="25" spans="1:55">
      <c r="A25" s="2">
        <v>21</v>
      </c>
      <c r="B25" s="56" t="s">
        <v>82</v>
      </c>
      <c r="C25" s="56">
        <v>304.82048047789175</v>
      </c>
      <c r="D25" s="56">
        <v>0</v>
      </c>
      <c r="E25" s="56">
        <v>0</v>
      </c>
      <c r="F25" s="56">
        <v>3.4988344056997032</v>
      </c>
      <c r="G25" s="56">
        <v>0</v>
      </c>
      <c r="H25" s="56">
        <v>81.821349850198459</v>
      </c>
      <c r="I25" s="56">
        <v>8.7506246265450915</v>
      </c>
      <c r="J25" s="56">
        <v>17.30465943225509</v>
      </c>
      <c r="K25" s="56">
        <v>46.156367938188062</v>
      </c>
      <c r="L25" s="56">
        <v>42.593287237620309</v>
      </c>
      <c r="M25" s="56">
        <v>0</v>
      </c>
      <c r="N25" s="56">
        <v>52.133164393281902</v>
      </c>
      <c r="O25" s="56">
        <v>198.38741374037318</v>
      </c>
      <c r="P25" s="56">
        <v>0.19174098532816808</v>
      </c>
      <c r="Q25" s="56">
        <v>0</v>
      </c>
      <c r="R25" s="56">
        <v>0</v>
      </c>
      <c r="S25" s="56">
        <v>0</v>
      </c>
      <c r="T25" s="56">
        <v>0.84802092135807128</v>
      </c>
      <c r="U25" s="56">
        <v>0</v>
      </c>
      <c r="V25" s="56">
        <v>0</v>
      </c>
      <c r="W25" s="56">
        <v>0</v>
      </c>
      <c r="X25" s="56">
        <v>0</v>
      </c>
      <c r="Y25" s="56">
        <v>0.80977813643130581</v>
      </c>
      <c r="Z25" s="56">
        <v>0</v>
      </c>
      <c r="AA25" s="56">
        <v>1.1156159943339912E-2</v>
      </c>
      <c r="AB25" s="56">
        <v>2.2399545574923039</v>
      </c>
      <c r="AC25" s="56">
        <v>4.4425405944967133</v>
      </c>
      <c r="AD25" s="56">
        <v>0.1175809426414553</v>
      </c>
      <c r="AE25" s="56">
        <v>1.1932985045649864</v>
      </c>
      <c r="AF25" s="56">
        <v>43.297169742320207</v>
      </c>
      <c r="AG25" s="56">
        <v>6605.8307099246076</v>
      </c>
      <c r="AH25" s="56">
        <v>13.41537382093926</v>
      </c>
      <c r="AI25" s="56">
        <v>249.95910063091762</v>
      </c>
      <c r="AJ25" s="56">
        <v>1.3652071183246361</v>
      </c>
      <c r="AK25" s="56">
        <v>1.1802889424023377</v>
      </c>
      <c r="AL25" s="56">
        <v>0</v>
      </c>
      <c r="AM25" s="56">
        <v>0</v>
      </c>
      <c r="AN25" s="56">
        <v>70.13974295191565</v>
      </c>
      <c r="AO25" s="56">
        <v>0.86709406856740012</v>
      </c>
      <c r="AP25" s="56">
        <v>0.17517222058380139</v>
      </c>
      <c r="AQ25" s="56">
        <v>0.14501524494362533</v>
      </c>
      <c r="AR25" s="56">
        <v>8.5306461174304449</v>
      </c>
      <c r="AS25" s="5">
        <v>1818.1412022888819</v>
      </c>
      <c r="AT25" s="6">
        <v>264.34968115655829</v>
      </c>
      <c r="AU25" s="6">
        <v>0</v>
      </c>
      <c r="AV25" s="6">
        <v>0</v>
      </c>
      <c r="AW25" s="6">
        <v>-706.05203667235662</v>
      </c>
      <c r="AX25" s="6">
        <v>0</v>
      </c>
      <c r="AY25" s="6">
        <v>0</v>
      </c>
      <c r="AZ25" s="56">
        <v>9136.0867136613488</v>
      </c>
      <c r="BA25" s="56">
        <v>0.57790679899631348</v>
      </c>
      <c r="BB25" s="56">
        <v>-1.1102230246251565E-12</v>
      </c>
      <c r="BC25" s="56">
        <v>0</v>
      </c>
    </row>
    <row r="26" spans="1:55">
      <c r="A26" s="76">
        <v>22</v>
      </c>
      <c r="B26" s="56" t="s">
        <v>85</v>
      </c>
      <c r="C26" s="56">
        <v>2.2078528127383654</v>
      </c>
      <c r="D26" s="56">
        <v>0</v>
      </c>
      <c r="E26" s="56">
        <v>0</v>
      </c>
      <c r="F26" s="56">
        <v>1103.057576696596</v>
      </c>
      <c r="G26" s="56">
        <v>72.718490867011369</v>
      </c>
      <c r="H26" s="56">
        <v>923.3266746647439</v>
      </c>
      <c r="I26" s="56">
        <v>0.87902711934928535</v>
      </c>
      <c r="J26" s="56">
        <v>3.1114684626922275</v>
      </c>
      <c r="K26" s="56">
        <v>3.2428035568411078</v>
      </c>
      <c r="L26" s="56">
        <v>1203.0157551512573</v>
      </c>
      <c r="M26" s="56">
        <v>0</v>
      </c>
      <c r="N26" s="56">
        <v>95.99568540529738</v>
      </c>
      <c r="O26" s="56">
        <v>404.19714126114593</v>
      </c>
      <c r="P26" s="56">
        <v>0.88874375574727738</v>
      </c>
      <c r="Q26" s="56">
        <v>0.13441305723526159</v>
      </c>
      <c r="R26" s="56">
        <v>0</v>
      </c>
      <c r="S26" s="56">
        <v>0</v>
      </c>
      <c r="T26" s="56">
        <v>0.12965577495381433</v>
      </c>
      <c r="U26" s="56">
        <v>0</v>
      </c>
      <c r="V26" s="56">
        <v>0</v>
      </c>
      <c r="W26" s="56">
        <v>0</v>
      </c>
      <c r="X26" s="56">
        <v>0</v>
      </c>
      <c r="Y26" s="56">
        <v>9691.4648116723911</v>
      </c>
      <c r="Z26" s="56">
        <v>0</v>
      </c>
      <c r="AA26" s="56">
        <v>29.271894606103064</v>
      </c>
      <c r="AB26" s="56">
        <v>0</v>
      </c>
      <c r="AC26" s="56">
        <v>169.88172743983725</v>
      </c>
      <c r="AD26" s="56">
        <v>4.4962681206963193</v>
      </c>
      <c r="AE26" s="56">
        <v>266.5946129387566</v>
      </c>
      <c r="AF26" s="56">
        <v>279.00901732945954</v>
      </c>
      <c r="AG26" s="56">
        <v>327.74404298243007</v>
      </c>
      <c r="AH26" s="56">
        <v>63.717953503897306</v>
      </c>
      <c r="AI26" s="56">
        <v>921.66956792497774</v>
      </c>
      <c r="AJ26" s="56">
        <v>5.4120529616777064</v>
      </c>
      <c r="AK26" s="56">
        <v>4.6789869321828803</v>
      </c>
      <c r="AL26" s="56">
        <v>18.383183368749744</v>
      </c>
      <c r="AM26" s="56">
        <v>111.57098971954362</v>
      </c>
      <c r="AN26" s="56">
        <v>754.35699215572788</v>
      </c>
      <c r="AO26" s="56">
        <v>794.62792487392437</v>
      </c>
      <c r="AP26" s="56">
        <v>72.771943460567641</v>
      </c>
      <c r="AQ26" s="56">
        <v>213.83743948649931</v>
      </c>
      <c r="AR26" s="56">
        <v>0.12249946695179857</v>
      </c>
      <c r="AS26" s="56">
        <v>0</v>
      </c>
      <c r="AT26" s="56">
        <v>0</v>
      </c>
      <c r="AU26" s="56">
        <v>0</v>
      </c>
      <c r="AV26" s="56">
        <v>0</v>
      </c>
      <c r="AW26" s="56">
        <v>0</v>
      </c>
      <c r="AX26" s="56">
        <v>0</v>
      </c>
      <c r="AY26" s="56">
        <v>0</v>
      </c>
      <c r="AZ26" s="56">
        <v>17542.5171975021</v>
      </c>
      <c r="BA26" s="56">
        <v>0</v>
      </c>
      <c r="BB26" s="56">
        <v>-2.7884083930729275E-8</v>
      </c>
      <c r="BC26" s="56">
        <v>0</v>
      </c>
    </row>
    <row r="27" spans="1:55">
      <c r="A27" s="2">
        <v>23</v>
      </c>
      <c r="B27" s="56" t="s">
        <v>90</v>
      </c>
      <c r="C27" s="56">
        <v>4645.5315345326317</v>
      </c>
      <c r="D27" s="56">
        <v>0</v>
      </c>
      <c r="E27" s="56">
        <v>0</v>
      </c>
      <c r="F27" s="56">
        <v>5532.9245476211872</v>
      </c>
      <c r="G27" s="56">
        <v>15.131771161115791</v>
      </c>
      <c r="H27" s="56">
        <v>6252.8719261081751</v>
      </c>
      <c r="I27" s="56">
        <v>73.672755760711439</v>
      </c>
      <c r="J27" s="56">
        <v>29.473358285339526</v>
      </c>
      <c r="K27" s="56">
        <v>147.00309366330475</v>
      </c>
      <c r="L27" s="56">
        <v>1810.0253608692565</v>
      </c>
      <c r="M27" s="56">
        <v>0</v>
      </c>
      <c r="N27" s="56">
        <v>829.7670027641725</v>
      </c>
      <c r="O27" s="56">
        <v>6271.5209841476662</v>
      </c>
      <c r="P27" s="56">
        <v>4.2486132752911665</v>
      </c>
      <c r="Q27" s="56">
        <v>18.159695017137807</v>
      </c>
      <c r="R27" s="56">
        <v>0</v>
      </c>
      <c r="S27" s="56">
        <v>0</v>
      </c>
      <c r="T27" s="56">
        <v>2.5532846019165039</v>
      </c>
      <c r="U27" s="56">
        <v>0</v>
      </c>
      <c r="V27" s="56">
        <v>0</v>
      </c>
      <c r="W27" s="56">
        <v>0</v>
      </c>
      <c r="X27" s="56">
        <v>0</v>
      </c>
      <c r="Y27" s="56">
        <v>20828.013276903206</v>
      </c>
      <c r="Z27" s="56">
        <v>0</v>
      </c>
      <c r="AA27" s="56">
        <v>1222.3976060974712</v>
      </c>
      <c r="AB27" s="56">
        <v>10433.267460985855</v>
      </c>
      <c r="AC27" s="56">
        <v>8414.6874183609598</v>
      </c>
      <c r="AD27" s="56">
        <v>222.71194998414268</v>
      </c>
      <c r="AE27" s="56">
        <v>8395.8698981242505</v>
      </c>
      <c r="AF27" s="56">
        <v>2253.448384887764</v>
      </c>
      <c r="AG27" s="56">
        <v>4707.9704418328947</v>
      </c>
      <c r="AH27" s="56">
        <v>5335.5133762728537</v>
      </c>
      <c r="AI27" s="56">
        <v>3129.1568445939579</v>
      </c>
      <c r="AJ27" s="56">
        <v>245.40936210103598</v>
      </c>
      <c r="AK27" s="56">
        <v>212.16850729970088</v>
      </c>
      <c r="AL27" s="56">
        <v>98.164513741163645</v>
      </c>
      <c r="AM27" s="56">
        <v>595.77885580239649</v>
      </c>
      <c r="AN27" s="56">
        <v>4547.2236922708244</v>
      </c>
      <c r="AO27" s="56">
        <v>2808.1901751226223</v>
      </c>
      <c r="AP27" s="56">
        <v>589.12239643203679</v>
      </c>
      <c r="AQ27" s="56">
        <v>2726.5521870459961</v>
      </c>
      <c r="AR27" s="56">
        <v>5083.9416091442872</v>
      </c>
      <c r="AS27" s="5">
        <v>4546.0263122077067</v>
      </c>
      <c r="AT27" s="6">
        <v>5834.9544473792248</v>
      </c>
      <c r="AU27" s="6">
        <v>0</v>
      </c>
      <c r="AV27" s="6">
        <v>0</v>
      </c>
      <c r="AW27" s="6">
        <v>0</v>
      </c>
      <c r="AX27" s="6">
        <v>0</v>
      </c>
      <c r="AY27" s="6">
        <v>0</v>
      </c>
      <c r="AZ27" s="56">
        <v>24160.014031031813</v>
      </c>
      <c r="BA27" s="56">
        <v>0</v>
      </c>
      <c r="BB27" s="56">
        <v>-4311.8093879303387</v>
      </c>
      <c r="BC27" s="56">
        <v>89391.629225436162</v>
      </c>
    </row>
    <row r="28" spans="1:55">
      <c r="A28" s="76">
        <v>24</v>
      </c>
      <c r="B28" s="56" t="s">
        <v>93</v>
      </c>
      <c r="C28" s="56">
        <v>7.0539244156793997</v>
      </c>
      <c r="D28" s="56">
        <v>0</v>
      </c>
      <c r="E28" s="56">
        <v>0</v>
      </c>
      <c r="F28" s="56">
        <v>0</v>
      </c>
      <c r="G28" s="56">
        <v>0</v>
      </c>
      <c r="H28" s="56">
        <v>4.0975651643599882</v>
      </c>
      <c r="I28" s="56">
        <v>2.1819070262730147</v>
      </c>
      <c r="J28" s="56">
        <v>2.3570099539946603</v>
      </c>
      <c r="K28" s="56">
        <v>4.1301998697599407</v>
      </c>
      <c r="L28" s="56">
        <v>1.8249035476384747</v>
      </c>
      <c r="M28" s="56">
        <v>0</v>
      </c>
      <c r="N28" s="56">
        <v>0.31412236703045521</v>
      </c>
      <c r="O28" s="56">
        <v>4.801897112754248</v>
      </c>
      <c r="P28" s="56">
        <v>5.9308196606320328E-2</v>
      </c>
      <c r="Q28" s="56">
        <v>0</v>
      </c>
      <c r="R28" s="56">
        <v>0</v>
      </c>
      <c r="S28" s="56">
        <v>0</v>
      </c>
      <c r="T28" s="56">
        <v>0.18387433059560396</v>
      </c>
      <c r="U28" s="56">
        <v>0</v>
      </c>
      <c r="V28" s="56">
        <v>0</v>
      </c>
      <c r="W28" s="56">
        <v>0</v>
      </c>
      <c r="X28" s="56">
        <v>0</v>
      </c>
      <c r="Y28" s="56">
        <v>1.0748343304462551</v>
      </c>
      <c r="Z28" s="56">
        <v>0</v>
      </c>
      <c r="AA28" s="56">
        <v>0</v>
      </c>
      <c r="AB28" s="56">
        <v>0</v>
      </c>
      <c r="AC28" s="56">
        <v>36.807154921458391</v>
      </c>
      <c r="AD28" s="56">
        <v>0.97417679806377733</v>
      </c>
      <c r="AE28" s="56">
        <v>0</v>
      </c>
      <c r="AF28" s="56">
        <v>10.591124910156838</v>
      </c>
      <c r="AG28" s="56">
        <v>7591.528675286404</v>
      </c>
      <c r="AH28" s="56">
        <v>0</v>
      </c>
      <c r="AI28" s="56">
        <v>0</v>
      </c>
      <c r="AJ28" s="56">
        <v>0</v>
      </c>
      <c r="AK28" s="56">
        <v>0</v>
      </c>
      <c r="AL28" s="56">
        <v>0</v>
      </c>
      <c r="AM28" s="56">
        <v>0</v>
      </c>
      <c r="AN28" s="56">
        <v>485.057704570895</v>
      </c>
      <c r="AO28" s="56">
        <v>0</v>
      </c>
      <c r="AP28" s="56">
        <v>0</v>
      </c>
      <c r="AQ28" s="56">
        <v>0</v>
      </c>
      <c r="AR28" s="56">
        <v>0</v>
      </c>
      <c r="AS28" s="5">
        <v>4520.0998521910133</v>
      </c>
      <c r="AT28" s="6">
        <v>18802.109959136487</v>
      </c>
      <c r="AU28" s="6">
        <v>0</v>
      </c>
      <c r="AV28" s="6">
        <v>0</v>
      </c>
      <c r="AW28" s="6">
        <v>0</v>
      </c>
      <c r="AX28" s="6">
        <v>0</v>
      </c>
      <c r="AY28" s="6">
        <v>0</v>
      </c>
      <c r="AZ28" s="56">
        <v>31475.248194129603</v>
      </c>
      <c r="BA28" s="56">
        <v>0</v>
      </c>
      <c r="BB28" s="56">
        <v>-1.3322676295501878E-11</v>
      </c>
      <c r="BC28" s="56">
        <v>0</v>
      </c>
    </row>
    <row r="29" spans="1:55">
      <c r="A29" s="2">
        <v>25</v>
      </c>
      <c r="B29" s="56" t="s">
        <v>96</v>
      </c>
      <c r="C29" s="56">
        <v>891.10733770358195</v>
      </c>
      <c r="D29" s="56">
        <v>0</v>
      </c>
      <c r="E29" s="56">
        <v>0</v>
      </c>
      <c r="F29" s="56">
        <v>74.682279047483888</v>
      </c>
      <c r="G29" s="56">
        <v>3.8468236292173734</v>
      </c>
      <c r="H29" s="56">
        <v>62.341529447431569</v>
      </c>
      <c r="I29" s="56">
        <v>5.4128468431498646</v>
      </c>
      <c r="J29" s="56">
        <v>3.2921787916127827</v>
      </c>
      <c r="K29" s="56">
        <v>11.474138906877998</v>
      </c>
      <c r="L29" s="56">
        <v>362.70706180040679</v>
      </c>
      <c r="M29" s="56">
        <v>0</v>
      </c>
      <c r="N29" s="56">
        <v>62.893642638623959</v>
      </c>
      <c r="O29" s="56">
        <v>37.591741669757774</v>
      </c>
      <c r="P29" s="56">
        <v>4.0418213400497692E-2</v>
      </c>
      <c r="Q29" s="56">
        <v>4.8531857579896549</v>
      </c>
      <c r="R29" s="56">
        <v>0</v>
      </c>
      <c r="S29" s="56">
        <v>0</v>
      </c>
      <c r="T29" s="56">
        <v>0.13670182647167323</v>
      </c>
      <c r="U29" s="56">
        <v>0</v>
      </c>
      <c r="V29" s="56">
        <v>0</v>
      </c>
      <c r="W29" s="56">
        <v>0</v>
      </c>
      <c r="X29" s="56">
        <v>0</v>
      </c>
      <c r="Y29" s="56">
        <v>93.61920459004638</v>
      </c>
      <c r="Z29" s="56">
        <v>0</v>
      </c>
      <c r="AA29" s="56">
        <v>1880.141066405291</v>
      </c>
      <c r="AB29" s="56">
        <v>1022.6717640337545</v>
      </c>
      <c r="AC29" s="56">
        <v>1058.5672784761637</v>
      </c>
      <c r="AD29" s="56">
        <v>28.017152754172614</v>
      </c>
      <c r="AE29" s="56">
        <v>258.02779903039846</v>
      </c>
      <c r="AF29" s="56">
        <v>996.19820246644451</v>
      </c>
      <c r="AG29" s="56">
        <v>690.59602909523653</v>
      </c>
      <c r="AH29" s="56">
        <v>280.56294087368519</v>
      </c>
      <c r="AI29" s="56">
        <v>536.16952658114963</v>
      </c>
      <c r="AJ29" s="56">
        <v>19.126072497759683</v>
      </c>
      <c r="AK29" s="56">
        <v>16.535433765093522</v>
      </c>
      <c r="AL29" s="56">
        <v>48.637708648956483</v>
      </c>
      <c r="AM29" s="56">
        <v>295.19138131862883</v>
      </c>
      <c r="AN29" s="56">
        <v>637.91862319842471</v>
      </c>
      <c r="AO29" s="56">
        <v>115.28020728578207</v>
      </c>
      <c r="AP29" s="56">
        <v>163.21413846239912</v>
      </c>
      <c r="AQ29" s="56">
        <v>811.93262492736812</v>
      </c>
      <c r="AR29" s="56">
        <v>397.26822716130476</v>
      </c>
      <c r="AS29" s="5">
        <v>28.981345237514923</v>
      </c>
      <c r="AT29" s="6">
        <v>841.3524803934788</v>
      </c>
      <c r="AU29" s="6">
        <v>0</v>
      </c>
      <c r="AV29" s="6">
        <v>0</v>
      </c>
      <c r="AW29" s="6">
        <v>0</v>
      </c>
      <c r="AX29" s="6">
        <v>0</v>
      </c>
      <c r="AY29" s="6">
        <v>0</v>
      </c>
      <c r="AZ29" s="56">
        <v>0</v>
      </c>
      <c r="BA29" s="56">
        <v>0</v>
      </c>
      <c r="BB29" s="56">
        <v>-207.78453637421589</v>
      </c>
      <c r="BC29" s="56">
        <v>11532.604557104842</v>
      </c>
    </row>
    <row r="30" spans="1:55">
      <c r="A30" s="76">
        <v>26</v>
      </c>
      <c r="B30" s="56" t="s">
        <v>99</v>
      </c>
      <c r="C30" s="56">
        <v>67.007174355737888</v>
      </c>
      <c r="D30" s="56">
        <v>0</v>
      </c>
      <c r="E30" s="56">
        <v>0</v>
      </c>
      <c r="F30" s="56">
        <v>465.00137704336078</v>
      </c>
      <c r="G30" s="56">
        <v>1.483921540549044</v>
      </c>
      <c r="H30" s="56">
        <v>114.11200186780555</v>
      </c>
      <c r="I30" s="56">
        <v>1.0594535872372912</v>
      </c>
      <c r="J30" s="56">
        <v>1.3427841371743194</v>
      </c>
      <c r="K30" s="56">
        <v>5.9636900620806177</v>
      </c>
      <c r="L30" s="56">
        <v>20.878813266019908</v>
      </c>
      <c r="M30" s="56">
        <v>0</v>
      </c>
      <c r="N30" s="56">
        <v>102.33592014931979</v>
      </c>
      <c r="O30" s="56">
        <v>26.866763556694611</v>
      </c>
      <c r="P30" s="56">
        <v>6.8610858798006987E-3</v>
      </c>
      <c r="Q30" s="56">
        <v>5.3413947558050765</v>
      </c>
      <c r="R30" s="56">
        <v>0</v>
      </c>
      <c r="S30" s="56">
        <v>0</v>
      </c>
      <c r="T30" s="56">
        <v>2.6596449377412193E-2</v>
      </c>
      <c r="U30" s="56">
        <v>0</v>
      </c>
      <c r="V30" s="56">
        <v>0</v>
      </c>
      <c r="W30" s="56">
        <v>0</v>
      </c>
      <c r="X30" s="56">
        <v>0</v>
      </c>
      <c r="Y30" s="56">
        <v>1299.4329080391271</v>
      </c>
      <c r="Z30" s="56">
        <v>0</v>
      </c>
      <c r="AA30" s="56">
        <v>417.90204720801074</v>
      </c>
      <c r="AB30" s="56">
        <v>1048257.1558224774</v>
      </c>
      <c r="AC30" s="56">
        <v>1539.1736054717878</v>
      </c>
      <c r="AD30" s="56">
        <v>40.737384289613409</v>
      </c>
      <c r="AE30" s="56">
        <v>6125.7094984684691</v>
      </c>
      <c r="AF30" s="56">
        <v>46973.769534138468</v>
      </c>
      <c r="AG30" s="56">
        <v>4277.0012980267575</v>
      </c>
      <c r="AH30" s="56">
        <v>5072.3307685005002</v>
      </c>
      <c r="AI30" s="56">
        <v>1823.0098047880006</v>
      </c>
      <c r="AJ30" s="56">
        <v>31.727323645082858</v>
      </c>
      <c r="AK30" s="56">
        <v>27.429837398054655</v>
      </c>
      <c r="AL30" s="56">
        <v>23.462177699477976</v>
      </c>
      <c r="AM30" s="56">
        <v>142.39635945515755</v>
      </c>
      <c r="AN30" s="56">
        <v>2701.1114564032891</v>
      </c>
      <c r="AO30" s="56">
        <v>13689.167533690765</v>
      </c>
      <c r="AP30" s="56">
        <v>432.54269334031983</v>
      </c>
      <c r="AQ30" s="56">
        <v>1005.3161650403289</v>
      </c>
      <c r="AR30" s="56">
        <v>38259.59666406631</v>
      </c>
      <c r="AS30" s="5">
        <v>0</v>
      </c>
      <c r="AT30" s="6">
        <v>0</v>
      </c>
      <c r="AU30" s="6">
        <v>0</v>
      </c>
      <c r="AV30" s="6">
        <v>3092700.022379884</v>
      </c>
      <c r="AW30" s="6">
        <v>13041.488678040285</v>
      </c>
      <c r="AX30" s="6">
        <v>2439226.2126729763</v>
      </c>
      <c r="AY30" s="6">
        <v>304393.3848314879</v>
      </c>
      <c r="AZ30" s="56">
        <v>344436.33225873113</v>
      </c>
      <c r="BA30" s="56">
        <v>0</v>
      </c>
      <c r="BB30" s="56">
        <v>-304006.61984384101</v>
      </c>
      <c r="BC30" s="56">
        <v>6373868.5560938213</v>
      </c>
    </row>
    <row r="31" spans="1:55">
      <c r="A31" s="2">
        <v>27</v>
      </c>
      <c r="B31" s="56" t="s">
        <v>105</v>
      </c>
      <c r="C31" s="56">
        <v>7711.6315534324413</v>
      </c>
      <c r="D31" s="56">
        <v>0</v>
      </c>
      <c r="E31" s="56">
        <v>0</v>
      </c>
      <c r="F31" s="56">
        <v>6236.1149627755622</v>
      </c>
      <c r="G31" s="56">
        <v>745.41379813220783</v>
      </c>
      <c r="H31" s="56">
        <v>17988.608589435666</v>
      </c>
      <c r="I31" s="56">
        <v>107.02603348575389</v>
      </c>
      <c r="J31" s="56">
        <v>106.33628134334138</v>
      </c>
      <c r="K31" s="56">
        <v>290.30571699556657</v>
      </c>
      <c r="L31" s="56">
        <v>2943.4379216750731</v>
      </c>
      <c r="M31" s="56">
        <v>0</v>
      </c>
      <c r="N31" s="56">
        <v>1429.4290633551273</v>
      </c>
      <c r="O31" s="56">
        <v>13732.210075767127</v>
      </c>
      <c r="P31" s="56">
        <v>1.1027175078398344</v>
      </c>
      <c r="Q31" s="56">
        <v>99.076009498852869</v>
      </c>
      <c r="R31" s="56">
        <v>0</v>
      </c>
      <c r="S31" s="56">
        <v>0</v>
      </c>
      <c r="T31" s="56">
        <v>2.3236406419187601</v>
      </c>
      <c r="U31" s="56">
        <v>0</v>
      </c>
      <c r="V31" s="56">
        <v>0</v>
      </c>
      <c r="W31" s="56">
        <v>0</v>
      </c>
      <c r="X31" s="56">
        <v>0</v>
      </c>
      <c r="Y31" s="56">
        <v>3013.0901479112154</v>
      </c>
      <c r="Z31" s="56">
        <v>0</v>
      </c>
      <c r="AA31" s="56">
        <v>179.00658229185251</v>
      </c>
      <c r="AB31" s="56">
        <v>235029.16603077573</v>
      </c>
      <c r="AC31" s="56">
        <v>76661.110741122597</v>
      </c>
      <c r="AD31" s="56">
        <v>2028.9934268801778</v>
      </c>
      <c r="AE31" s="56">
        <v>4253.0454192427123</v>
      </c>
      <c r="AF31" s="56">
        <v>46886.246724831137</v>
      </c>
      <c r="AG31" s="56">
        <v>21736.063685317076</v>
      </c>
      <c r="AH31" s="56">
        <v>39163.777029037781</v>
      </c>
      <c r="AI31" s="56">
        <v>7931.5327055937532</v>
      </c>
      <c r="AJ31" s="56">
        <v>4042.2095189975762</v>
      </c>
      <c r="AK31" s="56">
        <v>3494.6896585194991</v>
      </c>
      <c r="AL31" s="56">
        <v>723.29103175568264</v>
      </c>
      <c r="AM31" s="56">
        <v>4389.7890071331931</v>
      </c>
      <c r="AN31" s="56">
        <v>7927.2511800952043</v>
      </c>
      <c r="AO31" s="56">
        <v>4667.6901538843495</v>
      </c>
      <c r="AP31" s="56">
        <v>257.23662960065076</v>
      </c>
      <c r="AQ31" s="56">
        <v>12073.478883748889</v>
      </c>
      <c r="AR31" s="56">
        <v>43161.087943000515</v>
      </c>
      <c r="AS31" s="56">
        <v>8700.2297421084677</v>
      </c>
      <c r="AT31" s="56">
        <v>19842.379607802286</v>
      </c>
      <c r="AU31" s="56">
        <v>132669.15916865409</v>
      </c>
      <c r="AV31" s="56">
        <v>179397.20128255829</v>
      </c>
      <c r="AW31" s="56">
        <v>0</v>
      </c>
      <c r="AX31" s="56">
        <v>25292.0610882006</v>
      </c>
      <c r="AY31" s="56">
        <v>0</v>
      </c>
      <c r="AZ31" s="56">
        <v>280969.89472022915</v>
      </c>
      <c r="BA31" s="56">
        <v>0</v>
      </c>
      <c r="BB31" s="56">
        <v>18436.110061920979</v>
      </c>
      <c r="BC31" s="56">
        <v>672379.01909480174</v>
      </c>
    </row>
    <row r="32" spans="1:55">
      <c r="A32" s="76">
        <v>28</v>
      </c>
      <c r="B32" s="56" t="s">
        <v>107</v>
      </c>
      <c r="C32" s="56">
        <v>204.10413547586265</v>
      </c>
      <c r="D32" s="56">
        <v>0</v>
      </c>
      <c r="E32" s="56">
        <v>0</v>
      </c>
      <c r="F32" s="56">
        <v>165.05156456014393</v>
      </c>
      <c r="G32" s="56">
        <v>19.728904030929119</v>
      </c>
      <c r="H32" s="56">
        <v>476.10539729770159</v>
      </c>
      <c r="I32" s="56">
        <v>2.8326633458386086</v>
      </c>
      <c r="J32" s="56">
        <v>2.8144076416151531</v>
      </c>
      <c r="K32" s="56">
        <v>7.6835358355142471</v>
      </c>
      <c r="L32" s="56">
        <v>77.904117717211136</v>
      </c>
      <c r="M32" s="56">
        <v>0</v>
      </c>
      <c r="N32" s="56">
        <v>37.832770040771926</v>
      </c>
      <c r="O32" s="56">
        <v>363.45108635796475</v>
      </c>
      <c r="P32" s="56">
        <v>2.918567906833789E-2</v>
      </c>
      <c r="Q32" s="56">
        <v>2.6222496659816437</v>
      </c>
      <c r="R32" s="56">
        <v>0</v>
      </c>
      <c r="S32" s="56">
        <v>0</v>
      </c>
      <c r="T32" s="56">
        <v>6.1499912319373226E-2</v>
      </c>
      <c r="U32" s="56">
        <v>0</v>
      </c>
      <c r="V32" s="56">
        <v>0</v>
      </c>
      <c r="W32" s="56">
        <v>0</v>
      </c>
      <c r="X32" s="56">
        <v>0</v>
      </c>
      <c r="Y32" s="56">
        <v>79.747606649662714</v>
      </c>
      <c r="Z32" s="56">
        <v>0</v>
      </c>
      <c r="AA32" s="56">
        <v>4.7377761074315439</v>
      </c>
      <c r="AB32" s="56">
        <v>6220.5286147226352</v>
      </c>
      <c r="AC32" s="56">
        <v>2028.9934268801778</v>
      </c>
      <c r="AD32" s="56">
        <v>53.70146983944786</v>
      </c>
      <c r="AE32" s="56">
        <v>112.56556442297052</v>
      </c>
      <c r="AF32" s="56">
        <v>1240.9406216016896</v>
      </c>
      <c r="AG32" s="56">
        <v>575.289477512095</v>
      </c>
      <c r="AH32" s="56">
        <v>1036.5496324734693</v>
      </c>
      <c r="AI32" s="56">
        <v>209.9242701958693</v>
      </c>
      <c r="AJ32" s="56">
        <v>106.9853601758349</v>
      </c>
      <c r="AK32" s="56">
        <v>92.494124825125937</v>
      </c>
      <c r="AL32" s="56">
        <v>19.143379674075561</v>
      </c>
      <c r="AM32" s="56">
        <v>116.18476375775091</v>
      </c>
      <c r="AN32" s="56">
        <v>209.81095084777226</v>
      </c>
      <c r="AO32" s="56">
        <v>123.5399872162873</v>
      </c>
      <c r="AP32" s="56">
        <v>6.8082946564007534</v>
      </c>
      <c r="AQ32" s="56">
        <v>319.54936548502707</v>
      </c>
      <c r="AR32" s="56">
        <v>1142.3466590390669</v>
      </c>
      <c r="AS32" s="56">
        <v>230.26941285389216</v>
      </c>
      <c r="AT32" s="56">
        <v>525.16924694512409</v>
      </c>
      <c r="AU32" s="56">
        <v>3511.3612273624794</v>
      </c>
      <c r="AV32" s="56">
        <v>4748.1146396663953</v>
      </c>
      <c r="AW32" s="56">
        <v>0</v>
      </c>
      <c r="AX32" s="56">
        <v>669.40623745336904</v>
      </c>
      <c r="AY32" s="56">
        <v>0</v>
      </c>
      <c r="AZ32" s="56">
        <v>7436.444163504073</v>
      </c>
      <c r="BA32" s="56">
        <v>0</v>
      </c>
      <c r="BB32" s="56">
        <v>487.94944100400863</v>
      </c>
      <c r="BC32" s="56">
        <v>17795.888905424912</v>
      </c>
    </row>
    <row r="33" spans="1:55">
      <c r="A33" s="2">
        <v>29</v>
      </c>
      <c r="B33" s="56" t="s">
        <v>111</v>
      </c>
      <c r="C33" s="56">
        <v>1227.6258926855555</v>
      </c>
      <c r="D33" s="56">
        <v>0</v>
      </c>
      <c r="E33" s="56">
        <v>0</v>
      </c>
      <c r="F33" s="56">
        <v>402.51310237835509</v>
      </c>
      <c r="G33" s="56">
        <v>6.5738426158277505</v>
      </c>
      <c r="H33" s="56">
        <v>214.02662337774294</v>
      </c>
      <c r="I33" s="56">
        <v>6.8023931302972018</v>
      </c>
      <c r="J33" s="56">
        <v>19.018837701498178</v>
      </c>
      <c r="K33" s="56">
        <v>45.186779405816139</v>
      </c>
      <c r="L33" s="56">
        <v>72.501692141244121</v>
      </c>
      <c r="M33" s="56">
        <v>0</v>
      </c>
      <c r="N33" s="56">
        <v>245.17443813392211</v>
      </c>
      <c r="O33" s="56">
        <v>75.293682901422159</v>
      </c>
      <c r="P33" s="56">
        <v>0.31347698303168881</v>
      </c>
      <c r="Q33" s="56">
        <v>1.5871341361826463</v>
      </c>
      <c r="R33" s="56">
        <v>0</v>
      </c>
      <c r="S33" s="56">
        <v>0</v>
      </c>
      <c r="T33" s="56">
        <v>0.50133563480958643</v>
      </c>
      <c r="U33" s="56">
        <v>0</v>
      </c>
      <c r="V33" s="56">
        <v>0</v>
      </c>
      <c r="W33" s="56">
        <v>0</v>
      </c>
      <c r="X33" s="56">
        <v>0</v>
      </c>
      <c r="Y33" s="56">
        <v>443.72803342592755</v>
      </c>
      <c r="Z33" s="56">
        <v>0</v>
      </c>
      <c r="AA33" s="56">
        <v>97.941130420452637</v>
      </c>
      <c r="AB33" s="56">
        <v>103089.82521807984</v>
      </c>
      <c r="AC33" s="56">
        <v>89538.973001610255</v>
      </c>
      <c r="AD33" s="56">
        <v>2369.8324471630081</v>
      </c>
      <c r="AE33" s="56">
        <v>29546.39736754994</v>
      </c>
      <c r="AF33" s="56">
        <v>3388.0707564307672</v>
      </c>
      <c r="AG33" s="56">
        <v>3914.1813088040258</v>
      </c>
      <c r="AH33" s="56">
        <v>10068.780479002915</v>
      </c>
      <c r="AI33" s="56">
        <v>1551.0826847272808</v>
      </c>
      <c r="AJ33" s="56">
        <v>1071.5482196389557</v>
      </c>
      <c r="AK33" s="56">
        <v>926.40632905784935</v>
      </c>
      <c r="AL33" s="56">
        <v>55.119417159644847</v>
      </c>
      <c r="AM33" s="56">
        <v>334.53008665083121</v>
      </c>
      <c r="AN33" s="56">
        <v>356.09423368800799</v>
      </c>
      <c r="AO33" s="56">
        <v>1174.812732883544</v>
      </c>
      <c r="AP33" s="56">
        <v>312.58630897371347</v>
      </c>
      <c r="AQ33" s="56">
        <v>938.32396304582312</v>
      </c>
      <c r="AR33" s="56">
        <v>49801.703352192111</v>
      </c>
      <c r="AS33" s="5">
        <v>1908.7563296117469</v>
      </c>
      <c r="AT33" s="6">
        <v>52275.1335318356</v>
      </c>
      <c r="AU33" s="6">
        <v>0</v>
      </c>
      <c r="AV33" s="6">
        <v>785.09288737845804</v>
      </c>
      <c r="AW33" s="6">
        <v>0</v>
      </c>
      <c r="AX33" s="6">
        <v>0</v>
      </c>
      <c r="AY33" s="6">
        <v>14630.673295181676</v>
      </c>
      <c r="AZ33" s="56">
        <v>8262.210163601334</v>
      </c>
      <c r="BA33" s="56">
        <v>0</v>
      </c>
      <c r="BB33" s="56">
        <v>9852.3693089374119</v>
      </c>
      <c r="BC33" s="56">
        <v>372486.8714910741</v>
      </c>
    </row>
    <row r="34" spans="1:55">
      <c r="A34" s="76">
        <v>30</v>
      </c>
      <c r="B34" s="56" t="s">
        <v>102</v>
      </c>
      <c r="C34" s="56">
        <v>2191.7049030860971</v>
      </c>
      <c r="D34" s="56">
        <v>0</v>
      </c>
      <c r="E34" s="56">
        <v>0</v>
      </c>
      <c r="F34" s="56">
        <v>0</v>
      </c>
      <c r="G34" s="56">
        <v>0</v>
      </c>
      <c r="H34" s="56">
        <v>584.91654268517232</v>
      </c>
      <c r="I34" s="56">
        <v>46.324274752717869</v>
      </c>
      <c r="J34" s="56">
        <v>83.228189394268682</v>
      </c>
      <c r="K34" s="56">
        <v>458.9089173337257</v>
      </c>
      <c r="L34" s="56">
        <v>294.72769810589267</v>
      </c>
      <c r="M34" s="56">
        <v>0</v>
      </c>
      <c r="N34" s="56">
        <v>21.453444155837218</v>
      </c>
      <c r="O34" s="56">
        <v>456.56886512096452</v>
      </c>
      <c r="P34" s="56">
        <v>1.4206566566413359</v>
      </c>
      <c r="Q34" s="56">
        <v>0</v>
      </c>
      <c r="R34" s="56">
        <v>0</v>
      </c>
      <c r="S34" s="56">
        <v>0</v>
      </c>
      <c r="T34" s="56">
        <v>2.7247423509484499</v>
      </c>
      <c r="U34" s="56">
        <v>0</v>
      </c>
      <c r="V34" s="56">
        <v>0</v>
      </c>
      <c r="W34" s="56">
        <v>0</v>
      </c>
      <c r="X34" s="56">
        <v>0</v>
      </c>
      <c r="Y34" s="56">
        <v>0</v>
      </c>
      <c r="Z34" s="56">
        <v>0</v>
      </c>
      <c r="AA34" s="56">
        <v>0</v>
      </c>
      <c r="AB34" s="56">
        <v>287496.68768801721</v>
      </c>
      <c r="AC34" s="56">
        <v>24178.43201127573</v>
      </c>
      <c r="AD34" s="56">
        <v>639.93176134391797</v>
      </c>
      <c r="AE34" s="56">
        <v>1128.6610574504482</v>
      </c>
      <c r="AF34" s="56">
        <v>40119.885125720997</v>
      </c>
      <c r="AG34" s="56">
        <v>0</v>
      </c>
      <c r="AH34" s="56">
        <v>0</v>
      </c>
      <c r="AI34" s="56">
        <v>0</v>
      </c>
      <c r="AJ34" s="56">
        <v>0</v>
      </c>
      <c r="AK34" s="56">
        <v>0</v>
      </c>
      <c r="AL34" s="56">
        <v>0</v>
      </c>
      <c r="AM34" s="56">
        <v>0</v>
      </c>
      <c r="AN34" s="56">
        <v>0</v>
      </c>
      <c r="AO34" s="56">
        <v>0</v>
      </c>
      <c r="AP34" s="56">
        <v>0</v>
      </c>
      <c r="AQ34" s="56">
        <v>0</v>
      </c>
      <c r="AR34" s="56">
        <v>0</v>
      </c>
      <c r="AS34" s="5">
        <v>29552.59683747364</v>
      </c>
      <c r="AT34" s="6">
        <v>81380.45651103725</v>
      </c>
      <c r="AU34" s="6">
        <v>0</v>
      </c>
      <c r="AV34" s="6">
        <v>311936.91474177159</v>
      </c>
      <c r="AW34" s="6">
        <v>4323.4108066199869</v>
      </c>
      <c r="AX34" s="6">
        <v>52432.019548763325</v>
      </c>
      <c r="AY34" s="6">
        <v>71654.234443475463</v>
      </c>
      <c r="AZ34" s="56">
        <v>112339.90865620653</v>
      </c>
      <c r="BA34" s="56">
        <v>0</v>
      </c>
      <c r="BB34" s="56">
        <v>10628.702784144223</v>
      </c>
      <c r="BC34" s="56">
        <v>807274.00289452949</v>
      </c>
    </row>
    <row r="35" spans="1:55">
      <c r="A35" s="2">
        <v>31</v>
      </c>
      <c r="B35" s="56" t="s">
        <v>109</v>
      </c>
      <c r="C35" s="56">
        <v>1294.6060448877079</v>
      </c>
      <c r="D35" s="56">
        <v>0</v>
      </c>
      <c r="E35" s="56">
        <v>0</v>
      </c>
      <c r="F35" s="56">
        <v>2581.0491050067226</v>
      </c>
      <c r="G35" s="56">
        <v>34.932154789836829</v>
      </c>
      <c r="H35" s="56">
        <v>3862.4029333934805</v>
      </c>
      <c r="I35" s="56">
        <v>36.743208613691557</v>
      </c>
      <c r="J35" s="56">
        <v>25.6924646563027</v>
      </c>
      <c r="K35" s="56">
        <v>196.614262225034</v>
      </c>
      <c r="L35" s="56">
        <v>2185.9844297884028</v>
      </c>
      <c r="M35" s="56">
        <v>0</v>
      </c>
      <c r="N35" s="56">
        <v>1461.0632869493957</v>
      </c>
      <c r="O35" s="56">
        <v>836.50120587816821</v>
      </c>
      <c r="P35" s="56">
        <v>0.54696435880837213</v>
      </c>
      <c r="Q35" s="56">
        <v>17.648123133950083</v>
      </c>
      <c r="R35" s="56">
        <v>0</v>
      </c>
      <c r="S35" s="56">
        <v>0</v>
      </c>
      <c r="T35" s="56">
        <v>0.62645689994528497</v>
      </c>
      <c r="U35" s="56">
        <v>0</v>
      </c>
      <c r="V35" s="56">
        <v>0</v>
      </c>
      <c r="W35" s="56">
        <v>0</v>
      </c>
      <c r="X35" s="56">
        <v>0</v>
      </c>
      <c r="Y35" s="56">
        <v>2730.0035107854892</v>
      </c>
      <c r="Z35" s="56">
        <v>0</v>
      </c>
      <c r="AA35" s="56">
        <v>203.48301166938779</v>
      </c>
      <c r="AB35" s="56">
        <v>200533.7859380407</v>
      </c>
      <c r="AC35" s="56">
        <v>27771.382247112404</v>
      </c>
      <c r="AD35" s="56">
        <v>735.02655375095844</v>
      </c>
      <c r="AE35" s="56">
        <v>5201.2465784115993</v>
      </c>
      <c r="AF35" s="56">
        <v>30536.840506085915</v>
      </c>
      <c r="AG35" s="56">
        <v>6906.0492027228402</v>
      </c>
      <c r="AH35" s="56">
        <v>66904.036136316034</v>
      </c>
      <c r="AI35" s="56">
        <v>12934.379351885364</v>
      </c>
      <c r="AJ35" s="56">
        <v>4152.1150149276791</v>
      </c>
      <c r="AK35" s="56">
        <v>3589.7083848463412</v>
      </c>
      <c r="AL35" s="56">
        <v>535.65708692249154</v>
      </c>
      <c r="AM35" s="56">
        <v>3251.003383876629</v>
      </c>
      <c r="AN35" s="56">
        <v>4159.9078236422329</v>
      </c>
      <c r="AO35" s="56">
        <v>1157.7605329929897</v>
      </c>
      <c r="AP35" s="56">
        <v>176.41913255377884</v>
      </c>
      <c r="AQ35" s="56">
        <v>3774.5929903665824</v>
      </c>
      <c r="AR35" s="56">
        <v>88747.297448183905</v>
      </c>
      <c r="AS35" s="5">
        <v>11506.058730455257</v>
      </c>
      <c r="AT35" s="6">
        <v>61800.297944517341</v>
      </c>
      <c r="AU35" s="6">
        <v>0</v>
      </c>
      <c r="AV35" s="6">
        <v>0</v>
      </c>
      <c r="AW35" s="6">
        <v>0</v>
      </c>
      <c r="AX35" s="6">
        <v>5602.9164317934456</v>
      </c>
      <c r="AY35" s="6">
        <v>10557.09734646751</v>
      </c>
      <c r="AZ35" s="56">
        <v>75066.871692558561</v>
      </c>
      <c r="BA35" s="56">
        <v>0</v>
      </c>
      <c r="BB35" s="56">
        <v>5869.59691518004</v>
      </c>
      <c r="BC35" s="56">
        <v>496804.20115152985</v>
      </c>
    </row>
    <row r="36" spans="1:55">
      <c r="A36" s="76">
        <v>32</v>
      </c>
      <c r="B36" s="56" t="s">
        <v>114</v>
      </c>
      <c r="C36" s="56">
        <v>3764.1285906959183</v>
      </c>
      <c r="D36" s="56">
        <v>0</v>
      </c>
      <c r="E36" s="56">
        <v>0</v>
      </c>
      <c r="F36" s="56">
        <v>10198.793838933148</v>
      </c>
      <c r="G36" s="56">
        <v>81.133040289598313</v>
      </c>
      <c r="H36" s="56">
        <v>5193.6954157133887</v>
      </c>
      <c r="I36" s="56">
        <v>167.2971367012122</v>
      </c>
      <c r="J36" s="56">
        <v>48.606902873456271</v>
      </c>
      <c r="K36" s="56">
        <v>121.73345361992712</v>
      </c>
      <c r="L36" s="56">
        <v>798.66692293649817</v>
      </c>
      <c r="M36" s="56">
        <v>0</v>
      </c>
      <c r="N36" s="56">
        <v>2102.0741539044611</v>
      </c>
      <c r="O36" s="56">
        <v>2998.6227606170896</v>
      </c>
      <c r="P36" s="56">
        <v>0.80667472061241163</v>
      </c>
      <c r="Q36" s="56">
        <v>120.66872009258631</v>
      </c>
      <c r="R36" s="56">
        <v>0</v>
      </c>
      <c r="S36" s="56">
        <v>0</v>
      </c>
      <c r="T36" s="56">
        <v>1.5227396598748972</v>
      </c>
      <c r="U36" s="56">
        <v>0</v>
      </c>
      <c r="V36" s="56">
        <v>0</v>
      </c>
      <c r="W36" s="56">
        <v>0</v>
      </c>
      <c r="X36" s="56">
        <v>0</v>
      </c>
      <c r="Y36" s="56">
        <v>33430.568165634941</v>
      </c>
      <c r="Z36" s="56">
        <v>0</v>
      </c>
      <c r="AA36" s="56">
        <v>37.799793375128516</v>
      </c>
      <c r="AB36" s="56">
        <v>272215.99380574981</v>
      </c>
      <c r="AC36" s="56">
        <v>48232.866586457378</v>
      </c>
      <c r="AD36" s="56">
        <v>1276.5816763859414</v>
      </c>
      <c r="AE36" s="56">
        <v>10053.339861358661</v>
      </c>
      <c r="AF36" s="56">
        <v>13688.953579934054</v>
      </c>
      <c r="AG36" s="56">
        <v>6167.2542866417671</v>
      </c>
      <c r="AH36" s="56">
        <v>16951.201014414743</v>
      </c>
      <c r="AI36" s="56">
        <v>5792.760622862018</v>
      </c>
      <c r="AJ36" s="56">
        <v>554.8996471693456</v>
      </c>
      <c r="AK36" s="56">
        <v>479.73813563224996</v>
      </c>
      <c r="AL36" s="56">
        <v>2.3596693444291295</v>
      </c>
      <c r="AM36" s="56">
        <v>14.321276075414021</v>
      </c>
      <c r="AN36" s="56">
        <v>1385.7015144405873</v>
      </c>
      <c r="AO36" s="56">
        <v>569.38445809641883</v>
      </c>
      <c r="AP36" s="56">
        <v>182.32116450796701</v>
      </c>
      <c r="AQ36" s="56">
        <v>15539.536671447257</v>
      </c>
      <c r="AR36" s="56">
        <v>60591.091585847527</v>
      </c>
      <c r="AS36" s="5">
        <v>11096.191162597061</v>
      </c>
      <c r="AT36" s="6">
        <v>14452.116051764788</v>
      </c>
      <c r="AU36" s="6">
        <v>22744.136567662441</v>
      </c>
      <c r="AV36" s="6">
        <v>0</v>
      </c>
      <c r="AW36" s="6">
        <v>0</v>
      </c>
      <c r="AX36" s="6">
        <v>10260.232527490025</v>
      </c>
      <c r="AY36" s="6">
        <v>104698.17795518103</v>
      </c>
      <c r="AZ36" s="56">
        <v>34662.958596523</v>
      </c>
      <c r="BA36" s="56">
        <v>0</v>
      </c>
      <c r="BB36" s="56">
        <v>1648.893099290234</v>
      </c>
      <c r="BC36" s="56">
        <v>643001.21263359603</v>
      </c>
    </row>
    <row r="37" spans="1:55">
      <c r="A37" s="2">
        <v>33</v>
      </c>
      <c r="B37" s="56" t="s">
        <v>117</v>
      </c>
      <c r="C37" s="56">
        <v>8.267270929158439</v>
      </c>
      <c r="D37" s="56">
        <v>0</v>
      </c>
      <c r="E37" s="56">
        <v>0</v>
      </c>
      <c r="F37" s="56">
        <v>3.1139302129447652</v>
      </c>
      <c r="G37" s="56">
        <v>0</v>
      </c>
      <c r="H37" s="56">
        <v>159.57369733026044</v>
      </c>
      <c r="I37" s="56">
        <v>20.151627498378645</v>
      </c>
      <c r="J37" s="56">
        <v>43.153584271281872</v>
      </c>
      <c r="K37" s="56">
        <v>68.826741497341288</v>
      </c>
      <c r="L37" s="56">
        <v>32.122252334205776</v>
      </c>
      <c r="M37" s="56">
        <v>0</v>
      </c>
      <c r="N37" s="56">
        <v>5.8796345987473089</v>
      </c>
      <c r="O37" s="56">
        <v>63.67241928467611</v>
      </c>
      <c r="P37" s="56">
        <v>3.1112478088385933E-2</v>
      </c>
      <c r="Q37" s="56">
        <v>0</v>
      </c>
      <c r="R37" s="56">
        <v>0</v>
      </c>
      <c r="S37" s="56">
        <v>0</v>
      </c>
      <c r="T37" s="56">
        <v>0.40710103814857246</v>
      </c>
      <c r="U37" s="56">
        <v>0</v>
      </c>
      <c r="V37" s="56">
        <v>0</v>
      </c>
      <c r="W37" s="56">
        <v>0</v>
      </c>
      <c r="X37" s="56">
        <v>0</v>
      </c>
      <c r="Y37" s="56">
        <v>0.56261258501680644</v>
      </c>
      <c r="Z37" s="56">
        <v>0</v>
      </c>
      <c r="AA37" s="56">
        <v>0</v>
      </c>
      <c r="AB37" s="56">
        <v>85440.174110957319</v>
      </c>
      <c r="AC37" s="56">
        <v>776.60419481637496</v>
      </c>
      <c r="AD37" s="56">
        <v>20.554421809658788</v>
      </c>
      <c r="AE37" s="56">
        <v>2166.4643931276219</v>
      </c>
      <c r="AF37" s="56">
        <v>61486.699806806355</v>
      </c>
      <c r="AG37" s="56">
        <v>8587.8242245660258</v>
      </c>
      <c r="AH37" s="56">
        <v>18696.085805584407</v>
      </c>
      <c r="AI37" s="56">
        <v>2069.3112836237328</v>
      </c>
      <c r="AJ37" s="56">
        <v>0</v>
      </c>
      <c r="AK37" s="56">
        <v>0</v>
      </c>
      <c r="AL37" s="56">
        <v>56.650342091530483</v>
      </c>
      <c r="AM37" s="56">
        <v>343.82155736134843</v>
      </c>
      <c r="AN37" s="56">
        <v>6845.5945594354798</v>
      </c>
      <c r="AO37" s="56">
        <v>0</v>
      </c>
      <c r="AP37" s="56">
        <v>1.1305892429804059</v>
      </c>
      <c r="AQ37" s="56">
        <v>14996.282044597296</v>
      </c>
      <c r="AR37" s="56">
        <v>2642.3229103526114</v>
      </c>
      <c r="AS37" s="5">
        <v>183.89189793930245</v>
      </c>
      <c r="AT37" s="6">
        <v>13401.405719628177</v>
      </c>
      <c r="AU37" s="6">
        <v>0</v>
      </c>
      <c r="AV37" s="6">
        <v>153026.76312885451</v>
      </c>
      <c r="AW37" s="6">
        <v>0</v>
      </c>
      <c r="AX37" s="6">
        <v>0</v>
      </c>
      <c r="AY37" s="6">
        <v>0</v>
      </c>
      <c r="AZ37" s="56">
        <v>58212.367948883795</v>
      </c>
      <c r="BA37" s="56">
        <v>0</v>
      </c>
      <c r="BB37" s="56">
        <v>-13085.167720015497</v>
      </c>
      <c r="BC37" s="56">
        <v>299849.8073059537</v>
      </c>
    </row>
    <row r="38" spans="1:55">
      <c r="A38" s="2">
        <v>34</v>
      </c>
      <c r="B38" s="56" t="s">
        <v>120</v>
      </c>
      <c r="C38" s="56">
        <v>620.13622836128411</v>
      </c>
      <c r="D38" s="56">
        <v>0</v>
      </c>
      <c r="E38" s="56">
        <v>0</v>
      </c>
      <c r="F38" s="56">
        <v>7887.5307379651231</v>
      </c>
      <c r="G38" s="56">
        <v>143.38274487739031</v>
      </c>
      <c r="H38" s="56">
        <v>2574.0077857499246</v>
      </c>
      <c r="I38" s="56">
        <v>18.708590390994633</v>
      </c>
      <c r="J38" s="56">
        <v>37.941161036142312</v>
      </c>
      <c r="K38" s="56">
        <v>367.07319582397571</v>
      </c>
      <c r="L38" s="56">
        <v>1588.1829485288838</v>
      </c>
      <c r="M38" s="56">
        <v>0</v>
      </c>
      <c r="N38" s="56">
        <v>2217.3520533975779</v>
      </c>
      <c r="O38" s="56">
        <v>4923.9564065749173</v>
      </c>
      <c r="P38" s="56">
        <v>8.5800718172166127E-2</v>
      </c>
      <c r="Q38" s="56">
        <v>50.702781338043479</v>
      </c>
      <c r="R38" s="56">
        <v>0</v>
      </c>
      <c r="S38" s="56">
        <v>0</v>
      </c>
      <c r="T38" s="56">
        <v>1.0734996800705843</v>
      </c>
      <c r="U38" s="56">
        <v>0</v>
      </c>
      <c r="V38" s="56">
        <v>0</v>
      </c>
      <c r="W38" s="56">
        <v>0</v>
      </c>
      <c r="X38" s="56">
        <v>0</v>
      </c>
      <c r="Y38" s="56">
        <v>2327.4352580862164</v>
      </c>
      <c r="Z38" s="56">
        <v>0</v>
      </c>
      <c r="AA38" s="56">
        <v>268.94081410467857</v>
      </c>
      <c r="AB38" s="56">
        <v>44845.454812916745</v>
      </c>
      <c r="AC38" s="56">
        <v>2155.4603661364904</v>
      </c>
      <c r="AD38" s="56">
        <v>57.048676604234096</v>
      </c>
      <c r="AE38" s="56">
        <v>17856.983442052213</v>
      </c>
      <c r="AF38" s="56">
        <v>5501.2188728050432</v>
      </c>
      <c r="AG38" s="56">
        <v>10079.950464512576</v>
      </c>
      <c r="AH38" s="56">
        <v>36809.309655233956</v>
      </c>
      <c r="AI38" s="56">
        <v>5001.0315126969754</v>
      </c>
      <c r="AJ38" s="56">
        <v>4258.6146877395786</v>
      </c>
      <c r="AK38" s="56">
        <v>3681.7826089711102</v>
      </c>
      <c r="AL38" s="56">
        <v>37.512925444786035</v>
      </c>
      <c r="AM38" s="56">
        <v>227.67298433551326</v>
      </c>
      <c r="AN38" s="56">
        <v>1619.0794239660768</v>
      </c>
      <c r="AO38" s="56">
        <v>83.451147690380338</v>
      </c>
      <c r="AP38" s="56">
        <v>593.25407886982248</v>
      </c>
      <c r="AQ38" s="56">
        <v>2217.8209997427798</v>
      </c>
      <c r="AR38" s="56">
        <v>10456.399704602425</v>
      </c>
      <c r="AS38" s="56">
        <v>0</v>
      </c>
      <c r="AT38" s="56">
        <v>0</v>
      </c>
      <c r="AU38" s="56">
        <v>51810.996279832434</v>
      </c>
      <c r="AV38" s="56">
        <v>0</v>
      </c>
      <c r="AW38" s="56">
        <v>0</v>
      </c>
      <c r="AX38" s="56">
        <v>0</v>
      </c>
      <c r="AY38" s="56">
        <v>0</v>
      </c>
      <c r="AZ38" s="56">
        <v>99608.32929941242</v>
      </c>
      <c r="BA38" s="56">
        <v>0</v>
      </c>
      <c r="BB38" s="56">
        <v>-4919.171325404488</v>
      </c>
      <c r="BC38" s="56">
        <v>115792.05202596963</v>
      </c>
    </row>
    <row r="39" spans="1:55">
      <c r="A39" s="2">
        <v>35</v>
      </c>
      <c r="B39" s="56" t="s">
        <v>122</v>
      </c>
      <c r="C39" s="56">
        <v>536.13838024529321</v>
      </c>
      <c r="D39" s="56">
        <v>0</v>
      </c>
      <c r="E39" s="56">
        <v>0</v>
      </c>
      <c r="F39" s="56">
        <v>6819.1596629699388</v>
      </c>
      <c r="G39" s="56">
        <v>123.96146052751305</v>
      </c>
      <c r="H39" s="56">
        <v>2225.3567875520926</v>
      </c>
      <c r="I39" s="56">
        <v>16.17449987627062</v>
      </c>
      <c r="J39" s="56">
        <v>32.802006546684652</v>
      </c>
      <c r="K39" s="56">
        <v>317.35289705712063</v>
      </c>
      <c r="L39" s="56">
        <v>1373.0625540254744</v>
      </c>
      <c r="M39" s="56">
        <v>0</v>
      </c>
      <c r="N39" s="56">
        <v>1917.0103018873572</v>
      </c>
      <c r="O39" s="56">
        <v>4257.0033671400379</v>
      </c>
      <c r="P39" s="56">
        <v>7.4178956108186533E-2</v>
      </c>
      <c r="Q39" s="56">
        <v>43.835057229833374</v>
      </c>
      <c r="R39" s="56">
        <v>0</v>
      </c>
      <c r="S39" s="56">
        <v>0</v>
      </c>
      <c r="T39" s="56">
        <v>0.92809346292791983</v>
      </c>
      <c r="U39" s="56">
        <v>0</v>
      </c>
      <c r="V39" s="56">
        <v>0</v>
      </c>
      <c r="W39" s="56">
        <v>0</v>
      </c>
      <c r="X39" s="56">
        <v>0</v>
      </c>
      <c r="Y39" s="56">
        <v>2012.1826662079166</v>
      </c>
      <c r="Z39" s="56">
        <v>0</v>
      </c>
      <c r="AA39" s="56">
        <v>232.51260910357544</v>
      </c>
      <c r="AB39" s="56">
        <v>38771.109322697535</v>
      </c>
      <c r="AC39" s="56">
        <v>1863.5018831863679</v>
      </c>
      <c r="AD39" s="56">
        <v>49.321396930083218</v>
      </c>
      <c r="AE39" s="56">
        <v>15438.243632351216</v>
      </c>
      <c r="AF39" s="56">
        <v>4756.0752637116357</v>
      </c>
      <c r="AG39" s="56">
        <v>8714.6147375994151</v>
      </c>
      <c r="AH39" s="56">
        <v>31823.465158057581</v>
      </c>
      <c r="AI39" s="56">
        <v>4323.6386009219941</v>
      </c>
      <c r="AJ39" s="56">
        <v>3681.7826089711107</v>
      </c>
      <c r="AK39" s="56">
        <v>3183.0828036046678</v>
      </c>
      <c r="AL39" s="56">
        <v>32.431775739624975</v>
      </c>
      <c r="AM39" s="56">
        <v>196.83453322798115</v>
      </c>
      <c r="AN39" s="56">
        <v>1399.7740821359312</v>
      </c>
      <c r="AO39" s="56">
        <v>72.147636448463473</v>
      </c>
      <c r="AP39" s="56">
        <v>512.8974350678933</v>
      </c>
      <c r="AQ39" s="56">
        <v>1917.4157291506581</v>
      </c>
      <c r="AR39" s="56">
        <v>9040.0736877395757</v>
      </c>
      <c r="AS39" s="56">
        <v>0</v>
      </c>
      <c r="AT39" s="56">
        <v>0</v>
      </c>
      <c r="AU39" s="56">
        <v>44793.163750112682</v>
      </c>
      <c r="AV39" s="56">
        <v>0</v>
      </c>
      <c r="AW39" s="56">
        <v>0</v>
      </c>
      <c r="AX39" s="56">
        <v>0</v>
      </c>
      <c r="AY39" s="56">
        <v>0</v>
      </c>
      <c r="AZ39" s="56">
        <v>86116.317491475915</v>
      </c>
      <c r="BA39" s="56">
        <v>0</v>
      </c>
      <c r="BB39" s="56">
        <v>-4252.8664282696309</v>
      </c>
      <c r="BC39" s="56">
        <v>100107.94464069702</v>
      </c>
    </row>
    <row r="40" spans="1:55">
      <c r="A40" s="2">
        <v>36</v>
      </c>
      <c r="B40" s="56" t="s">
        <v>123</v>
      </c>
      <c r="C40" s="56">
        <v>559.419505188882</v>
      </c>
      <c r="D40" s="56">
        <v>0</v>
      </c>
      <c r="E40" s="56">
        <v>0</v>
      </c>
      <c r="F40" s="56">
        <v>7.3896203532826513E-2</v>
      </c>
      <c r="G40" s="56">
        <v>6.4645692952862823E-4</v>
      </c>
      <c r="H40" s="56">
        <v>7.4004892977806565</v>
      </c>
      <c r="I40" s="56">
        <v>1.461786426038608</v>
      </c>
      <c r="J40" s="56">
        <v>2.1022498269749543</v>
      </c>
      <c r="K40" s="56">
        <v>3.2949087875798164</v>
      </c>
      <c r="L40" s="56">
        <v>9.9201440464154285</v>
      </c>
      <c r="M40" s="56">
        <v>0</v>
      </c>
      <c r="N40" s="56">
        <v>1.8018091191958874</v>
      </c>
      <c r="O40" s="56">
        <v>6.0811174079613526</v>
      </c>
      <c r="P40" s="56">
        <v>2.8375144146683406E-2</v>
      </c>
      <c r="Q40" s="56">
        <v>1.3577226446936698E-3</v>
      </c>
      <c r="R40" s="56">
        <v>0</v>
      </c>
      <c r="S40" s="56">
        <v>0</v>
      </c>
      <c r="T40" s="56">
        <v>0.12377495006894948</v>
      </c>
      <c r="U40" s="56">
        <v>0</v>
      </c>
      <c r="V40" s="56">
        <v>0</v>
      </c>
      <c r="W40" s="56">
        <v>0</v>
      </c>
      <c r="X40" s="56">
        <v>0</v>
      </c>
      <c r="Y40" s="56">
        <v>1.7158683036433496E-2</v>
      </c>
      <c r="Z40" s="56">
        <v>0</v>
      </c>
      <c r="AA40" s="56">
        <v>6.2307001855592611E-3</v>
      </c>
      <c r="AB40" s="56">
        <v>3598.1813614766415</v>
      </c>
      <c r="AC40" s="56">
        <v>230.53513223785467</v>
      </c>
      <c r="AD40" s="56">
        <v>6.1015847990400518</v>
      </c>
      <c r="AE40" s="56">
        <v>2.0645062999887731</v>
      </c>
      <c r="AF40" s="56">
        <v>5.734519119965551</v>
      </c>
      <c r="AG40" s="56">
        <v>14.919252336008626</v>
      </c>
      <c r="AH40" s="56">
        <v>0.25376949339954469</v>
      </c>
      <c r="AI40" s="56">
        <v>0.45763340190040996</v>
      </c>
      <c r="AJ40" s="56">
        <v>1.9291758924266491</v>
      </c>
      <c r="AK40" s="56">
        <v>1.6678677859331861</v>
      </c>
      <c r="AL40" s="56">
        <v>2.610112053309736E-2</v>
      </c>
      <c r="AM40" s="56">
        <v>0.1584125987459391</v>
      </c>
      <c r="AN40" s="56">
        <v>0.27241160817909738</v>
      </c>
      <c r="AO40" s="56">
        <v>0.43218535414923581</v>
      </c>
      <c r="AP40" s="56">
        <v>6.7478026201327229E-2</v>
      </c>
      <c r="AQ40" s="56">
        <v>0.50009565527979005</v>
      </c>
      <c r="AR40" s="56">
        <v>20.911973613464987</v>
      </c>
      <c r="AS40" s="56">
        <v>0</v>
      </c>
      <c r="AT40" s="56">
        <v>0</v>
      </c>
      <c r="AU40" s="56">
        <v>18091.740772350546</v>
      </c>
      <c r="AV40" s="56">
        <v>4413.5236883329953</v>
      </c>
      <c r="AW40" s="56">
        <v>0</v>
      </c>
      <c r="AX40" s="56">
        <v>0</v>
      </c>
      <c r="AY40" s="56">
        <v>0</v>
      </c>
      <c r="AZ40" s="56">
        <v>13807.458782619242</v>
      </c>
      <c r="BA40" s="56">
        <v>0</v>
      </c>
      <c r="BB40" s="56">
        <v>461.47745266999181</v>
      </c>
      <c r="BC40" s="56">
        <v>13635.23004151538</v>
      </c>
    </row>
    <row r="41" spans="1:55">
      <c r="A41" s="2">
        <v>37</v>
      </c>
      <c r="B41" s="56" t="s">
        <v>126</v>
      </c>
      <c r="C41" s="56">
        <v>3395.2219596766076</v>
      </c>
      <c r="D41" s="56">
        <v>0</v>
      </c>
      <c r="E41" s="56">
        <v>0</v>
      </c>
      <c r="F41" s="56">
        <v>0.44848992686923383</v>
      </c>
      <c r="G41" s="56">
        <v>3.9234684217520077E-3</v>
      </c>
      <c r="H41" s="56">
        <v>44.914958350787174</v>
      </c>
      <c r="I41" s="56">
        <v>8.8718561437498202</v>
      </c>
      <c r="J41" s="56">
        <v>12.758948715708042</v>
      </c>
      <c r="K41" s="56">
        <v>19.997419766308056</v>
      </c>
      <c r="L41" s="56">
        <v>60.207215867764148</v>
      </c>
      <c r="M41" s="56">
        <v>0</v>
      </c>
      <c r="N41" s="56">
        <v>10.935517678408301</v>
      </c>
      <c r="O41" s="56">
        <v>36.907442753378653</v>
      </c>
      <c r="P41" s="56">
        <v>0.17221407480827922</v>
      </c>
      <c r="Q41" s="56">
        <v>8.2402735257822452E-3</v>
      </c>
      <c r="R41" s="56">
        <v>0</v>
      </c>
      <c r="S41" s="56">
        <v>0</v>
      </c>
      <c r="T41" s="56">
        <v>0.75121340002272929</v>
      </c>
      <c r="U41" s="56">
        <v>0</v>
      </c>
      <c r="V41" s="56">
        <v>0</v>
      </c>
      <c r="W41" s="56">
        <v>0</v>
      </c>
      <c r="X41" s="56">
        <v>0</v>
      </c>
      <c r="Y41" s="56">
        <v>0.10413926740856036</v>
      </c>
      <c r="Z41" s="56">
        <v>0</v>
      </c>
      <c r="AA41" s="56">
        <v>3.7815288701864791E-2</v>
      </c>
      <c r="AB41" s="56">
        <v>21838.037930514696</v>
      </c>
      <c r="AC41" s="56">
        <v>1399.1609806072788</v>
      </c>
      <c r="AD41" s="56">
        <v>37.031663190819835</v>
      </c>
      <c r="AE41" s="56">
        <v>12.529876167342284</v>
      </c>
      <c r="AF41" s="56">
        <v>34.803872699645304</v>
      </c>
      <c r="AG41" s="56">
        <v>90.547742228026493</v>
      </c>
      <c r="AH41" s="56">
        <v>1.5401746787417268</v>
      </c>
      <c r="AI41" s="56">
        <v>2.777462997271019</v>
      </c>
      <c r="AJ41" s="56">
        <v>11.708530527254579</v>
      </c>
      <c r="AK41" s="56">
        <v>10.122602590922494</v>
      </c>
      <c r="AL41" s="56">
        <v>0.1584125987459391</v>
      </c>
      <c r="AM41" s="56">
        <v>0.96143579006966096</v>
      </c>
      <c r="AN41" s="56">
        <v>1.6533171717854374</v>
      </c>
      <c r="AO41" s="56">
        <v>2.6230140197965692</v>
      </c>
      <c r="AP41" s="56">
        <v>0.40953680418602068</v>
      </c>
      <c r="AQ41" s="56">
        <v>3.0351743816503438</v>
      </c>
      <c r="AR41" s="56">
        <v>126.91869227663318</v>
      </c>
      <c r="AS41" s="56">
        <v>0</v>
      </c>
      <c r="AT41" s="56">
        <v>0</v>
      </c>
      <c r="AU41" s="56">
        <v>109802.16990882638</v>
      </c>
      <c r="AV41" s="56">
        <v>26786.503522292442</v>
      </c>
      <c r="AW41" s="56">
        <v>0</v>
      </c>
      <c r="AX41" s="56">
        <v>0</v>
      </c>
      <c r="AY41" s="56">
        <v>0</v>
      </c>
      <c r="AZ41" s="56">
        <v>83800.058509311668</v>
      </c>
      <c r="BA41" s="56">
        <v>0</v>
      </c>
      <c r="BB41" s="56">
        <v>2800.7932627800656</v>
      </c>
      <c r="BC41" s="56">
        <v>82754.769958484583</v>
      </c>
    </row>
    <row r="42" spans="1:55">
      <c r="A42" s="2">
        <v>38</v>
      </c>
      <c r="B42" s="56" t="s">
        <v>127</v>
      </c>
      <c r="C42" s="56">
        <v>2307.0146917534003</v>
      </c>
      <c r="D42" s="56">
        <v>0</v>
      </c>
      <c r="E42" s="56">
        <v>0</v>
      </c>
      <c r="F42" s="56">
        <v>819.41310459359272</v>
      </c>
      <c r="G42" s="56">
        <v>24.80269338206439</v>
      </c>
      <c r="H42" s="56">
        <v>287.43206191402311</v>
      </c>
      <c r="I42" s="56">
        <v>7.1170521712295738</v>
      </c>
      <c r="J42" s="56">
        <v>11.714243370854874</v>
      </c>
      <c r="K42" s="56">
        <v>25.02960479159136</v>
      </c>
      <c r="L42" s="56">
        <v>611.06267250686233</v>
      </c>
      <c r="M42" s="56">
        <v>0</v>
      </c>
      <c r="N42" s="56">
        <v>201.5569327105251</v>
      </c>
      <c r="O42" s="56">
        <v>224.18073284158595</v>
      </c>
      <c r="P42" s="56">
        <v>7.9333007386570925E-2</v>
      </c>
      <c r="Q42" s="56">
        <v>28.434212298279608</v>
      </c>
      <c r="R42" s="56">
        <v>0</v>
      </c>
      <c r="S42" s="56">
        <v>0</v>
      </c>
      <c r="T42" s="56">
        <v>0.18989795918966434</v>
      </c>
      <c r="U42" s="56">
        <v>0</v>
      </c>
      <c r="V42" s="56">
        <v>0</v>
      </c>
      <c r="W42" s="56">
        <v>0</v>
      </c>
      <c r="X42" s="56">
        <v>0</v>
      </c>
      <c r="Y42" s="56">
        <v>730.67589210892208</v>
      </c>
      <c r="Z42" s="56">
        <v>0</v>
      </c>
      <c r="AA42" s="56">
        <v>1094.6426172603151</v>
      </c>
      <c r="AB42" s="56">
        <v>14281.345750147475</v>
      </c>
      <c r="AC42" s="56">
        <v>5787.5867210504648</v>
      </c>
      <c r="AD42" s="56">
        <v>153.18034530135265</v>
      </c>
      <c r="AE42" s="56">
        <v>1392.6457237829147</v>
      </c>
      <c r="AF42" s="56">
        <v>29335.732661275455</v>
      </c>
      <c r="AG42" s="56">
        <v>4156.6087672911099</v>
      </c>
      <c r="AH42" s="56">
        <v>9044.0911030649149</v>
      </c>
      <c r="AI42" s="56">
        <v>1316.6010551727238</v>
      </c>
      <c r="AJ42" s="56">
        <v>2579.6293084575427</v>
      </c>
      <c r="AK42" s="56">
        <v>2230.2168714193726</v>
      </c>
      <c r="AL42" s="56">
        <v>219.47353495930219</v>
      </c>
      <c r="AM42" s="56">
        <v>1332.0260708644378</v>
      </c>
      <c r="AN42" s="56">
        <v>7303.8725813624433</v>
      </c>
      <c r="AO42" s="56">
        <v>18144.770131688758</v>
      </c>
      <c r="AP42" s="56">
        <v>794.74613001018145</v>
      </c>
      <c r="AQ42" s="56">
        <v>6150.8196408746089</v>
      </c>
      <c r="AR42" s="56">
        <v>31681.787227020475</v>
      </c>
      <c r="AS42" s="56">
        <v>9005.5357816027336</v>
      </c>
      <c r="AT42" s="56">
        <v>45045.294216850001</v>
      </c>
      <c r="AU42" s="56">
        <v>22396.550830930872</v>
      </c>
      <c r="AV42" s="56">
        <v>0</v>
      </c>
      <c r="AW42" s="56">
        <v>0</v>
      </c>
      <c r="AX42" s="56">
        <v>0</v>
      </c>
      <c r="AY42" s="56">
        <v>0</v>
      </c>
      <c r="AZ42" s="56">
        <v>59513.948051335072</v>
      </c>
      <c r="BA42" s="56">
        <v>0</v>
      </c>
      <c r="BB42" s="56">
        <v>2189.106265257692</v>
      </c>
      <c r="BC42" s="56">
        <v>161401.0184097196</v>
      </c>
    </row>
    <row r="43" spans="1:55">
      <c r="A43" s="2">
        <v>39</v>
      </c>
      <c r="B43" s="56" t="s">
        <v>131</v>
      </c>
      <c r="C43" s="56">
        <v>379.68683269698266</v>
      </c>
      <c r="D43" s="56">
        <v>0</v>
      </c>
      <c r="E43" s="56">
        <v>0</v>
      </c>
      <c r="F43" s="56">
        <v>297.09462874887282</v>
      </c>
      <c r="G43" s="56">
        <v>30.041139355634506</v>
      </c>
      <c r="H43" s="56">
        <v>202.07477427103834</v>
      </c>
      <c r="I43" s="56">
        <v>0.98929778027702076</v>
      </c>
      <c r="J43" s="56">
        <v>1.3784112439744154</v>
      </c>
      <c r="K43" s="56">
        <v>44.38669602890694</v>
      </c>
      <c r="L43" s="56">
        <v>65.300093200128231</v>
      </c>
      <c r="M43" s="56">
        <v>0</v>
      </c>
      <c r="N43" s="56">
        <v>74.263211536870216</v>
      </c>
      <c r="O43" s="56">
        <v>29.903224469040357</v>
      </c>
      <c r="P43" s="56">
        <v>1.005695322898064E-2</v>
      </c>
      <c r="Q43" s="56">
        <v>2.5512532534452754</v>
      </c>
      <c r="R43" s="56">
        <v>0</v>
      </c>
      <c r="S43" s="56">
        <v>0</v>
      </c>
      <c r="T43" s="56">
        <v>4.6328343371497056E-2</v>
      </c>
      <c r="U43" s="56">
        <v>0</v>
      </c>
      <c r="V43" s="56">
        <v>0</v>
      </c>
      <c r="W43" s="56">
        <v>0</v>
      </c>
      <c r="X43" s="56">
        <v>0</v>
      </c>
      <c r="Y43" s="56">
        <v>18.540569235322792</v>
      </c>
      <c r="Z43" s="56">
        <v>0</v>
      </c>
      <c r="AA43" s="56">
        <v>1.5481802731842824</v>
      </c>
      <c r="AB43" s="56">
        <v>1666.4261483102314</v>
      </c>
      <c r="AC43" s="56">
        <v>1208.2807392306825</v>
      </c>
      <c r="AD43" s="56">
        <v>31.979626358451544</v>
      </c>
      <c r="AE43" s="56">
        <v>350.37656529431104</v>
      </c>
      <c r="AF43" s="56">
        <v>1332.5606977910479</v>
      </c>
      <c r="AG43" s="56">
        <v>372.02028350744155</v>
      </c>
      <c r="AH43" s="56">
        <v>6716.0635264348175</v>
      </c>
      <c r="AI43" s="56">
        <v>798.73917924053512</v>
      </c>
      <c r="AJ43" s="56">
        <v>2114.9009966967897</v>
      </c>
      <c r="AK43" s="56">
        <v>1828.436306236229</v>
      </c>
      <c r="AL43" s="56">
        <v>189.36303887881161</v>
      </c>
      <c r="AM43" s="56">
        <v>1149.2798195074699</v>
      </c>
      <c r="AN43" s="56">
        <v>224.4626131189429</v>
      </c>
      <c r="AO43" s="56">
        <v>10390.079370844498</v>
      </c>
      <c r="AP43" s="56">
        <v>49.215962081162161</v>
      </c>
      <c r="AQ43" s="56">
        <v>902.69634519174554</v>
      </c>
      <c r="AR43" s="56">
        <v>38154.173030569524</v>
      </c>
      <c r="AS43" s="5">
        <v>3346.6074825689525</v>
      </c>
      <c r="AT43" s="6">
        <v>12637.610802687212</v>
      </c>
      <c r="AU43" s="6">
        <v>347240.98806772206</v>
      </c>
      <c r="AV43" s="6">
        <v>0</v>
      </c>
      <c r="AW43" s="6">
        <v>0</v>
      </c>
      <c r="AX43" s="6">
        <v>15257.442859818759</v>
      </c>
      <c r="AY43" s="6">
        <v>0</v>
      </c>
      <c r="AZ43" s="56">
        <v>0</v>
      </c>
      <c r="BA43" s="56">
        <v>0</v>
      </c>
      <c r="BB43" s="56">
        <v>-18609.51815948006</v>
      </c>
      <c r="BC43" s="56">
        <v>428499.99999999988</v>
      </c>
    </row>
    <row r="44" spans="1:55">
      <c r="A44" s="2">
        <v>40</v>
      </c>
      <c r="B44" s="56" t="s">
        <v>134</v>
      </c>
      <c r="C44" s="56">
        <v>907.98548923868225</v>
      </c>
      <c r="D44" s="56">
        <v>0</v>
      </c>
      <c r="E44" s="56">
        <v>0</v>
      </c>
      <c r="F44" s="56">
        <v>0</v>
      </c>
      <c r="G44" s="56">
        <v>0</v>
      </c>
      <c r="H44" s="56">
        <v>23.513118964439066</v>
      </c>
      <c r="I44" s="56">
        <v>0.72253754592863362</v>
      </c>
      <c r="J44" s="56">
        <v>5.9617297931645741</v>
      </c>
      <c r="K44" s="56">
        <v>3.4652349096792237</v>
      </c>
      <c r="L44" s="56">
        <v>27.64464332088459</v>
      </c>
      <c r="M44" s="56">
        <v>0</v>
      </c>
      <c r="N44" s="56">
        <v>0.28511905106754898</v>
      </c>
      <c r="O44" s="56">
        <v>44.756627355018182</v>
      </c>
      <c r="P44" s="56">
        <v>9.2019456610484857E-2</v>
      </c>
      <c r="Q44" s="56">
        <v>0</v>
      </c>
      <c r="R44" s="56">
        <v>0</v>
      </c>
      <c r="S44" s="56">
        <v>0</v>
      </c>
      <c r="T44" s="56">
        <v>0.29927237446956539</v>
      </c>
      <c r="U44" s="56">
        <v>0</v>
      </c>
      <c r="V44" s="56">
        <v>0</v>
      </c>
      <c r="W44" s="56">
        <v>0</v>
      </c>
      <c r="X44" s="56">
        <v>0</v>
      </c>
      <c r="Y44" s="56">
        <v>0</v>
      </c>
      <c r="Z44" s="56">
        <v>0</v>
      </c>
      <c r="AA44" s="56">
        <v>0</v>
      </c>
      <c r="AB44" s="56">
        <v>0</v>
      </c>
      <c r="AC44" s="56">
        <v>1.2019797142721478</v>
      </c>
      <c r="AD44" s="56">
        <v>3.1812856817808599E-2</v>
      </c>
      <c r="AE44" s="56">
        <v>0</v>
      </c>
      <c r="AF44" s="56">
        <v>249.92453933619768</v>
      </c>
      <c r="AG44" s="56">
        <v>17.599367478090997</v>
      </c>
      <c r="AH44" s="56">
        <v>0</v>
      </c>
      <c r="AI44" s="56">
        <v>0</v>
      </c>
      <c r="AJ44" s="56">
        <v>0</v>
      </c>
      <c r="AK44" s="56">
        <v>0</v>
      </c>
      <c r="AL44" s="56">
        <v>0</v>
      </c>
      <c r="AM44" s="56">
        <v>0</v>
      </c>
      <c r="AN44" s="56">
        <v>0</v>
      </c>
      <c r="AO44" s="56">
        <v>0</v>
      </c>
      <c r="AP44" s="56">
        <v>0</v>
      </c>
      <c r="AQ44" s="56">
        <v>0</v>
      </c>
      <c r="AR44" s="56">
        <v>0</v>
      </c>
      <c r="AS44" s="5">
        <v>16535.943930380698</v>
      </c>
      <c r="AT44" s="6">
        <v>18498.972361659209</v>
      </c>
      <c r="AU44" s="6">
        <v>144094.23283813838</v>
      </c>
      <c r="AV44" s="6">
        <v>0</v>
      </c>
      <c r="AW44" s="6">
        <v>0</v>
      </c>
      <c r="AX44" s="6">
        <v>178.89852466859605</v>
      </c>
      <c r="AY44" s="6">
        <v>0</v>
      </c>
      <c r="AZ44" s="56">
        <v>15860.445848532001</v>
      </c>
      <c r="BA44" s="56">
        <v>0</v>
      </c>
      <c r="BB44" s="56">
        <v>-6528.9985157407846</v>
      </c>
      <c r="BC44" s="56">
        <v>158202.08678196938</v>
      </c>
    </row>
    <row r="45" spans="1:55">
      <c r="A45" s="2">
        <v>41</v>
      </c>
      <c r="B45" s="56" t="s">
        <v>137</v>
      </c>
      <c r="C45" s="56">
        <v>157.22092896495059</v>
      </c>
      <c r="D45" s="56">
        <v>0</v>
      </c>
      <c r="E45" s="56">
        <v>0</v>
      </c>
      <c r="F45" s="56">
        <v>231.8185604877356</v>
      </c>
      <c r="G45" s="56">
        <v>3.7620311191572893</v>
      </c>
      <c r="H45" s="56">
        <v>422.27898622861954</v>
      </c>
      <c r="I45" s="56">
        <v>6.3720324358986558</v>
      </c>
      <c r="J45" s="56">
        <v>8.2478152022155307</v>
      </c>
      <c r="K45" s="56">
        <v>24.994833709869063</v>
      </c>
      <c r="L45" s="56">
        <v>34.725241114002252</v>
      </c>
      <c r="M45" s="56">
        <v>0</v>
      </c>
      <c r="N45" s="56">
        <v>167.74795769147022</v>
      </c>
      <c r="O45" s="56">
        <v>126.09603091153417</v>
      </c>
      <c r="P45" s="56">
        <v>5.2261752780932931E-2</v>
      </c>
      <c r="Q45" s="56">
        <v>0.79455118489748444</v>
      </c>
      <c r="R45" s="56">
        <v>0</v>
      </c>
      <c r="S45" s="56">
        <v>0</v>
      </c>
      <c r="T45" s="56">
        <v>0.16701651842479193</v>
      </c>
      <c r="U45" s="56">
        <v>0</v>
      </c>
      <c r="V45" s="56">
        <v>0</v>
      </c>
      <c r="W45" s="56">
        <v>0</v>
      </c>
      <c r="X45" s="56">
        <v>0</v>
      </c>
      <c r="Y45" s="56">
        <v>229.9194602280279</v>
      </c>
      <c r="Z45" s="56">
        <v>0</v>
      </c>
      <c r="AA45" s="56">
        <v>8.635546284965681</v>
      </c>
      <c r="AB45" s="56">
        <v>18075.935996085136</v>
      </c>
      <c r="AC45" s="56">
        <v>1264.5457446633654</v>
      </c>
      <c r="AD45" s="56">
        <v>33.468795052756057</v>
      </c>
      <c r="AE45" s="56">
        <v>961.66178578832455</v>
      </c>
      <c r="AF45" s="56">
        <v>2604.7189626517657</v>
      </c>
      <c r="AG45" s="56">
        <v>446.45001952348974</v>
      </c>
      <c r="AH45" s="56">
        <v>6196.4729926024929</v>
      </c>
      <c r="AI45" s="56">
        <v>1136.1173889399718</v>
      </c>
      <c r="AJ45" s="56">
        <v>493.77491029855383</v>
      </c>
      <c r="AK45" s="56">
        <v>426.89278340145933</v>
      </c>
      <c r="AL45" s="56">
        <v>27.234868928876686</v>
      </c>
      <c r="AM45" s="56">
        <v>165.29353052324353</v>
      </c>
      <c r="AN45" s="56">
        <v>402.36808849035395</v>
      </c>
      <c r="AO45" s="56">
        <v>718.04210669642464</v>
      </c>
      <c r="AP45" s="56">
        <v>54.694426125154763</v>
      </c>
      <c r="AQ45" s="56">
        <v>1179.4319350809767</v>
      </c>
      <c r="AR45" s="56">
        <v>7046.6039445319921</v>
      </c>
      <c r="AS45" s="5">
        <v>2657.8289197361714</v>
      </c>
      <c r="AT45" s="6">
        <v>27220.457462405135</v>
      </c>
      <c r="AU45" s="6">
        <v>139805.56346119879</v>
      </c>
      <c r="AV45" s="6">
        <v>0</v>
      </c>
      <c r="AW45" s="6">
        <v>0</v>
      </c>
      <c r="AX45" s="6">
        <v>3471.7408658146792</v>
      </c>
      <c r="AY45" s="6">
        <v>1647.5735631678549</v>
      </c>
      <c r="AZ45" s="56">
        <v>11861.211271761402</v>
      </c>
      <c r="BA45" s="56">
        <v>30.390372668492908</v>
      </c>
      <c r="BB45" s="56">
        <v>1046.7021867082594</v>
      </c>
      <c r="BC45" s="56">
        <v>206614.80634781989</v>
      </c>
    </row>
    <row r="46" spans="1:55" ht="12.75" thickBot="1">
      <c r="A46" s="79">
        <v>42</v>
      </c>
      <c r="B46" s="56" t="s">
        <v>140</v>
      </c>
      <c r="C46" s="56">
        <v>342.67572453680373</v>
      </c>
      <c r="D46" s="56">
        <v>0</v>
      </c>
      <c r="E46" s="56">
        <v>0</v>
      </c>
      <c r="F46" s="56">
        <v>82.384993255418607</v>
      </c>
      <c r="G46" s="56">
        <v>1.3428854147741831</v>
      </c>
      <c r="H46" s="56">
        <v>67.273203019824194</v>
      </c>
      <c r="I46" s="56">
        <v>1.4191021491097509</v>
      </c>
      <c r="J46" s="56">
        <v>2.057023565022035</v>
      </c>
      <c r="K46" s="56">
        <v>3.7957379539313449</v>
      </c>
      <c r="L46" s="56">
        <v>23.892357582147049</v>
      </c>
      <c r="M46" s="56">
        <v>0</v>
      </c>
      <c r="N46" s="56">
        <v>54.152985266334191</v>
      </c>
      <c r="O46" s="56">
        <v>18.432635526133097</v>
      </c>
      <c r="P46" s="56">
        <v>1.6919036043686154E-2</v>
      </c>
      <c r="Q46" s="56">
        <v>6.4482874318404919</v>
      </c>
      <c r="R46" s="56">
        <v>0</v>
      </c>
      <c r="S46" s="56">
        <v>0</v>
      </c>
      <c r="T46" s="56">
        <v>5.5624322549450447E-2</v>
      </c>
      <c r="U46" s="56">
        <v>0</v>
      </c>
      <c r="V46" s="56">
        <v>0</v>
      </c>
      <c r="W46" s="56">
        <v>0</v>
      </c>
      <c r="X46" s="56">
        <v>0</v>
      </c>
      <c r="Y46" s="56">
        <v>12.95289233063736</v>
      </c>
      <c r="Z46" s="56">
        <v>0</v>
      </c>
      <c r="AA46" s="56">
        <v>100.6314918317176</v>
      </c>
      <c r="AB46" s="56">
        <v>522.86720303764946</v>
      </c>
      <c r="AC46" s="56">
        <v>135.02447989824739</v>
      </c>
      <c r="AD46" s="56">
        <v>3.5736996181363554</v>
      </c>
      <c r="AE46" s="56">
        <v>318.0864492165847</v>
      </c>
      <c r="AF46" s="56">
        <v>61.029052728405638</v>
      </c>
      <c r="AG46" s="56">
        <v>42.449741472037111</v>
      </c>
      <c r="AH46" s="56">
        <v>723.39683995991095</v>
      </c>
      <c r="AI46" s="56">
        <v>116.97254570001836</v>
      </c>
      <c r="AJ46" s="56">
        <v>1185.2095753632145</v>
      </c>
      <c r="AK46" s="56">
        <v>1024.6721815714463</v>
      </c>
      <c r="AL46" s="56">
        <v>60.050059568998627</v>
      </c>
      <c r="AM46" s="56">
        <v>364.4550807353661</v>
      </c>
      <c r="AN46" s="56">
        <v>80.668935230001509</v>
      </c>
      <c r="AO46" s="56">
        <v>81.892858197033689</v>
      </c>
      <c r="AP46" s="56">
        <v>39.400324421120906</v>
      </c>
      <c r="AQ46" s="56">
        <v>37.623883899529652</v>
      </c>
      <c r="AR46" s="56">
        <v>23468.885097655864</v>
      </c>
      <c r="AS46" s="5">
        <v>1502.8096797661105</v>
      </c>
      <c r="AT46" s="6">
        <v>2312.6035779170197</v>
      </c>
      <c r="AU46" s="6">
        <v>1781216.5382737641</v>
      </c>
      <c r="AV46" s="6">
        <v>0</v>
      </c>
      <c r="AW46" s="6">
        <v>0</v>
      </c>
      <c r="AX46" s="6">
        <v>0</v>
      </c>
      <c r="AY46" s="6">
        <v>0</v>
      </c>
      <c r="AZ46" s="56">
        <v>0</v>
      </c>
      <c r="BA46" s="56">
        <v>0</v>
      </c>
      <c r="BB46" s="56">
        <v>-36056.732341414769</v>
      </c>
      <c r="BC46" s="56">
        <v>1777959.0090615284</v>
      </c>
    </row>
    <row r="47" spans="1:55">
      <c r="A47" s="108" t="s">
        <v>170</v>
      </c>
      <c r="B47" s="69" t="s">
        <v>171</v>
      </c>
      <c r="C47" s="7" cm="1">
        <f t="array" ref="C47:AR51">MMULT('(2) Duplicated Tibet IOT2012'!D51:AV55, TRANSPOSE('(1) Concordance matrix'!C3:AU44))</f>
        <v>35853.699631772521</v>
      </c>
      <c r="D47" s="7">
        <v>0</v>
      </c>
      <c r="E47" s="7">
        <v>0</v>
      </c>
      <c r="F47" s="7">
        <v>31167.374341580118</v>
      </c>
      <c r="G47" s="7">
        <v>76.259985816012417</v>
      </c>
      <c r="H47" s="7">
        <v>14713.759628070864</v>
      </c>
      <c r="I47" s="7">
        <v>172.37771950518621</v>
      </c>
      <c r="J47" s="7">
        <v>71.913701419162265</v>
      </c>
      <c r="K47" s="7">
        <v>1396.9682843462047</v>
      </c>
      <c r="L47" s="7">
        <v>7287.4742112044314</v>
      </c>
      <c r="M47" s="7">
        <v>0</v>
      </c>
      <c r="N47" s="7">
        <v>10655.908704483723</v>
      </c>
      <c r="O47" s="7">
        <v>23284.18702419797</v>
      </c>
      <c r="P47" s="7">
        <v>2.1274154627182602</v>
      </c>
      <c r="Q47" s="7">
        <v>676.96167523450799</v>
      </c>
      <c r="R47" s="8">
        <v>0</v>
      </c>
      <c r="S47" s="6">
        <v>0</v>
      </c>
      <c r="T47" s="6">
        <v>2.6718391764811784</v>
      </c>
      <c r="U47" s="6">
        <v>0</v>
      </c>
      <c r="V47" s="6">
        <v>0</v>
      </c>
      <c r="W47" s="6">
        <v>0</v>
      </c>
      <c r="X47" s="6">
        <v>0</v>
      </c>
      <c r="Y47" s="6">
        <v>89391.629225436162</v>
      </c>
      <c r="Z47" s="6">
        <v>0</v>
      </c>
      <c r="AA47" s="6">
        <v>1739.670813968939</v>
      </c>
      <c r="AB47" s="6">
        <v>53636.989948635572</v>
      </c>
      <c r="AC47" s="6">
        <v>84495.951338496292</v>
      </c>
      <c r="AD47" s="6">
        <v>2236.3585422436549</v>
      </c>
      <c r="AE47" s="6">
        <v>189571.44044604679</v>
      </c>
      <c r="AF47" s="6">
        <v>33411.48789242511</v>
      </c>
      <c r="AG47" s="6">
        <v>36702.296054869897</v>
      </c>
      <c r="AH47" s="6">
        <v>19520.915191164975</v>
      </c>
      <c r="AI47" s="6">
        <v>36833.614596636806</v>
      </c>
      <c r="AJ47" s="6">
        <v>16561.527871783168</v>
      </c>
      <c r="AK47" s="6">
        <v>14318.258346280883</v>
      </c>
      <c r="AL47" s="6">
        <v>670.77297302152817</v>
      </c>
      <c r="AM47" s="6">
        <v>4071.0470529469826</v>
      </c>
      <c r="AN47" s="6">
        <v>5870.7709665735647</v>
      </c>
      <c r="AO47" s="6">
        <v>20371.999733215594</v>
      </c>
      <c r="AP47" s="6">
        <v>13807.971637064309</v>
      </c>
      <c r="AQ47" s="6">
        <v>16085.490673517279</v>
      </c>
      <c r="AR47" s="6">
        <v>384360.19015343609</v>
      </c>
      <c r="AS47" s="9"/>
    </row>
    <row r="48" spans="1:55">
      <c r="A48" s="108"/>
      <c r="B48" s="69" t="s">
        <v>172</v>
      </c>
      <c r="C48" s="6">
        <v>760018.11386533338</v>
      </c>
      <c r="D48" s="6">
        <v>0</v>
      </c>
      <c r="E48" s="6">
        <v>0</v>
      </c>
      <c r="F48" s="6">
        <v>52012.454220461776</v>
      </c>
      <c r="G48" s="6">
        <v>337.28965533107959</v>
      </c>
      <c r="H48" s="6">
        <v>27235.25664280033</v>
      </c>
      <c r="I48" s="6">
        <v>538.33982415622836</v>
      </c>
      <c r="J48" s="6">
        <v>531.64704956327</v>
      </c>
      <c r="K48" s="6">
        <v>4485.4873995272665</v>
      </c>
      <c r="L48" s="6">
        <v>6339.2140913757521</v>
      </c>
      <c r="M48" s="6">
        <v>0</v>
      </c>
      <c r="N48" s="6">
        <v>38925.289034702633</v>
      </c>
      <c r="O48" s="6">
        <v>39212.693518059976</v>
      </c>
      <c r="P48" s="6">
        <v>5.5525411709226287</v>
      </c>
      <c r="Q48" s="6">
        <v>2653.4992932363311</v>
      </c>
      <c r="R48" s="10">
        <v>0</v>
      </c>
      <c r="S48" s="6">
        <v>0</v>
      </c>
      <c r="T48" s="6">
        <v>8.5447353231188465</v>
      </c>
      <c r="U48" s="6">
        <v>0</v>
      </c>
      <c r="V48" s="6">
        <v>0</v>
      </c>
      <c r="W48" s="6">
        <v>0</v>
      </c>
      <c r="X48" s="6">
        <v>0</v>
      </c>
      <c r="Y48" s="6">
        <v>69027.230569434381</v>
      </c>
      <c r="Z48" s="6">
        <v>0</v>
      </c>
      <c r="AA48" s="6">
        <v>2357.4344104605802</v>
      </c>
      <c r="AB48" s="6">
        <v>965380.96675787913</v>
      </c>
      <c r="AC48" s="6">
        <v>223492.46165182453</v>
      </c>
      <c r="AD48" s="6">
        <v>5915.1860867256428</v>
      </c>
      <c r="AE48" s="6">
        <v>94557.916905880382</v>
      </c>
      <c r="AF48" s="6">
        <v>221639.60645201773</v>
      </c>
      <c r="AG48" s="6">
        <v>149528.23490212229</v>
      </c>
      <c r="AH48" s="6">
        <v>209255.54324021231</v>
      </c>
      <c r="AI48" s="6">
        <v>103261.81440441207</v>
      </c>
      <c r="AJ48" s="6">
        <v>40040.415988906396</v>
      </c>
      <c r="AK48" s="6">
        <v>34616.916075629546</v>
      </c>
      <c r="AL48" s="6">
        <v>10259.673694242609</v>
      </c>
      <c r="AM48" s="6">
        <v>62267.885017787594</v>
      </c>
      <c r="AN48" s="6">
        <v>55430.15036315914</v>
      </c>
      <c r="AO48" s="6">
        <v>329160.00955479167</v>
      </c>
      <c r="AP48" s="6">
        <v>94201.039347554062</v>
      </c>
      <c r="AQ48" s="6">
        <v>75968.99052768285</v>
      </c>
      <c r="AR48" s="6">
        <v>879215.26673989603</v>
      </c>
      <c r="AS48" s="9"/>
    </row>
    <row r="49" spans="1:45">
      <c r="A49" s="108"/>
      <c r="B49" s="69" t="s">
        <v>173</v>
      </c>
      <c r="C49" s="6">
        <v>0</v>
      </c>
      <c r="D49" s="6">
        <v>0</v>
      </c>
      <c r="E49" s="6">
        <v>0</v>
      </c>
      <c r="F49" s="6">
        <v>23349.528722181767</v>
      </c>
      <c r="G49" s="6">
        <v>91.934387474216621</v>
      </c>
      <c r="H49" s="6">
        <v>9514.5709683803616</v>
      </c>
      <c r="I49" s="6">
        <v>166.58102267474237</v>
      </c>
      <c r="J49" s="6">
        <v>238.76828212757198</v>
      </c>
      <c r="K49" s="6">
        <v>1327.17747049591</v>
      </c>
      <c r="L49" s="6">
        <v>1124.4793224510431</v>
      </c>
      <c r="M49" s="6">
        <v>0</v>
      </c>
      <c r="N49" s="6">
        <v>10436.351099983478</v>
      </c>
      <c r="O49" s="6">
        <v>12374.928848713189</v>
      </c>
      <c r="P49" s="6">
        <v>5.6628916577265755</v>
      </c>
      <c r="Q49" s="6">
        <v>667.11912100446227</v>
      </c>
      <c r="R49" s="10">
        <v>0</v>
      </c>
      <c r="S49" s="6">
        <v>0</v>
      </c>
      <c r="T49" s="6">
        <v>4.9728927644947385</v>
      </c>
      <c r="U49" s="6">
        <v>0</v>
      </c>
      <c r="V49" s="6">
        <v>0</v>
      </c>
      <c r="W49" s="6">
        <v>0</v>
      </c>
      <c r="X49" s="6">
        <v>0</v>
      </c>
      <c r="Y49" s="6">
        <v>8792.8407600226255</v>
      </c>
      <c r="Z49" s="6">
        <v>0</v>
      </c>
      <c r="AA49" s="6">
        <v>60.402456068086558</v>
      </c>
      <c r="AB49" s="6">
        <v>103590.85022503583</v>
      </c>
      <c r="AC49" s="6">
        <v>6597.1361535447422</v>
      </c>
      <c r="AD49" s="6">
        <v>174.6067303535113</v>
      </c>
      <c r="AE49" s="6">
        <v>23204.653277168909</v>
      </c>
      <c r="AF49" s="6">
        <v>59109.043765299655</v>
      </c>
      <c r="AG49" s="6">
        <v>32681.492686244339</v>
      </c>
      <c r="AH49" s="6">
        <v>22772.76267958085</v>
      </c>
      <c r="AI49" s="6">
        <v>24644.483714023427</v>
      </c>
      <c r="AJ49" s="6">
        <v>6232.5684460756238</v>
      </c>
      <c r="AK49" s="6">
        <v>5388.3630702836135</v>
      </c>
      <c r="AL49" s="6">
        <v>234.25060281893349</v>
      </c>
      <c r="AM49" s="6">
        <v>1421.7108688224778</v>
      </c>
      <c r="AN49" s="6">
        <v>3793.4311502682322</v>
      </c>
      <c r="AO49" s="6">
        <v>0</v>
      </c>
      <c r="AP49" s="6">
        <v>5413.7596993071693</v>
      </c>
      <c r="AQ49" s="6">
        <v>2068.2020936539543</v>
      </c>
      <c r="AR49" s="6">
        <v>101.72869178057996</v>
      </c>
      <c r="AS49" s="9"/>
    </row>
    <row r="50" spans="1:45">
      <c r="A50" s="108"/>
      <c r="B50" s="69" t="s">
        <v>174</v>
      </c>
      <c r="C50" s="6">
        <v>0</v>
      </c>
      <c r="D50" s="6">
        <v>0</v>
      </c>
      <c r="E50" s="6">
        <v>0</v>
      </c>
      <c r="F50" s="6">
        <v>93447.583201515969</v>
      </c>
      <c r="G50" s="6">
        <v>769.70296803968938</v>
      </c>
      <c r="H50" s="6">
        <v>41923.775306719734</v>
      </c>
      <c r="I50" s="6">
        <v>700.1856035461783</v>
      </c>
      <c r="J50" s="6">
        <v>314.29780187030229</v>
      </c>
      <c r="K50" s="6">
        <v>4282.7069561616654</v>
      </c>
      <c r="L50" s="6">
        <v>21062.593838457862</v>
      </c>
      <c r="M50" s="6">
        <v>0</v>
      </c>
      <c r="N50" s="6">
        <v>26082.162076561228</v>
      </c>
      <c r="O50" s="6">
        <v>43888.740223425957</v>
      </c>
      <c r="P50" s="6">
        <v>6.3027230858422936</v>
      </c>
      <c r="Q50" s="6">
        <v>1765.6002777053593</v>
      </c>
      <c r="R50" s="10">
        <v>0</v>
      </c>
      <c r="S50" s="6">
        <v>0</v>
      </c>
      <c r="T50" s="6">
        <v>11.307370904174592</v>
      </c>
      <c r="U50" s="6">
        <v>0</v>
      </c>
      <c r="V50" s="6">
        <v>0</v>
      </c>
      <c r="W50" s="6">
        <v>0</v>
      </c>
      <c r="X50" s="6">
        <v>0</v>
      </c>
      <c r="Y50" s="6">
        <v>-165338.78000000003</v>
      </c>
      <c r="Z50" s="6">
        <v>0</v>
      </c>
      <c r="AA50" s="6">
        <v>1001.1566079397606</v>
      </c>
      <c r="AB50" s="6">
        <v>776933.45320250397</v>
      </c>
      <c r="AC50" s="6">
        <v>-58584.527113635704</v>
      </c>
      <c r="AD50" s="6">
        <v>-1550.5595898793488</v>
      </c>
      <c r="AE50" s="6">
        <v>-108636.62712066491</v>
      </c>
      <c r="AF50" s="6">
        <v>119073.69541414734</v>
      </c>
      <c r="AG50" s="6">
        <v>19552.944929057354</v>
      </c>
      <c r="AH50" s="6">
        <v>74444.764511940637</v>
      </c>
      <c r="AI50" s="6">
        <v>45499.692777412209</v>
      </c>
      <c r="AJ50" s="6">
        <v>19584.482385358147</v>
      </c>
      <c r="AK50" s="6">
        <v>16931.751740701755</v>
      </c>
      <c r="AL50" s="6">
        <v>-274.94060364593531</v>
      </c>
      <c r="AM50" s="6">
        <v>-1668.6661198741024</v>
      </c>
      <c r="AN50" s="6">
        <v>12857.739983528263</v>
      </c>
      <c r="AO50" s="6">
        <v>1248.9454090048625</v>
      </c>
      <c r="AP50" s="6">
        <v>18948.677108369197</v>
      </c>
      <c r="AQ50" s="6">
        <v>1344.0140567547264</v>
      </c>
      <c r="AR50" s="6">
        <v>2296.2697910325878</v>
      </c>
      <c r="AS50" s="9"/>
    </row>
    <row r="51" spans="1:45" ht="12.75" thickBot="1">
      <c r="A51" s="108" t="s">
        <v>175</v>
      </c>
      <c r="B51" s="108"/>
      <c r="C51" s="11">
        <v>1159460.9656</v>
      </c>
      <c r="D51" s="12">
        <v>0</v>
      </c>
      <c r="E51" s="11">
        <v>0</v>
      </c>
      <c r="F51" s="11">
        <v>356546.25277306401</v>
      </c>
      <c r="G51" s="11">
        <v>3201.5594735034215</v>
      </c>
      <c r="H51" s="11">
        <v>268870.6874463553</v>
      </c>
      <c r="I51" s="11">
        <v>12777.000696414751</v>
      </c>
      <c r="J51" s="11">
        <v>5318.9985380000007</v>
      </c>
      <c r="K51" s="11">
        <v>23348.386069272845</v>
      </c>
      <c r="L51" s="11">
        <v>71560.006156529431</v>
      </c>
      <c r="M51" s="11">
        <v>0</v>
      </c>
      <c r="N51" s="11">
        <v>117981.36560566457</v>
      </c>
      <c r="O51" s="11">
        <v>223341.92268911135</v>
      </c>
      <c r="P51" s="11">
        <v>94.000093999999976</v>
      </c>
      <c r="Q51" s="11">
        <v>12320.992751863751</v>
      </c>
      <c r="R51" s="13">
        <v>0</v>
      </c>
      <c r="S51" s="14">
        <v>0</v>
      </c>
      <c r="T51" s="14">
        <v>143.00014300000001</v>
      </c>
      <c r="U51" s="14">
        <v>0</v>
      </c>
      <c r="V51" s="14">
        <v>0</v>
      </c>
      <c r="W51" s="14">
        <v>0</v>
      </c>
      <c r="X51" s="14">
        <v>0</v>
      </c>
      <c r="Y51" s="14">
        <v>89391.629225436162</v>
      </c>
      <c r="Z51" s="14">
        <v>0</v>
      </c>
      <c r="AA51" s="14">
        <v>11532.604557104842</v>
      </c>
      <c r="AB51" s="14">
        <v>6373868.5560938213</v>
      </c>
      <c r="AC51" s="6">
        <v>672379.01909480174</v>
      </c>
      <c r="AD51" s="6">
        <v>17795.888905424912</v>
      </c>
      <c r="AE51" s="14">
        <v>372486.8714910741</v>
      </c>
      <c r="AF51" s="14">
        <v>807274.00289452949</v>
      </c>
      <c r="AG51" s="14">
        <v>496804.20115152985</v>
      </c>
      <c r="AH51" s="14">
        <v>643001.21263359603</v>
      </c>
      <c r="AI51" s="14">
        <v>299849.8073059537</v>
      </c>
      <c r="AJ51" s="6">
        <v>115792.05202596963</v>
      </c>
      <c r="AK51" s="6">
        <v>100107.94464069702</v>
      </c>
      <c r="AL51" s="6">
        <v>13635.23004151538</v>
      </c>
      <c r="AM51" s="6">
        <v>82754.769958484583</v>
      </c>
      <c r="AN51" s="14">
        <v>161401.0184097196</v>
      </c>
      <c r="AO51" s="14">
        <v>428499.99999999988</v>
      </c>
      <c r="AP51" s="14">
        <v>158202.08678196938</v>
      </c>
      <c r="AQ51" s="14">
        <v>206614.80634781989</v>
      </c>
      <c r="AR51" s="14">
        <v>1777959.0090615284</v>
      </c>
      <c r="AS51" s="9"/>
    </row>
  </sheetData>
  <mergeCells count="11">
    <mergeCell ref="A47:A50"/>
    <mergeCell ref="A51:B51"/>
    <mergeCell ref="BA2:BA4"/>
    <mergeCell ref="BB2:BB4"/>
    <mergeCell ref="BC2:BC4"/>
    <mergeCell ref="AS2:AY2"/>
    <mergeCell ref="AS3:AU3"/>
    <mergeCell ref="AV3:AW3"/>
    <mergeCell ref="AX3:AX4"/>
    <mergeCell ref="AY3:AY4"/>
    <mergeCell ref="AZ2:AZ4"/>
  </mergeCells>
  <phoneticPr fontId="1" type="noConversion"/>
  <conditionalFormatting sqref="R47:R51 X47:X51 AJ47:AN51 AS47:AS51 AC47:AD51">
    <cfRule type="notContainsBlanks" dxfId="38" priority="53" stopIfTrue="1">
      <formula>LEN(TRIM(R47))&gt;0</formula>
    </cfRule>
  </conditionalFormatting>
  <conditionalFormatting sqref="A5:A19 A21 A23 A25 A27 A29 A31 A33 A35 A37:A45">
    <cfRule type="notContainsBlanks" dxfId="37" priority="61" stopIfTrue="1">
      <formula>LEN(TRIM(A5))&gt;0</formula>
    </cfRule>
  </conditionalFormatting>
  <conditionalFormatting sqref="C1:Q3 S1:S3 U1:U3 W1:W3 Y1:Y3 AA1:AA3 AC1:AC3 AE1:AE3 AG1:AG3 AI1:AQ3">
    <cfRule type="notContainsBlanks" dxfId="36" priority="52" stopIfTrue="1">
      <formula>LEN(TRIM(C1))&gt;0</formula>
    </cfRule>
  </conditionalFormatting>
  <conditionalFormatting sqref="C47:Q51">
    <cfRule type="notContainsBlanks" dxfId="35" priority="38" stopIfTrue="1">
      <formula>LEN(TRIM(C47))&gt;0</formula>
    </cfRule>
  </conditionalFormatting>
  <conditionalFormatting sqref="S47:W51">
    <cfRule type="notContainsBlanks" dxfId="34" priority="37" stopIfTrue="1">
      <formula>LEN(TRIM(S47))&gt;0</formula>
    </cfRule>
  </conditionalFormatting>
  <conditionalFormatting sqref="Y47:AA51">
    <cfRule type="notContainsBlanks" dxfId="33" priority="36" stopIfTrue="1">
      <formula>LEN(TRIM(Y47))&gt;0</formula>
    </cfRule>
  </conditionalFormatting>
  <conditionalFormatting sqref="AB47:AB51">
    <cfRule type="notContainsBlanks" dxfId="32" priority="35" stopIfTrue="1">
      <formula>LEN(TRIM(AB47))&gt;0</formula>
    </cfRule>
  </conditionalFormatting>
  <conditionalFormatting sqref="AF47:AF51">
    <cfRule type="notContainsBlanks" dxfId="31" priority="34" stopIfTrue="1">
      <formula>LEN(TRIM(AF47))&gt;0</formula>
    </cfRule>
  </conditionalFormatting>
  <conditionalFormatting sqref="AE47:AE51">
    <cfRule type="notContainsBlanks" dxfId="30" priority="33" stopIfTrue="1">
      <formula>LEN(TRIM(AE47))&gt;0</formula>
    </cfRule>
  </conditionalFormatting>
  <conditionalFormatting sqref="AG47:AG51">
    <cfRule type="notContainsBlanks" dxfId="29" priority="32" stopIfTrue="1">
      <formula>LEN(TRIM(AG47))&gt;0</formula>
    </cfRule>
  </conditionalFormatting>
  <conditionalFormatting sqref="AH47:AH51">
    <cfRule type="notContainsBlanks" dxfId="28" priority="31" stopIfTrue="1">
      <formula>LEN(TRIM(AH47))&gt;0</formula>
    </cfRule>
  </conditionalFormatting>
  <conditionalFormatting sqref="AI47:AI51">
    <cfRule type="notContainsBlanks" dxfId="27" priority="30" stopIfTrue="1">
      <formula>LEN(TRIM(AI47))&gt;0</formula>
    </cfRule>
  </conditionalFormatting>
  <conditionalFormatting sqref="AO47:AR51">
    <cfRule type="notContainsBlanks" dxfId="26" priority="29" stopIfTrue="1">
      <formula>LEN(TRIM(AO47))&gt;0</formula>
    </cfRule>
  </conditionalFormatting>
  <conditionalFormatting sqref="AS5:AY19">
    <cfRule type="notContainsBlanks" dxfId="25" priority="27" stopIfTrue="1">
      <formula>LEN(TRIM(AS5))&gt;0</formula>
    </cfRule>
  </conditionalFormatting>
  <conditionalFormatting sqref="AS21:AY25">
    <cfRule type="notContainsBlanks" dxfId="24" priority="26" stopIfTrue="1">
      <formula>LEN(TRIM(AS21))&gt;0</formula>
    </cfRule>
  </conditionalFormatting>
  <conditionalFormatting sqref="AS27:AY30">
    <cfRule type="notContainsBlanks" dxfId="23" priority="25" stopIfTrue="1">
      <formula>LEN(TRIM(AS27))&gt;0</formula>
    </cfRule>
  </conditionalFormatting>
  <conditionalFormatting sqref="AS33:AY33">
    <cfRule type="notContainsBlanks" dxfId="22" priority="24" stopIfTrue="1">
      <formula>LEN(TRIM(AS33))&gt;0</formula>
    </cfRule>
  </conditionalFormatting>
  <conditionalFormatting sqref="AS34:AY34">
    <cfRule type="notContainsBlanks" dxfId="21" priority="23" stopIfTrue="1">
      <formula>LEN(TRIM(AS34))&gt;0</formula>
    </cfRule>
  </conditionalFormatting>
  <conditionalFormatting sqref="AS35:AY35">
    <cfRule type="notContainsBlanks" dxfId="20" priority="22" stopIfTrue="1">
      <formula>LEN(TRIM(AS35))&gt;0</formula>
    </cfRule>
  </conditionalFormatting>
  <conditionalFormatting sqref="AS36:AY37">
    <cfRule type="notContainsBlanks" dxfId="19" priority="21" stopIfTrue="1">
      <formula>LEN(TRIM(AS36))&gt;0</formula>
    </cfRule>
  </conditionalFormatting>
  <conditionalFormatting sqref="AS43:AY46">
    <cfRule type="notContainsBlanks" dxfId="18" priority="20" stopIfTrue="1">
      <formula>LEN(TRIM(AS43))&gt;0</formula>
    </cfRule>
  </conditionalFormatting>
  <conditionalFormatting sqref="B41">
    <cfRule type="notContainsBlanks" dxfId="17" priority="11" stopIfTrue="1">
      <formula>LEN(TRIM(B41))&gt;0</formula>
    </cfRule>
  </conditionalFormatting>
  <conditionalFormatting sqref="B5:B24 B26:B35 B37 B43:B46">
    <cfRule type="notContainsBlanks" dxfId="16" priority="18" stopIfTrue="1">
      <formula>LEN(TRIM(B5))&gt;0</formula>
    </cfRule>
  </conditionalFormatting>
  <conditionalFormatting sqref="B25">
    <cfRule type="notContainsBlanks" dxfId="15" priority="17" stopIfTrue="1">
      <formula>LEN(TRIM(B25))&gt;0</formula>
    </cfRule>
  </conditionalFormatting>
  <conditionalFormatting sqref="B36">
    <cfRule type="notContainsBlanks" dxfId="14" priority="16" stopIfTrue="1">
      <formula>LEN(TRIM(B36))&gt;0</formula>
    </cfRule>
  </conditionalFormatting>
  <conditionalFormatting sqref="B42">
    <cfRule type="notContainsBlanks" dxfId="13" priority="15" stopIfTrue="1">
      <formula>LEN(TRIM(B42))&gt;0</formula>
    </cfRule>
  </conditionalFormatting>
  <conditionalFormatting sqref="B38">
    <cfRule type="notContainsBlanks" dxfId="12" priority="14" stopIfTrue="1">
      <formula>LEN(TRIM(B38))&gt;0</formula>
    </cfRule>
  </conditionalFormatting>
  <conditionalFormatting sqref="B39">
    <cfRule type="notContainsBlanks" dxfId="11" priority="13" stopIfTrue="1">
      <formula>LEN(TRIM(B39))&gt;0</formula>
    </cfRule>
  </conditionalFormatting>
  <conditionalFormatting sqref="B40">
    <cfRule type="notContainsBlanks" dxfId="10" priority="12" stopIfTrue="1">
      <formula>LEN(TRIM(B40))&gt;0</formula>
    </cfRule>
  </conditionalFormatting>
  <conditionalFormatting sqref="A47 B47:B50 A51">
    <cfRule type="notContainsBlanks" dxfId="9" priority="10" stopIfTrue="1">
      <formula>LEN(TRIM(A47))&gt;0</formula>
    </cfRule>
  </conditionalFormatting>
  <conditionalFormatting sqref="AM4">
    <cfRule type="notContainsBlanks" dxfId="8" priority="2" stopIfTrue="1">
      <formula>LEN(TRIM(AM4))&gt;0</formula>
    </cfRule>
  </conditionalFormatting>
  <conditionalFormatting sqref="C4:V4 X4:AG4 AI4 AO4:AR4">
    <cfRule type="notContainsBlanks" dxfId="7" priority="9" stopIfTrue="1">
      <formula>LEN(TRIM(C4))&gt;0</formula>
    </cfRule>
  </conditionalFormatting>
  <conditionalFormatting sqref="W4">
    <cfRule type="notContainsBlanks" dxfId="6" priority="8" stopIfTrue="1">
      <formula>LEN(TRIM(W4))&gt;0</formula>
    </cfRule>
  </conditionalFormatting>
  <conditionalFormatting sqref="AH4">
    <cfRule type="notContainsBlanks" dxfId="5" priority="7" stopIfTrue="1">
      <formula>LEN(TRIM(AH4))&gt;0</formula>
    </cfRule>
  </conditionalFormatting>
  <conditionalFormatting sqref="AN4">
    <cfRule type="notContainsBlanks" dxfId="4" priority="6" stopIfTrue="1">
      <formula>LEN(TRIM(AN4))&gt;0</formula>
    </cfRule>
  </conditionalFormatting>
  <conditionalFormatting sqref="AJ4">
    <cfRule type="notContainsBlanks" dxfId="3" priority="5" stopIfTrue="1">
      <formula>LEN(TRIM(AJ4))&gt;0</formula>
    </cfRule>
  </conditionalFormatting>
  <conditionalFormatting sqref="AK4">
    <cfRule type="notContainsBlanks" dxfId="2" priority="4" stopIfTrue="1">
      <formula>LEN(TRIM(AK4))&gt;0</formula>
    </cfRule>
  </conditionalFormatting>
  <conditionalFormatting sqref="AL4">
    <cfRule type="notContainsBlanks" dxfId="1" priority="3" stopIfTrue="1">
      <formula>LEN(TRIM(AL4))&gt;0</formula>
    </cfRule>
  </conditionalFormatting>
  <conditionalFormatting sqref="AS4:AV4 AX3:AY3 AZ2:BC2">
    <cfRule type="notContainsBlanks" dxfId="0" priority="1" stopIfTrue="1">
      <formula>LEN(TRIM(AS2))&gt;0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readMe</vt:lpstr>
      <vt:lpstr>Sector map</vt:lpstr>
      <vt:lpstr>Tibet IOT 2012</vt:lpstr>
      <vt:lpstr>(1) Concordance matrix</vt:lpstr>
      <vt:lpstr>(2) Duplicated Tibet IOT2012</vt:lpstr>
      <vt:lpstr>(3) Final estimation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PAN</dc:creator>
  <cp:lastModifiedBy>Chen PAN</cp:lastModifiedBy>
  <dcterms:created xsi:type="dcterms:W3CDTF">2015-06-05T18:17:20Z</dcterms:created>
  <dcterms:modified xsi:type="dcterms:W3CDTF">2022-10-10T08:20:42Z</dcterms:modified>
</cp:coreProperties>
</file>