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7172bd15039ce/aburto_lab_r_projects/ecotourism_bioeconomic_model/"/>
    </mc:Choice>
  </mc:AlternateContent>
  <xr:revisionPtr revIDLastSave="0" documentId="8_{FCFC54BD-A707-4600-8E1D-33A2A1F0058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n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1" l="1"/>
  <c r="L41" i="1"/>
  <c r="K42" i="1"/>
  <c r="L42" i="1"/>
  <c r="K43" i="1"/>
  <c r="L43" i="1"/>
  <c r="K34" i="1"/>
  <c r="L34" i="1"/>
  <c r="K35" i="1"/>
  <c r="L35" i="1"/>
  <c r="K36" i="1"/>
  <c r="L36" i="1"/>
  <c r="K27" i="1"/>
  <c r="L27" i="1"/>
  <c r="K28" i="1"/>
  <c r="L28" i="1"/>
  <c r="K29" i="1"/>
  <c r="L29" i="1"/>
  <c r="K20" i="1"/>
  <c r="L20" i="1"/>
  <c r="K21" i="1"/>
  <c r="L21" i="1"/>
  <c r="K22" i="1"/>
  <c r="L22" i="1"/>
  <c r="K13" i="1"/>
  <c r="L13" i="1"/>
  <c r="K14" i="1"/>
  <c r="L14" i="1"/>
  <c r="K15" i="1"/>
  <c r="L15" i="1"/>
  <c r="K6" i="1"/>
  <c r="L6" i="1"/>
  <c r="K7" i="1"/>
  <c r="L7" i="1"/>
  <c r="K8" i="1"/>
  <c r="L8" i="1"/>
  <c r="L43" i="2"/>
  <c r="K43" i="2"/>
  <c r="I43" i="2"/>
  <c r="G43" i="2"/>
  <c r="L42" i="2"/>
  <c r="K42" i="2"/>
  <c r="G42" i="2"/>
  <c r="I42" i="2" s="1"/>
  <c r="L41" i="2"/>
  <c r="K41" i="2"/>
  <c r="G41" i="2"/>
  <c r="I41" i="2" s="1"/>
  <c r="L40" i="2"/>
  <c r="K40" i="2"/>
  <c r="G40" i="2"/>
  <c r="I40" i="2" s="1"/>
  <c r="L39" i="2"/>
  <c r="K39" i="2"/>
  <c r="I39" i="2"/>
  <c r="G39" i="2"/>
  <c r="L38" i="2"/>
  <c r="K38" i="2"/>
  <c r="I38" i="2"/>
  <c r="G38" i="2"/>
  <c r="L37" i="2"/>
  <c r="K37" i="2"/>
  <c r="I37" i="2"/>
  <c r="G37" i="2"/>
  <c r="L36" i="2"/>
  <c r="K36" i="2"/>
  <c r="I36" i="2"/>
  <c r="G36" i="2"/>
  <c r="L35" i="2"/>
  <c r="K35" i="2"/>
  <c r="I35" i="2"/>
  <c r="G35" i="2"/>
  <c r="L34" i="2"/>
  <c r="K34" i="2"/>
  <c r="I34" i="2"/>
  <c r="G34" i="2"/>
  <c r="L33" i="2"/>
  <c r="K33" i="2"/>
  <c r="I33" i="2"/>
  <c r="G33" i="2"/>
  <c r="L32" i="2"/>
  <c r="K32" i="2"/>
  <c r="I32" i="2"/>
  <c r="G32" i="2"/>
  <c r="L31" i="2"/>
  <c r="K31" i="2"/>
  <c r="I31" i="2"/>
  <c r="G31" i="2"/>
  <c r="L30" i="2"/>
  <c r="K30" i="2"/>
  <c r="I30" i="2"/>
  <c r="G30" i="2"/>
  <c r="L29" i="2"/>
  <c r="K29" i="2"/>
  <c r="I29" i="2"/>
  <c r="G29" i="2"/>
  <c r="L28" i="2"/>
  <c r="K28" i="2"/>
  <c r="I28" i="2"/>
  <c r="G28" i="2"/>
  <c r="L27" i="2"/>
  <c r="K27" i="2"/>
  <c r="I27" i="2"/>
  <c r="G27" i="2"/>
  <c r="L26" i="2"/>
  <c r="K26" i="2"/>
  <c r="I26" i="2"/>
  <c r="G26" i="2"/>
  <c r="L25" i="2"/>
  <c r="K25" i="2"/>
  <c r="L24" i="2"/>
  <c r="K24" i="2"/>
  <c r="L23" i="2"/>
  <c r="K23" i="2"/>
  <c r="L21" i="2"/>
  <c r="K21" i="2"/>
  <c r="L20" i="2"/>
  <c r="K20" i="2"/>
  <c r="L19" i="2"/>
  <c r="K19" i="2"/>
  <c r="L17" i="2"/>
  <c r="K17" i="2"/>
  <c r="L16" i="2"/>
  <c r="K16" i="2"/>
  <c r="L15" i="2"/>
  <c r="K15" i="2"/>
  <c r="L13" i="2"/>
  <c r="K13" i="2"/>
  <c r="L12" i="2"/>
  <c r="K12" i="2"/>
  <c r="L11" i="2"/>
  <c r="K11" i="2"/>
  <c r="L9" i="2"/>
  <c r="K9" i="2"/>
  <c r="L8" i="2"/>
  <c r="K8" i="2"/>
  <c r="L7" i="2"/>
  <c r="K7" i="2"/>
  <c r="L5" i="2"/>
  <c r="K5" i="2"/>
  <c r="L4" i="2"/>
  <c r="K4" i="2"/>
  <c r="L3" i="2"/>
  <c r="K3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G43" i="1"/>
  <c r="I43" i="1" s="1"/>
  <c r="G42" i="1"/>
  <c r="I42" i="1" s="1"/>
  <c r="G41" i="1"/>
  <c r="I41" i="1" s="1"/>
  <c r="G29" i="1"/>
  <c r="I29" i="1" s="1"/>
  <c r="G28" i="1"/>
  <c r="I28" i="1" s="1"/>
  <c r="G27" i="1"/>
  <c r="I27" i="1" s="1"/>
  <c r="G36" i="1"/>
  <c r="I36" i="1" s="1"/>
  <c r="G35" i="1"/>
  <c r="I35" i="1" s="1"/>
  <c r="G34" i="1"/>
  <c r="I34" i="1" s="1"/>
  <c r="G22" i="1"/>
  <c r="I22" i="1" s="1"/>
  <c r="G21" i="1"/>
  <c r="I21" i="1" s="1"/>
  <c r="G20" i="1"/>
  <c r="I20" i="1" s="1"/>
  <c r="G15" i="1"/>
  <c r="I15" i="1" s="1"/>
  <c r="G14" i="1"/>
  <c r="I14" i="1" s="1"/>
  <c r="G13" i="1"/>
  <c r="I13" i="1" s="1"/>
  <c r="G8" i="1"/>
  <c r="I8" i="1" s="1"/>
  <c r="G7" i="1"/>
  <c r="I7" i="1" s="1"/>
  <c r="G6" i="1"/>
  <c r="I6" i="1" s="1"/>
  <c r="L17" i="1"/>
  <c r="J3" i="1"/>
  <c r="J4" i="1" s="1"/>
  <c r="J5" i="1" s="1"/>
  <c r="J9" i="1" s="1"/>
  <c r="J10" i="1" s="1"/>
  <c r="J11" i="1" s="1"/>
  <c r="J12" i="1" s="1"/>
  <c r="J16" i="1" s="1"/>
  <c r="J17" i="1" s="1"/>
  <c r="J18" i="1" s="1"/>
  <c r="J19" i="1" s="1"/>
  <c r="J23" i="1" s="1"/>
  <c r="J24" i="1" s="1"/>
  <c r="J25" i="1" s="1"/>
  <c r="J26" i="1" s="1"/>
  <c r="J30" i="1" s="1"/>
  <c r="J31" i="1" s="1"/>
  <c r="J32" i="1" s="1"/>
  <c r="J33" i="1" s="1"/>
  <c r="J37" i="1" s="1"/>
  <c r="J38" i="1" s="1"/>
  <c r="J39" i="1" s="1"/>
  <c r="J40" i="1" s="1"/>
  <c r="K25" i="1"/>
  <c r="K24" i="1"/>
  <c r="K40" i="1"/>
  <c r="K39" i="1"/>
  <c r="K38" i="1"/>
  <c r="K33" i="1"/>
  <c r="K32" i="1"/>
  <c r="K31" i="1"/>
  <c r="K26" i="1"/>
  <c r="K19" i="1"/>
  <c r="K18" i="1"/>
  <c r="K17" i="1"/>
  <c r="K12" i="1"/>
  <c r="K11" i="1"/>
  <c r="K10" i="1"/>
  <c r="K3" i="1"/>
  <c r="K5" i="1"/>
  <c r="K4" i="1"/>
  <c r="L40" i="1"/>
  <c r="L39" i="1"/>
  <c r="L38" i="1"/>
  <c r="L33" i="1"/>
  <c r="L32" i="1"/>
  <c r="L31" i="1"/>
  <c r="L26" i="1"/>
  <c r="L25" i="1"/>
  <c r="L24" i="1"/>
  <c r="L19" i="1"/>
  <c r="L18" i="1"/>
  <c r="L12" i="1"/>
  <c r="L11" i="1"/>
  <c r="L10" i="1"/>
  <c r="L5" i="1"/>
  <c r="L4" i="1"/>
  <c r="L3" i="1"/>
</calcChain>
</file>

<file path=xl/sharedStrings.xml><?xml version="1.0" encoding="utf-8"?>
<sst xmlns="http://schemas.openxmlformats.org/spreadsheetml/2006/main" count="108" uniqueCount="18">
  <si>
    <t>id_sites</t>
  </si>
  <si>
    <t>year</t>
  </si>
  <si>
    <t>reef</t>
  </si>
  <si>
    <t>biomass</t>
  </si>
  <si>
    <t>tourists</t>
  </si>
  <si>
    <t>avg_price</t>
  </si>
  <si>
    <t>economic_value</t>
  </si>
  <si>
    <t>infl</t>
  </si>
  <si>
    <t>economic_value_corr</t>
  </si>
  <si>
    <t>ID</t>
  </si>
  <si>
    <t>biomass_rate</t>
  </si>
  <si>
    <t>tourists_rate</t>
  </si>
  <si>
    <t>BAJO_CABO_PULMO</t>
  </si>
  <si>
    <t>CANTILES_CABO_PULMO</t>
  </si>
  <si>
    <t>CASITAS</t>
  </si>
  <si>
    <t>ESPERANZA</t>
  </si>
  <si>
    <t>ISLOTE_CABO_PULMO</t>
  </si>
  <si>
    <t>MORROS_CABO_PULMO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</si>
</sst>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in!$D$2:$D$40</c:f>
              <c:numCache>
                <c:formatCode>General</c:formatCode>
                <c:ptCount val="39"/>
                <c:pt idx="0">
                  <c:v>1.8652768669999999</c:v>
                </c:pt>
                <c:pt idx="1">
                  <c:v>2.3450000000000002</c:v>
                </c:pt>
                <c:pt idx="2">
                  <c:v>2.9638812950000002</c:v>
                </c:pt>
                <c:pt idx="3">
                  <c:v>4.8421174120000003</c:v>
                </c:pt>
                <c:pt idx="4">
                  <c:v>2.1534</c:v>
                </c:pt>
                <c:pt idx="5">
                  <c:v>1.9650000000000001</c:v>
                </c:pt>
                <c:pt idx="6">
                  <c:v>2.4234</c:v>
                </c:pt>
                <c:pt idx="7">
                  <c:v>0.60317567599999999</c:v>
                </c:pt>
                <c:pt idx="8">
                  <c:v>1.1271412112999999</c:v>
                </c:pt>
                <c:pt idx="9">
                  <c:v>1.371040791</c:v>
                </c:pt>
                <c:pt idx="10">
                  <c:v>1.895424</c:v>
                </c:pt>
                <c:pt idx="11">
                  <c:v>2.1320000000000001</c:v>
                </c:pt>
                <c:pt idx="12">
                  <c:v>2.0324</c:v>
                </c:pt>
                <c:pt idx="13">
                  <c:v>1.9932300000000001</c:v>
                </c:pt>
                <c:pt idx="14">
                  <c:v>0.48019198600000002</c:v>
                </c:pt>
                <c:pt idx="15">
                  <c:v>0.992367534</c:v>
                </c:pt>
                <c:pt idx="16">
                  <c:v>0.67286245700000002</c:v>
                </c:pt>
                <c:pt idx="17">
                  <c:v>0.99918585599999998</c:v>
                </c:pt>
                <c:pt idx="18">
                  <c:v>1.3420000000000001</c:v>
                </c:pt>
                <c:pt idx="19">
                  <c:v>0.68500000000000005</c:v>
                </c:pt>
                <c:pt idx="20">
                  <c:v>0.59340000000000004</c:v>
                </c:pt>
                <c:pt idx="21">
                  <c:v>0.81907688199999995</c:v>
                </c:pt>
                <c:pt idx="22">
                  <c:v>0.52362399999999998</c:v>
                </c:pt>
                <c:pt idx="23">
                  <c:v>1.366920645</c:v>
                </c:pt>
                <c:pt idx="24">
                  <c:v>1.813518985</c:v>
                </c:pt>
                <c:pt idx="25">
                  <c:v>1.786</c:v>
                </c:pt>
                <c:pt idx="26">
                  <c:v>0.56399999999999995</c:v>
                </c:pt>
                <c:pt idx="27">
                  <c:v>0.53200000000000003</c:v>
                </c:pt>
                <c:pt idx="28">
                  <c:v>1.0400387820000001</c:v>
                </c:pt>
                <c:pt idx="29">
                  <c:v>2.0206767499999998</c:v>
                </c:pt>
                <c:pt idx="30">
                  <c:v>1.1466777079999999</c:v>
                </c:pt>
                <c:pt idx="31">
                  <c:v>1.769476421</c:v>
                </c:pt>
                <c:pt idx="32">
                  <c:v>1.24</c:v>
                </c:pt>
                <c:pt idx="33">
                  <c:v>1.2889999999999999</c:v>
                </c:pt>
                <c:pt idx="34">
                  <c:v>1.423</c:v>
                </c:pt>
                <c:pt idx="35">
                  <c:v>2.2249388780000001</c:v>
                </c:pt>
                <c:pt idx="36">
                  <c:v>2.4568500759999998</c:v>
                </c:pt>
                <c:pt idx="37">
                  <c:v>2.3240006910000002</c:v>
                </c:pt>
                <c:pt idx="38">
                  <c:v>2.8754325879999998</c:v>
                </c:pt>
              </c:numCache>
            </c:numRef>
          </c:xVal>
          <c:yVal>
            <c:numRef>
              <c:f>in!$E$2:$E$40</c:f>
              <c:numCache>
                <c:formatCode>General</c:formatCode>
                <c:ptCount val="39"/>
                <c:pt idx="0">
                  <c:v>1577</c:v>
                </c:pt>
                <c:pt idx="1">
                  <c:v>3087</c:v>
                </c:pt>
                <c:pt idx="2">
                  <c:v>3937</c:v>
                </c:pt>
                <c:pt idx="3">
                  <c:v>4254</c:v>
                </c:pt>
                <c:pt idx="4">
                  <c:v>1884</c:v>
                </c:pt>
                <c:pt idx="5" formatCode="#,##0">
                  <c:v>1356</c:v>
                </c:pt>
                <c:pt idx="6">
                  <c:v>1900</c:v>
                </c:pt>
                <c:pt idx="7">
                  <c:v>1535</c:v>
                </c:pt>
                <c:pt idx="8">
                  <c:v>2374</c:v>
                </c:pt>
                <c:pt idx="9">
                  <c:v>2068</c:v>
                </c:pt>
                <c:pt idx="10">
                  <c:v>3281</c:v>
                </c:pt>
                <c:pt idx="11">
                  <c:v>3012</c:v>
                </c:pt>
                <c:pt idx="12">
                  <c:v>2654</c:v>
                </c:pt>
                <c:pt idx="13">
                  <c:v>2983</c:v>
                </c:pt>
                <c:pt idx="14">
                  <c:v>333</c:v>
                </c:pt>
                <c:pt idx="15">
                  <c:v>735</c:v>
                </c:pt>
                <c:pt idx="16">
                  <c:v>671</c:v>
                </c:pt>
                <c:pt idx="17">
                  <c:v>1159</c:v>
                </c:pt>
                <c:pt idx="18">
                  <c:v>1285</c:v>
                </c:pt>
                <c:pt idx="19">
                  <c:v>680</c:v>
                </c:pt>
                <c:pt idx="20">
                  <c:v>399</c:v>
                </c:pt>
                <c:pt idx="21">
                  <c:v>514</c:v>
                </c:pt>
                <c:pt idx="22">
                  <c:v>449</c:v>
                </c:pt>
                <c:pt idx="23">
                  <c:v>643</c:v>
                </c:pt>
                <c:pt idx="24">
                  <c:v>1244</c:v>
                </c:pt>
                <c:pt idx="25">
                  <c:v>708</c:v>
                </c:pt>
                <c:pt idx="26">
                  <c:v>283</c:v>
                </c:pt>
                <c:pt idx="27">
                  <c:v>333</c:v>
                </c:pt>
                <c:pt idx="28">
                  <c:v>1504</c:v>
                </c:pt>
                <c:pt idx="29">
                  <c:v>2268</c:v>
                </c:pt>
                <c:pt idx="30">
                  <c:v>1287</c:v>
                </c:pt>
                <c:pt idx="31">
                  <c:v>1411</c:v>
                </c:pt>
                <c:pt idx="32">
                  <c:v>1677</c:v>
                </c:pt>
                <c:pt idx="33">
                  <c:v>1742</c:v>
                </c:pt>
                <c:pt idx="34">
                  <c:v>1148</c:v>
                </c:pt>
                <c:pt idx="35">
                  <c:v>1148</c:v>
                </c:pt>
                <c:pt idx="36">
                  <c:v>1875</c:v>
                </c:pt>
                <c:pt idx="37">
                  <c:v>1625</c:v>
                </c:pt>
                <c:pt idx="38">
                  <c:v>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D-48A4-B5E0-B4999C79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827383"/>
        <c:axId val="894402296"/>
      </c:scatterChart>
      <c:valAx>
        <c:axId val="1831827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02296"/>
        <c:crosses val="autoZero"/>
        <c:crossBetween val="midCat"/>
      </c:valAx>
      <c:valAx>
        <c:axId val="8944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27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in!$L$1</c:f>
              <c:strCache>
                <c:ptCount val="1"/>
                <c:pt idx="0">
                  <c:v>tourists_rate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in!$K$2:$K$43</c:f>
              <c:numCache>
                <c:formatCode>General</c:formatCode>
                <c:ptCount val="42"/>
                <c:pt idx="0">
                  <c:v>0</c:v>
                </c:pt>
                <c:pt idx="1">
                  <c:v>25.718601966664519</c:v>
                </c:pt>
                <c:pt idx="2">
                  <c:v>26.391526439232404</c:v>
                </c:pt>
                <c:pt idx="3">
                  <c:v>63.370827980477543</c:v>
                </c:pt>
                <c:pt idx="4">
                  <c:v>-55.527720276601997</c:v>
                </c:pt>
                <c:pt idx="5">
                  <c:v>-8.7489551407077126</c:v>
                </c:pt>
                <c:pt idx="6">
                  <c:v>23.328244274809155</c:v>
                </c:pt>
                <c:pt idx="7">
                  <c:v>0</c:v>
                </c:pt>
                <c:pt idx="8">
                  <c:v>86.867815820212201</c:v>
                </c:pt>
                <c:pt idx="9">
                  <c:v>21.6387775777177</c:v>
                </c:pt>
                <c:pt idx="10">
                  <c:v>38.247090272020948</c:v>
                </c:pt>
                <c:pt idx="11">
                  <c:v>12.481428957320375</c:v>
                </c:pt>
                <c:pt idx="12">
                  <c:v>-4.6716697936210192</c:v>
                </c:pt>
                <c:pt idx="13">
                  <c:v>-1.9272780948632124</c:v>
                </c:pt>
                <c:pt idx="14">
                  <c:v>0</c:v>
                </c:pt>
                <c:pt idx="15">
                  <c:v>106.66057804638163</c:v>
                </c:pt>
                <c:pt idx="16">
                  <c:v>-32.196244441023801</c:v>
                </c:pt>
                <c:pt idx="17">
                  <c:v>48.497786673213056</c:v>
                </c:pt>
                <c:pt idx="18">
                  <c:v>34.309347149125387</c:v>
                </c:pt>
                <c:pt idx="19">
                  <c:v>-48.956780923994039</c:v>
                </c:pt>
                <c:pt idx="20">
                  <c:v>-13.372262773722628</c:v>
                </c:pt>
                <c:pt idx="21">
                  <c:v>0</c:v>
                </c:pt>
                <c:pt idx="22">
                  <c:v>-36.071446831531986</c:v>
                </c:pt>
                <c:pt idx="23">
                  <c:v>161.05003685850917</c:v>
                </c:pt>
                <c:pt idx="24">
                  <c:v>32.671855651137669</c:v>
                </c:pt>
                <c:pt idx="25">
                  <c:v>-1.517435727313323</c:v>
                </c:pt>
                <c:pt idx="26">
                  <c:v>-68.421052631578945</c:v>
                </c:pt>
                <c:pt idx="27">
                  <c:v>-5.6737588652482129</c:v>
                </c:pt>
                <c:pt idx="28">
                  <c:v>0</c:v>
                </c:pt>
                <c:pt idx="29">
                  <c:v>94.288596249673276</c:v>
                </c:pt>
                <c:pt idx="30">
                  <c:v>-43.252788552152147</c:v>
                </c:pt>
                <c:pt idx="31">
                  <c:v>54.31331826326916</c:v>
                </c:pt>
                <c:pt idx="32">
                  <c:v>-29.922773466558674</c:v>
                </c:pt>
                <c:pt idx="33">
                  <c:v>3.9516129032258012</c:v>
                </c:pt>
                <c:pt idx="34">
                  <c:v>10.395655546935618</c:v>
                </c:pt>
                <c:pt idx="35">
                  <c:v>0</c:v>
                </c:pt>
                <c:pt idx="36">
                  <c:v>10.423261523861047</c:v>
                </c:pt>
                <c:pt idx="37">
                  <c:v>-5.4073053255366679</c:v>
                </c:pt>
                <c:pt idx="38">
                  <c:v>23.727699356350989</c:v>
                </c:pt>
                <c:pt idx="39">
                  <c:v>-15.282312297421868</c:v>
                </c:pt>
                <c:pt idx="40">
                  <c:v>5.3119868637110006</c:v>
                </c:pt>
                <c:pt idx="41">
                  <c:v>-4.2488500818585795</c:v>
                </c:pt>
              </c:numCache>
            </c:numRef>
          </c:xVal>
          <c:yVal>
            <c:numRef>
              <c:f>in!$L$2:$L$43</c:f>
              <c:numCache>
                <c:formatCode>General</c:formatCode>
                <c:ptCount val="42"/>
                <c:pt idx="0">
                  <c:v>0</c:v>
                </c:pt>
                <c:pt idx="1">
                  <c:v>95.751426759670252</c:v>
                </c:pt>
                <c:pt idx="2">
                  <c:v>27.5348234531908</c:v>
                </c:pt>
                <c:pt idx="3">
                  <c:v>8.0518161036322073</c:v>
                </c:pt>
                <c:pt idx="4">
                  <c:v>-55.712270803949224</c:v>
                </c:pt>
                <c:pt idx="5">
                  <c:v>-28.02547770700637</c:v>
                </c:pt>
                <c:pt idx="6">
                  <c:v>40.117994100294986</c:v>
                </c:pt>
                <c:pt idx="7">
                  <c:v>0</c:v>
                </c:pt>
                <c:pt idx="8">
                  <c:v>54.657980456026053</c:v>
                </c:pt>
                <c:pt idx="9">
                  <c:v>-12.889637742207244</c:v>
                </c:pt>
                <c:pt idx="10">
                  <c:v>58.655705996131523</c:v>
                </c:pt>
                <c:pt idx="11">
                  <c:v>-8.1987199024687598</c:v>
                </c:pt>
                <c:pt idx="12">
                  <c:v>-11.885790172642762</c:v>
                </c:pt>
                <c:pt idx="13">
                  <c:v>12.396382818387339</c:v>
                </c:pt>
                <c:pt idx="14">
                  <c:v>0</c:v>
                </c:pt>
                <c:pt idx="15">
                  <c:v>120.72072072072073</c:v>
                </c:pt>
                <c:pt idx="16">
                  <c:v>-8.7074829931972779</c:v>
                </c:pt>
                <c:pt idx="17">
                  <c:v>72.727272727272734</c:v>
                </c:pt>
                <c:pt idx="18">
                  <c:v>10.871440897325281</c:v>
                </c:pt>
                <c:pt idx="19">
                  <c:v>-47.081712062256805</c:v>
                </c:pt>
                <c:pt idx="20">
                  <c:v>-41.323529411764703</c:v>
                </c:pt>
                <c:pt idx="21">
                  <c:v>0</c:v>
                </c:pt>
                <c:pt idx="22">
                  <c:v>-12.645914396887159</c:v>
                </c:pt>
                <c:pt idx="23">
                  <c:v>43.207126948775056</c:v>
                </c:pt>
                <c:pt idx="24">
                  <c:v>93.46811819595645</c:v>
                </c:pt>
                <c:pt idx="25">
                  <c:v>-43.086816720257239</c:v>
                </c:pt>
                <c:pt idx="26">
                  <c:v>-60.028248587570623</c:v>
                </c:pt>
                <c:pt idx="27">
                  <c:v>17.667844522968199</c:v>
                </c:pt>
                <c:pt idx="28">
                  <c:v>0</c:v>
                </c:pt>
                <c:pt idx="29">
                  <c:v>50.797872340425535</c:v>
                </c:pt>
                <c:pt idx="30">
                  <c:v>-43.253968253968253</c:v>
                </c:pt>
                <c:pt idx="31">
                  <c:v>9.6348096348096348</c:v>
                </c:pt>
                <c:pt idx="32">
                  <c:v>18.851878100637844</c:v>
                </c:pt>
                <c:pt idx="33">
                  <c:v>3.8759689922480618</c:v>
                </c:pt>
                <c:pt idx="34">
                  <c:v>-34.098737083811706</c:v>
                </c:pt>
                <c:pt idx="35">
                  <c:v>0</c:v>
                </c:pt>
                <c:pt idx="36">
                  <c:v>63.327526132404174</c:v>
                </c:pt>
                <c:pt idx="37">
                  <c:v>-13.333333333333334</c:v>
                </c:pt>
                <c:pt idx="38">
                  <c:v>30.338461538461537</c:v>
                </c:pt>
                <c:pt idx="39">
                  <c:v>-23.79603399433428</c:v>
                </c:pt>
                <c:pt idx="40">
                  <c:v>14.312267657992564</c:v>
                </c:pt>
                <c:pt idx="41">
                  <c:v>-13.279132791327914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4-4670-A558-A0081223E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14168"/>
        <c:axId val="798061447"/>
      </c:scatterChart>
      <c:valAx>
        <c:axId val="36131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61447"/>
        <c:crosses val="autoZero"/>
        <c:crossBetween val="midCat"/>
      </c:valAx>
      <c:valAx>
        <c:axId val="798061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1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19050</xdr:rowOff>
    </xdr:from>
    <xdr:to>
      <xdr:col>21</xdr:col>
      <xdr:colOff>247650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C909C-D4B9-09BA-186B-27B55C8F2321}"/>
            </a:ext>
            <a:ext uri="{147F2762-F138-4A5C-976F-8EAC2B608ADB}">
              <a16:predDERef xmlns:a16="http://schemas.microsoft.com/office/drawing/2014/main" pred="{140E3E08-0848-402F-4D8F-48F24436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25</xdr:row>
      <xdr:rowOff>38100</xdr:rowOff>
    </xdr:from>
    <xdr:to>
      <xdr:col>21</xdr:col>
      <xdr:colOff>428625</xdr:colOff>
      <xdr:row>49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87AF61-7D22-78F1-FA8F-E287F26A328B}"/>
            </a:ext>
            <a:ext uri="{147F2762-F138-4A5C-976F-8EAC2B608ADB}">
              <a16:predDERef xmlns:a16="http://schemas.microsoft.com/office/drawing/2014/main" pred="{772C909C-D4B9-09BA-186B-27B55C8F2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K4" sqref="K4"/>
    </sheetView>
  </sheetViews>
  <sheetFormatPr defaultRowHeight="15" x14ac:dyDescent="0.25"/>
  <cols>
    <col min="3" max="3" width="31" customWidth="1"/>
    <col min="4" max="4" width="9.28515625" bestFit="1" customWidth="1"/>
    <col min="7" max="7" width="28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6</v>
      </c>
      <c r="B2">
        <v>2016</v>
      </c>
      <c r="C2" t="s">
        <v>12</v>
      </c>
      <c r="D2">
        <v>1.8652768669999999</v>
      </c>
      <c r="E2">
        <v>1577</v>
      </c>
      <c r="F2">
        <v>135</v>
      </c>
      <c r="G2">
        <v>212895</v>
      </c>
      <c r="H2">
        <v>1.1499999999999999</v>
      </c>
      <c r="I2">
        <v>185126.087</v>
      </c>
      <c r="J2">
        <v>1</v>
      </c>
      <c r="K2">
        <v>0</v>
      </c>
      <c r="L2">
        <v>0</v>
      </c>
    </row>
    <row r="3" spans="1:12" x14ac:dyDescent="0.25">
      <c r="A3">
        <v>6</v>
      </c>
      <c r="B3">
        <v>2017</v>
      </c>
      <c r="C3" t="s">
        <v>12</v>
      </c>
      <c r="D3">
        <v>2.3450000000000002</v>
      </c>
      <c r="E3">
        <v>3087</v>
      </c>
      <c r="F3">
        <v>135</v>
      </c>
      <c r="G3">
        <v>416745</v>
      </c>
      <c r="H3">
        <v>1.21</v>
      </c>
      <c r="I3">
        <v>344417.3554</v>
      </c>
      <c r="J3">
        <f>J2+1</f>
        <v>2</v>
      </c>
      <c r="K3">
        <f t="shared" ref="K3:L5" si="0">((D3-D2)/D2)*100</f>
        <v>25.718601966664519</v>
      </c>
      <c r="L3">
        <f t="shared" si="0"/>
        <v>95.751426759670252</v>
      </c>
    </row>
    <row r="4" spans="1:12" x14ac:dyDescent="0.25">
      <c r="A4">
        <v>6</v>
      </c>
      <c r="B4">
        <v>2018</v>
      </c>
      <c r="C4" t="s">
        <v>12</v>
      </c>
      <c r="D4">
        <v>2.9638812950000002</v>
      </c>
      <c r="E4">
        <v>3937</v>
      </c>
      <c r="F4">
        <v>135</v>
      </c>
      <c r="G4">
        <v>531495</v>
      </c>
      <c r="H4">
        <v>1.25</v>
      </c>
      <c r="I4">
        <v>425196</v>
      </c>
      <c r="J4">
        <f t="shared" ref="J4:J40" si="1">J3+1</f>
        <v>3</v>
      </c>
      <c r="K4">
        <f t="shared" si="0"/>
        <v>26.391526439232404</v>
      </c>
      <c r="L4">
        <f t="shared" si="0"/>
        <v>27.5348234531908</v>
      </c>
    </row>
    <row r="5" spans="1:12" x14ac:dyDescent="0.25">
      <c r="A5">
        <v>6</v>
      </c>
      <c r="B5">
        <v>2019</v>
      </c>
      <c r="C5" t="s">
        <v>12</v>
      </c>
      <c r="D5">
        <v>4.8421174120000003</v>
      </c>
      <c r="E5">
        <v>4254</v>
      </c>
      <c r="F5">
        <v>135</v>
      </c>
      <c r="G5">
        <v>574290</v>
      </c>
      <c r="H5">
        <v>1</v>
      </c>
      <c r="I5">
        <v>574290</v>
      </c>
      <c r="J5">
        <f t="shared" si="1"/>
        <v>4</v>
      </c>
      <c r="K5">
        <f t="shared" si="0"/>
        <v>63.370827980477543</v>
      </c>
      <c r="L5">
        <f t="shared" si="0"/>
        <v>8.0518161036322073</v>
      </c>
    </row>
    <row r="6" spans="1:12" x14ac:dyDescent="0.25">
      <c r="A6">
        <v>6</v>
      </c>
      <c r="B6">
        <v>2020</v>
      </c>
      <c r="C6" t="s">
        <v>12</v>
      </c>
      <c r="D6">
        <v>2.1534</v>
      </c>
      <c r="E6">
        <v>1884</v>
      </c>
      <c r="F6">
        <v>135</v>
      </c>
      <c r="G6">
        <f>F6*E6</f>
        <v>254340</v>
      </c>
      <c r="H6">
        <v>1</v>
      </c>
      <c r="I6">
        <f>G6*H6</f>
        <v>254340</v>
      </c>
      <c r="J6">
        <v>25</v>
      </c>
      <c r="K6">
        <f t="shared" ref="K6:K8" si="2">((D6-D5)/D5)*100</f>
        <v>-55.527720276601997</v>
      </c>
      <c r="L6">
        <f t="shared" ref="L6:L8" si="3">((E6-E5)/E5)*100</f>
        <v>-55.712270803949224</v>
      </c>
    </row>
    <row r="7" spans="1:12" x14ac:dyDescent="0.25">
      <c r="A7">
        <v>6</v>
      </c>
      <c r="B7">
        <v>2021</v>
      </c>
      <c r="C7" t="s">
        <v>12</v>
      </c>
      <c r="D7">
        <v>1.9650000000000001</v>
      </c>
      <c r="E7" s="1">
        <v>1356</v>
      </c>
      <c r="F7">
        <v>135</v>
      </c>
      <c r="G7">
        <f>F7*E7</f>
        <v>183060</v>
      </c>
      <c r="H7">
        <v>1</v>
      </c>
      <c r="I7">
        <f>G7*H7</f>
        <v>183060</v>
      </c>
      <c r="J7">
        <v>26</v>
      </c>
      <c r="K7">
        <f t="shared" si="2"/>
        <v>-8.7489551407077126</v>
      </c>
      <c r="L7">
        <f t="shared" si="3"/>
        <v>-28.02547770700637</v>
      </c>
    </row>
    <row r="8" spans="1:12" x14ac:dyDescent="0.25">
      <c r="A8">
        <v>6</v>
      </c>
      <c r="B8">
        <v>2022</v>
      </c>
      <c r="C8" t="s">
        <v>12</v>
      </c>
      <c r="D8">
        <v>2.4234</v>
      </c>
      <c r="E8">
        <v>1900</v>
      </c>
      <c r="F8">
        <v>135</v>
      </c>
      <c r="G8">
        <f>F8*E8</f>
        <v>256500</v>
      </c>
      <c r="H8">
        <v>1</v>
      </c>
      <c r="I8">
        <f>G8*H8</f>
        <v>256500</v>
      </c>
      <c r="J8">
        <v>27</v>
      </c>
      <c r="K8">
        <f t="shared" si="2"/>
        <v>23.328244274809155</v>
      </c>
      <c r="L8">
        <f t="shared" si="3"/>
        <v>40.117994100294986</v>
      </c>
    </row>
    <row r="9" spans="1:12" x14ac:dyDescent="0.25">
      <c r="A9">
        <v>3</v>
      </c>
      <c r="B9">
        <v>2016</v>
      </c>
      <c r="C9" t="s">
        <v>13</v>
      </c>
      <c r="D9">
        <v>0.60317567599999999</v>
      </c>
      <c r="E9">
        <v>1535</v>
      </c>
      <c r="F9">
        <v>135</v>
      </c>
      <c r="G9">
        <v>207225</v>
      </c>
      <c r="H9">
        <v>1.1499999999999999</v>
      </c>
      <c r="I9">
        <v>180195.65220000001</v>
      </c>
      <c r="J9">
        <f>J5+1</f>
        <v>5</v>
      </c>
      <c r="K9">
        <v>0</v>
      </c>
      <c r="L9">
        <v>0</v>
      </c>
    </row>
    <row r="10" spans="1:12" x14ac:dyDescent="0.25">
      <c r="A10">
        <v>3</v>
      </c>
      <c r="B10">
        <v>2017</v>
      </c>
      <c r="C10" t="s">
        <v>13</v>
      </c>
      <c r="D10">
        <v>1.1271412112999999</v>
      </c>
      <c r="E10">
        <v>2374</v>
      </c>
      <c r="F10">
        <v>135</v>
      </c>
      <c r="G10">
        <v>320490</v>
      </c>
      <c r="H10">
        <v>1.21</v>
      </c>
      <c r="I10">
        <v>264867.76860000001</v>
      </c>
      <c r="J10">
        <f t="shared" si="1"/>
        <v>6</v>
      </c>
      <c r="K10">
        <f t="shared" ref="K10:L12" si="4">((D10-D9)/D9)*100</f>
        <v>86.867815820212201</v>
      </c>
      <c r="L10">
        <f t="shared" si="4"/>
        <v>54.657980456026053</v>
      </c>
    </row>
    <row r="11" spans="1:12" x14ac:dyDescent="0.25">
      <c r="A11">
        <v>3</v>
      </c>
      <c r="B11">
        <v>2018</v>
      </c>
      <c r="C11" t="s">
        <v>13</v>
      </c>
      <c r="D11">
        <v>1.371040791</v>
      </c>
      <c r="E11">
        <v>2068</v>
      </c>
      <c r="F11">
        <v>135</v>
      </c>
      <c r="G11">
        <v>279180</v>
      </c>
      <c r="H11">
        <v>1.25</v>
      </c>
      <c r="I11">
        <v>223344</v>
      </c>
      <c r="J11">
        <f t="shared" si="1"/>
        <v>7</v>
      </c>
      <c r="K11">
        <f t="shared" si="4"/>
        <v>21.6387775777177</v>
      </c>
      <c r="L11">
        <f t="shared" si="4"/>
        <v>-12.889637742207244</v>
      </c>
    </row>
    <row r="12" spans="1:12" x14ac:dyDescent="0.25">
      <c r="A12">
        <v>3</v>
      </c>
      <c r="B12">
        <v>2019</v>
      </c>
      <c r="C12" t="s">
        <v>13</v>
      </c>
      <c r="D12">
        <v>1.895424</v>
      </c>
      <c r="E12">
        <v>3281</v>
      </c>
      <c r="F12">
        <v>135</v>
      </c>
      <c r="G12">
        <v>442935</v>
      </c>
      <c r="H12">
        <v>1</v>
      </c>
      <c r="I12">
        <v>442935</v>
      </c>
      <c r="J12">
        <f t="shared" si="1"/>
        <v>8</v>
      </c>
      <c r="K12">
        <f t="shared" si="4"/>
        <v>38.247090272020948</v>
      </c>
      <c r="L12">
        <f t="shared" si="4"/>
        <v>58.655705996131523</v>
      </c>
    </row>
    <row r="13" spans="1:12" x14ac:dyDescent="0.25">
      <c r="A13">
        <v>3</v>
      </c>
      <c r="B13">
        <v>2020</v>
      </c>
      <c r="C13" t="s">
        <v>13</v>
      </c>
      <c r="D13">
        <v>2.1320000000000001</v>
      </c>
      <c r="E13">
        <v>3012</v>
      </c>
      <c r="F13">
        <v>135</v>
      </c>
      <c r="G13">
        <f>F13*E13</f>
        <v>406620</v>
      </c>
      <c r="H13">
        <v>1</v>
      </c>
      <c r="I13">
        <f>G13*H13</f>
        <v>406620</v>
      </c>
      <c r="J13">
        <v>28</v>
      </c>
      <c r="K13">
        <f t="shared" ref="K13:K15" si="5">((D13-D12)/D12)*100</f>
        <v>12.481428957320375</v>
      </c>
      <c r="L13">
        <f t="shared" ref="L13:L15" si="6">((E13-E12)/E12)*100</f>
        <v>-8.1987199024687598</v>
      </c>
    </row>
    <row r="14" spans="1:12" x14ac:dyDescent="0.25">
      <c r="A14">
        <v>3</v>
      </c>
      <c r="B14">
        <v>2021</v>
      </c>
      <c r="C14" t="s">
        <v>13</v>
      </c>
      <c r="D14">
        <v>2.0324</v>
      </c>
      <c r="E14">
        <v>2654</v>
      </c>
      <c r="F14">
        <v>135</v>
      </c>
      <c r="G14">
        <f>F14*E14</f>
        <v>358290</v>
      </c>
      <c r="H14">
        <v>1</v>
      </c>
      <c r="I14">
        <f>G14*H14</f>
        <v>358290</v>
      </c>
      <c r="J14">
        <v>29</v>
      </c>
      <c r="K14">
        <f t="shared" si="5"/>
        <v>-4.6716697936210192</v>
      </c>
      <c r="L14">
        <f t="shared" si="6"/>
        <v>-11.885790172642762</v>
      </c>
    </row>
    <row r="15" spans="1:12" x14ac:dyDescent="0.25">
      <c r="A15">
        <v>3</v>
      </c>
      <c r="B15">
        <v>2022</v>
      </c>
      <c r="C15" t="s">
        <v>13</v>
      </c>
      <c r="D15">
        <v>1.9932300000000001</v>
      </c>
      <c r="E15">
        <v>2983</v>
      </c>
      <c r="F15">
        <v>135</v>
      </c>
      <c r="G15">
        <f>F15*E15</f>
        <v>402705</v>
      </c>
      <c r="H15">
        <v>1</v>
      </c>
      <c r="I15">
        <f>G15*H15</f>
        <v>402705</v>
      </c>
      <c r="J15">
        <v>30</v>
      </c>
      <c r="K15">
        <f t="shared" si="5"/>
        <v>-1.9272780948632124</v>
      </c>
      <c r="L15">
        <f t="shared" si="6"/>
        <v>12.396382818387339</v>
      </c>
    </row>
    <row r="16" spans="1:12" x14ac:dyDescent="0.25">
      <c r="A16">
        <v>1</v>
      </c>
      <c r="B16">
        <v>2016</v>
      </c>
      <c r="C16" t="s">
        <v>14</v>
      </c>
      <c r="D16">
        <v>0.48019198600000002</v>
      </c>
      <c r="E16">
        <v>333</v>
      </c>
      <c r="F16">
        <v>135</v>
      </c>
      <c r="G16">
        <v>44955</v>
      </c>
      <c r="H16">
        <v>1.1499999999999999</v>
      </c>
      <c r="I16">
        <v>39091.304349999999</v>
      </c>
      <c r="J16">
        <f>J12+1</f>
        <v>9</v>
      </c>
      <c r="K16">
        <v>0</v>
      </c>
      <c r="L16">
        <v>0</v>
      </c>
    </row>
    <row r="17" spans="1:12" x14ac:dyDescent="0.25">
      <c r="A17">
        <v>1</v>
      </c>
      <c r="B17">
        <v>2017</v>
      </c>
      <c r="C17" t="s">
        <v>14</v>
      </c>
      <c r="D17">
        <v>0.992367534</v>
      </c>
      <c r="E17">
        <v>735</v>
      </c>
      <c r="F17">
        <v>135</v>
      </c>
      <c r="G17">
        <v>99225</v>
      </c>
      <c r="H17">
        <v>1.21</v>
      </c>
      <c r="I17">
        <v>82004.132230000003</v>
      </c>
      <c r="J17">
        <f t="shared" si="1"/>
        <v>10</v>
      </c>
      <c r="K17">
        <f t="shared" ref="K17:L19" si="7">((D17-D16)/D16)*100</f>
        <v>106.66057804638163</v>
      </c>
      <c r="L17">
        <f t="shared" si="7"/>
        <v>120.72072072072073</v>
      </c>
    </row>
    <row r="18" spans="1:12" x14ac:dyDescent="0.25">
      <c r="A18">
        <v>1</v>
      </c>
      <c r="B18">
        <v>2018</v>
      </c>
      <c r="C18" t="s">
        <v>14</v>
      </c>
      <c r="D18">
        <v>0.67286245700000002</v>
      </c>
      <c r="E18">
        <v>671</v>
      </c>
      <c r="F18">
        <v>135</v>
      </c>
      <c r="G18">
        <v>90585</v>
      </c>
      <c r="H18">
        <v>1.25</v>
      </c>
      <c r="I18">
        <v>72468</v>
      </c>
      <c r="J18">
        <f t="shared" si="1"/>
        <v>11</v>
      </c>
      <c r="K18">
        <f t="shared" si="7"/>
        <v>-32.196244441023801</v>
      </c>
      <c r="L18">
        <f t="shared" si="7"/>
        <v>-8.7074829931972779</v>
      </c>
    </row>
    <row r="19" spans="1:12" x14ac:dyDescent="0.25">
      <c r="A19">
        <v>1</v>
      </c>
      <c r="B19">
        <v>2019</v>
      </c>
      <c r="C19" t="s">
        <v>14</v>
      </c>
      <c r="D19">
        <v>0.99918585599999998</v>
      </c>
      <c r="E19">
        <v>1159</v>
      </c>
      <c r="F19">
        <v>135</v>
      </c>
      <c r="G19">
        <v>156465</v>
      </c>
      <c r="H19">
        <v>1</v>
      </c>
      <c r="I19">
        <v>156465</v>
      </c>
      <c r="J19">
        <f t="shared" si="1"/>
        <v>12</v>
      </c>
      <c r="K19">
        <f t="shared" si="7"/>
        <v>48.497786673213056</v>
      </c>
      <c r="L19">
        <f t="shared" si="7"/>
        <v>72.727272727272734</v>
      </c>
    </row>
    <row r="20" spans="1:12" x14ac:dyDescent="0.25">
      <c r="A20">
        <v>1</v>
      </c>
      <c r="B20">
        <v>2020</v>
      </c>
      <c r="C20" t="s">
        <v>14</v>
      </c>
      <c r="D20">
        <v>1.3420000000000001</v>
      </c>
      <c r="E20">
        <v>1285</v>
      </c>
      <c r="F20">
        <v>135</v>
      </c>
      <c r="G20">
        <f>F20*E20</f>
        <v>173475</v>
      </c>
      <c r="H20">
        <v>1</v>
      </c>
      <c r="I20">
        <f>G20*H20</f>
        <v>173475</v>
      </c>
      <c r="J20">
        <v>31</v>
      </c>
      <c r="K20">
        <f t="shared" ref="K20:K22" si="8">((D20-D19)/D19)*100</f>
        <v>34.309347149125387</v>
      </c>
      <c r="L20">
        <f t="shared" ref="L20:L22" si="9">((E20-E19)/E19)*100</f>
        <v>10.871440897325281</v>
      </c>
    </row>
    <row r="21" spans="1:12" x14ac:dyDescent="0.25">
      <c r="A21">
        <v>1</v>
      </c>
      <c r="B21">
        <v>2021</v>
      </c>
      <c r="C21" t="s">
        <v>14</v>
      </c>
      <c r="D21">
        <v>0.68500000000000005</v>
      </c>
      <c r="E21">
        <v>680</v>
      </c>
      <c r="F21">
        <v>135</v>
      </c>
      <c r="G21">
        <f>F21*E21</f>
        <v>91800</v>
      </c>
      <c r="H21">
        <v>1</v>
      </c>
      <c r="I21">
        <f>G21*H21</f>
        <v>91800</v>
      </c>
      <c r="J21">
        <v>32</v>
      </c>
      <c r="K21">
        <f t="shared" si="8"/>
        <v>-48.956780923994039</v>
      </c>
      <c r="L21">
        <f t="shared" si="9"/>
        <v>-47.081712062256805</v>
      </c>
    </row>
    <row r="22" spans="1:12" x14ac:dyDescent="0.25">
      <c r="A22">
        <v>1</v>
      </c>
      <c r="B22">
        <v>2022</v>
      </c>
      <c r="C22" t="s">
        <v>14</v>
      </c>
      <c r="D22">
        <v>0.59340000000000004</v>
      </c>
      <c r="E22">
        <v>399</v>
      </c>
      <c r="F22">
        <v>135</v>
      </c>
      <c r="G22">
        <f>F22*E22</f>
        <v>53865</v>
      </c>
      <c r="H22">
        <v>1</v>
      </c>
      <c r="I22">
        <f>G22*H22</f>
        <v>53865</v>
      </c>
      <c r="J22">
        <v>33</v>
      </c>
      <c r="K22">
        <f t="shared" si="8"/>
        <v>-13.372262773722628</v>
      </c>
      <c r="L22">
        <f t="shared" si="9"/>
        <v>-41.323529411764703</v>
      </c>
    </row>
    <row r="23" spans="1:12" x14ac:dyDescent="0.25">
      <c r="A23">
        <v>2</v>
      </c>
      <c r="B23">
        <v>2016</v>
      </c>
      <c r="C23" t="s">
        <v>15</v>
      </c>
      <c r="D23">
        <v>0.81907688199999995</v>
      </c>
      <c r="E23">
        <v>514</v>
      </c>
      <c r="F23">
        <v>135</v>
      </c>
      <c r="G23">
        <v>69390</v>
      </c>
      <c r="H23">
        <v>1.1499999999999999</v>
      </c>
      <c r="I23">
        <v>60339.130429999997</v>
      </c>
      <c r="J23">
        <f>J19+1</f>
        <v>13</v>
      </c>
      <c r="K23">
        <v>0</v>
      </c>
      <c r="L23">
        <v>0</v>
      </c>
    </row>
    <row r="24" spans="1:12" x14ac:dyDescent="0.25">
      <c r="A24">
        <v>2</v>
      </c>
      <c r="B24">
        <v>2017</v>
      </c>
      <c r="C24" t="s">
        <v>15</v>
      </c>
      <c r="D24">
        <v>0.52362399999999998</v>
      </c>
      <c r="E24">
        <v>449</v>
      </c>
      <c r="F24">
        <v>135</v>
      </c>
      <c r="G24">
        <v>60615</v>
      </c>
      <c r="H24">
        <v>1.21</v>
      </c>
      <c r="I24">
        <v>50095.041319999997</v>
      </c>
      <c r="J24">
        <f t="shared" si="1"/>
        <v>14</v>
      </c>
      <c r="K24">
        <f t="shared" ref="K24:L26" si="10">((D24-D23)/D23)*100</f>
        <v>-36.071446831531986</v>
      </c>
      <c r="L24">
        <f t="shared" si="10"/>
        <v>-12.645914396887159</v>
      </c>
    </row>
    <row r="25" spans="1:12" x14ac:dyDescent="0.25">
      <c r="A25">
        <v>2</v>
      </c>
      <c r="B25">
        <v>2018</v>
      </c>
      <c r="C25" t="s">
        <v>15</v>
      </c>
      <c r="D25">
        <v>1.366920645</v>
      </c>
      <c r="E25">
        <v>643</v>
      </c>
      <c r="F25">
        <v>135</v>
      </c>
      <c r="G25">
        <v>86805</v>
      </c>
      <c r="H25">
        <v>1.25</v>
      </c>
      <c r="I25">
        <v>69444</v>
      </c>
      <c r="J25">
        <f t="shared" si="1"/>
        <v>15</v>
      </c>
      <c r="K25">
        <f t="shared" si="10"/>
        <v>161.05003685850917</v>
      </c>
      <c r="L25">
        <f t="shared" si="10"/>
        <v>43.207126948775056</v>
      </c>
    </row>
    <row r="26" spans="1:12" x14ac:dyDescent="0.25">
      <c r="A26">
        <v>2</v>
      </c>
      <c r="B26">
        <v>2019</v>
      </c>
      <c r="C26" t="s">
        <v>15</v>
      </c>
      <c r="D26">
        <v>1.813518985</v>
      </c>
      <c r="E26">
        <v>1244</v>
      </c>
      <c r="F26">
        <v>135</v>
      </c>
      <c r="G26">
        <v>167940</v>
      </c>
      <c r="H26">
        <v>1</v>
      </c>
      <c r="I26">
        <v>167940</v>
      </c>
      <c r="J26">
        <f t="shared" si="1"/>
        <v>16</v>
      </c>
      <c r="K26">
        <f t="shared" si="10"/>
        <v>32.671855651137669</v>
      </c>
      <c r="L26">
        <f t="shared" si="10"/>
        <v>93.46811819595645</v>
      </c>
    </row>
    <row r="27" spans="1:12" x14ac:dyDescent="0.25">
      <c r="A27">
        <v>2</v>
      </c>
      <c r="B27">
        <v>2020</v>
      </c>
      <c r="C27" t="s">
        <v>15</v>
      </c>
      <c r="D27">
        <v>1.786</v>
      </c>
      <c r="E27">
        <v>708</v>
      </c>
      <c r="F27">
        <v>135</v>
      </c>
      <c r="G27">
        <f>F27*E27</f>
        <v>95580</v>
      </c>
      <c r="H27">
        <v>1</v>
      </c>
      <c r="I27">
        <f>G27*H27</f>
        <v>95580</v>
      </c>
      <c r="J27">
        <v>37</v>
      </c>
      <c r="K27">
        <f t="shared" ref="K27:K29" si="11">((D27-D26)/D26)*100</f>
        <v>-1.517435727313323</v>
      </c>
      <c r="L27">
        <f t="shared" ref="L27:L29" si="12">((E27-E26)/E26)*100</f>
        <v>-43.086816720257239</v>
      </c>
    </row>
    <row r="28" spans="1:12" x14ac:dyDescent="0.25">
      <c r="A28">
        <v>2</v>
      </c>
      <c r="B28">
        <v>2021</v>
      </c>
      <c r="C28" t="s">
        <v>15</v>
      </c>
      <c r="D28">
        <v>0.56399999999999995</v>
      </c>
      <c r="E28">
        <v>283</v>
      </c>
      <c r="F28">
        <v>135</v>
      </c>
      <c r="G28">
        <f>F28*E28</f>
        <v>38205</v>
      </c>
      <c r="H28">
        <v>1</v>
      </c>
      <c r="I28">
        <f>G28*H28</f>
        <v>38205</v>
      </c>
      <c r="J28">
        <v>38</v>
      </c>
      <c r="K28">
        <f t="shared" si="11"/>
        <v>-68.421052631578945</v>
      </c>
      <c r="L28">
        <f t="shared" si="12"/>
        <v>-60.028248587570623</v>
      </c>
    </row>
    <row r="29" spans="1:12" x14ac:dyDescent="0.25">
      <c r="A29">
        <v>2</v>
      </c>
      <c r="B29">
        <v>2022</v>
      </c>
      <c r="C29" t="s">
        <v>15</v>
      </c>
      <c r="D29">
        <v>0.53200000000000003</v>
      </c>
      <c r="E29">
        <v>333</v>
      </c>
      <c r="F29">
        <v>135</v>
      </c>
      <c r="G29">
        <f>F29*E29</f>
        <v>44955</v>
      </c>
      <c r="H29">
        <v>1</v>
      </c>
      <c r="I29">
        <f>G29*H29</f>
        <v>44955</v>
      </c>
      <c r="J29">
        <v>39</v>
      </c>
      <c r="K29">
        <f t="shared" si="11"/>
        <v>-5.6737588652482129</v>
      </c>
      <c r="L29">
        <f t="shared" si="12"/>
        <v>17.667844522968199</v>
      </c>
    </row>
    <row r="30" spans="1:12" x14ac:dyDescent="0.25">
      <c r="A30">
        <v>4</v>
      </c>
      <c r="B30">
        <v>2016</v>
      </c>
      <c r="C30" t="s">
        <v>16</v>
      </c>
      <c r="D30">
        <v>1.0400387820000001</v>
      </c>
      <c r="E30">
        <v>1504</v>
      </c>
      <c r="F30">
        <v>135</v>
      </c>
      <c r="G30">
        <v>203040</v>
      </c>
      <c r="H30">
        <v>1.1499999999999999</v>
      </c>
      <c r="I30">
        <v>167801.65289999999</v>
      </c>
      <c r="J30">
        <f>J26+1</f>
        <v>17</v>
      </c>
      <c r="K30">
        <v>0</v>
      </c>
      <c r="L30">
        <v>0</v>
      </c>
    </row>
    <row r="31" spans="1:12" x14ac:dyDescent="0.25">
      <c r="A31">
        <v>4</v>
      </c>
      <c r="B31">
        <v>2017</v>
      </c>
      <c r="C31" t="s">
        <v>16</v>
      </c>
      <c r="D31">
        <v>2.0206767499999998</v>
      </c>
      <c r="E31">
        <v>2268</v>
      </c>
      <c r="F31">
        <v>135</v>
      </c>
      <c r="G31">
        <v>306180</v>
      </c>
      <c r="H31">
        <v>1.21</v>
      </c>
      <c r="I31">
        <v>253041.3223</v>
      </c>
      <c r="J31">
        <f t="shared" si="1"/>
        <v>18</v>
      </c>
      <c r="K31">
        <f t="shared" ref="K31:L33" si="13">((D31-D30)/D30)*100</f>
        <v>94.288596249673276</v>
      </c>
      <c r="L31">
        <f t="shared" si="13"/>
        <v>50.797872340425535</v>
      </c>
    </row>
    <row r="32" spans="1:12" x14ac:dyDescent="0.25">
      <c r="A32">
        <v>4</v>
      </c>
      <c r="B32">
        <v>2018</v>
      </c>
      <c r="C32" t="s">
        <v>16</v>
      </c>
      <c r="D32">
        <v>1.1466777079999999</v>
      </c>
      <c r="E32">
        <v>1287</v>
      </c>
      <c r="F32">
        <v>135</v>
      </c>
      <c r="G32">
        <v>173745</v>
      </c>
      <c r="H32">
        <v>1.25</v>
      </c>
      <c r="I32">
        <v>138996</v>
      </c>
      <c r="J32">
        <f t="shared" si="1"/>
        <v>19</v>
      </c>
      <c r="K32">
        <f t="shared" si="13"/>
        <v>-43.252788552152147</v>
      </c>
      <c r="L32">
        <f t="shared" si="13"/>
        <v>-43.253968253968253</v>
      </c>
    </row>
    <row r="33" spans="1:12" x14ac:dyDescent="0.25">
      <c r="A33">
        <v>4</v>
      </c>
      <c r="B33">
        <v>2019</v>
      </c>
      <c r="C33" t="s">
        <v>16</v>
      </c>
      <c r="D33">
        <v>1.769476421</v>
      </c>
      <c r="E33">
        <v>1411</v>
      </c>
      <c r="F33">
        <v>135</v>
      </c>
      <c r="G33">
        <v>190485</v>
      </c>
      <c r="H33">
        <v>1</v>
      </c>
      <c r="I33">
        <v>190485</v>
      </c>
      <c r="J33">
        <f t="shared" si="1"/>
        <v>20</v>
      </c>
      <c r="K33">
        <f t="shared" si="13"/>
        <v>54.31331826326916</v>
      </c>
      <c r="L33">
        <f t="shared" si="13"/>
        <v>9.6348096348096348</v>
      </c>
    </row>
    <row r="34" spans="1:12" x14ac:dyDescent="0.25">
      <c r="A34">
        <v>4</v>
      </c>
      <c r="B34">
        <v>2020</v>
      </c>
      <c r="C34" t="s">
        <v>16</v>
      </c>
      <c r="D34">
        <v>1.24</v>
      </c>
      <c r="E34">
        <v>1677</v>
      </c>
      <c r="F34">
        <v>135</v>
      </c>
      <c r="G34">
        <f>F34*E34</f>
        <v>226395</v>
      </c>
      <c r="H34">
        <v>1</v>
      </c>
      <c r="I34">
        <f>G34*H34</f>
        <v>226395</v>
      </c>
      <c r="J34">
        <v>34</v>
      </c>
      <c r="K34">
        <f t="shared" ref="K34:K36" si="14">((D34-D33)/D33)*100</f>
        <v>-29.922773466558674</v>
      </c>
      <c r="L34">
        <f t="shared" ref="L34:L36" si="15">((E34-E33)/E33)*100</f>
        <v>18.851878100637844</v>
      </c>
    </row>
    <row r="35" spans="1:12" x14ac:dyDescent="0.25">
      <c r="A35">
        <v>4</v>
      </c>
      <c r="B35">
        <v>2021</v>
      </c>
      <c r="C35" t="s">
        <v>16</v>
      </c>
      <c r="D35">
        <v>1.2889999999999999</v>
      </c>
      <c r="E35">
        <v>1742</v>
      </c>
      <c r="F35">
        <v>135</v>
      </c>
      <c r="G35">
        <f>F35*E35</f>
        <v>235170</v>
      </c>
      <c r="H35">
        <v>1</v>
      </c>
      <c r="I35">
        <f>G35*H35</f>
        <v>235170</v>
      </c>
      <c r="J35">
        <v>35</v>
      </c>
      <c r="K35">
        <f t="shared" si="14"/>
        <v>3.9516129032258012</v>
      </c>
      <c r="L35">
        <f t="shared" si="15"/>
        <v>3.8759689922480618</v>
      </c>
    </row>
    <row r="36" spans="1:12" x14ac:dyDescent="0.25">
      <c r="A36">
        <v>4</v>
      </c>
      <c r="B36">
        <v>2022</v>
      </c>
      <c r="C36" t="s">
        <v>16</v>
      </c>
      <c r="D36">
        <v>1.423</v>
      </c>
      <c r="E36">
        <v>1148</v>
      </c>
      <c r="F36">
        <v>135</v>
      </c>
      <c r="G36">
        <f>F36*E36</f>
        <v>154980</v>
      </c>
      <c r="H36">
        <v>1</v>
      </c>
      <c r="I36">
        <f>G36*H36</f>
        <v>154980</v>
      </c>
      <c r="J36">
        <v>36</v>
      </c>
      <c r="K36">
        <f t="shared" si="14"/>
        <v>10.395655546935618</v>
      </c>
      <c r="L36">
        <f t="shared" si="15"/>
        <v>-34.098737083811706</v>
      </c>
    </row>
    <row r="37" spans="1:12" x14ac:dyDescent="0.25">
      <c r="A37">
        <v>5</v>
      </c>
      <c r="B37">
        <v>2016</v>
      </c>
      <c r="C37" t="s">
        <v>17</v>
      </c>
      <c r="D37">
        <v>2.2249388780000001</v>
      </c>
      <c r="E37">
        <v>1148</v>
      </c>
      <c r="F37">
        <v>135</v>
      </c>
      <c r="G37">
        <v>154980</v>
      </c>
      <c r="H37">
        <v>1.1499999999999999</v>
      </c>
      <c r="I37">
        <v>128082.6446</v>
      </c>
      <c r="J37">
        <f>J33+1</f>
        <v>21</v>
      </c>
      <c r="K37">
        <v>0</v>
      </c>
      <c r="L37">
        <v>0</v>
      </c>
    </row>
    <row r="38" spans="1:12" x14ac:dyDescent="0.25">
      <c r="A38">
        <v>5</v>
      </c>
      <c r="B38">
        <v>2017</v>
      </c>
      <c r="C38" t="s">
        <v>17</v>
      </c>
      <c r="D38">
        <v>2.4568500759999998</v>
      </c>
      <c r="E38">
        <v>1875</v>
      </c>
      <c r="F38">
        <v>135</v>
      </c>
      <c r="G38">
        <v>253125</v>
      </c>
      <c r="H38">
        <v>1.21</v>
      </c>
      <c r="I38">
        <v>209194.21489999999</v>
      </c>
      <c r="J38">
        <f t="shared" si="1"/>
        <v>22</v>
      </c>
      <c r="K38">
        <f t="shared" ref="K38:L40" si="16">((D38-D37)/D37)*100</f>
        <v>10.423261523861047</v>
      </c>
      <c r="L38">
        <f t="shared" si="16"/>
        <v>63.327526132404174</v>
      </c>
    </row>
    <row r="39" spans="1:12" x14ac:dyDescent="0.25">
      <c r="A39">
        <v>5</v>
      </c>
      <c r="B39">
        <v>2018</v>
      </c>
      <c r="C39" t="s">
        <v>17</v>
      </c>
      <c r="D39">
        <v>2.3240006910000002</v>
      </c>
      <c r="E39">
        <v>1625</v>
      </c>
      <c r="F39">
        <v>135</v>
      </c>
      <c r="G39">
        <v>219375</v>
      </c>
      <c r="H39">
        <v>1.25</v>
      </c>
      <c r="I39">
        <v>175500</v>
      </c>
      <c r="J39">
        <f t="shared" si="1"/>
        <v>23</v>
      </c>
      <c r="K39">
        <f t="shared" si="16"/>
        <v>-5.4073053255366679</v>
      </c>
      <c r="L39">
        <f t="shared" si="16"/>
        <v>-13.333333333333334</v>
      </c>
    </row>
    <row r="40" spans="1:12" x14ac:dyDescent="0.25">
      <c r="A40">
        <v>5</v>
      </c>
      <c r="B40">
        <v>2019</v>
      </c>
      <c r="C40" t="s">
        <v>17</v>
      </c>
      <c r="D40">
        <v>2.8754325879999998</v>
      </c>
      <c r="E40">
        <v>2118</v>
      </c>
      <c r="F40">
        <v>135</v>
      </c>
      <c r="G40">
        <v>285930</v>
      </c>
      <c r="H40">
        <v>1</v>
      </c>
      <c r="I40">
        <v>285930</v>
      </c>
      <c r="J40">
        <f t="shared" si="1"/>
        <v>24</v>
      </c>
      <c r="K40">
        <f t="shared" si="16"/>
        <v>23.727699356350989</v>
      </c>
      <c r="L40">
        <f t="shared" si="16"/>
        <v>30.338461538461537</v>
      </c>
    </row>
    <row r="41" spans="1:12" x14ac:dyDescent="0.25">
      <c r="A41">
        <v>5</v>
      </c>
      <c r="B41">
        <v>2020</v>
      </c>
      <c r="C41" t="s">
        <v>17</v>
      </c>
      <c r="D41">
        <v>2.4359999999999999</v>
      </c>
      <c r="E41">
        <v>1614</v>
      </c>
      <c r="F41">
        <v>135</v>
      </c>
      <c r="G41">
        <f>F41*E41</f>
        <v>217890</v>
      </c>
      <c r="H41">
        <v>1</v>
      </c>
      <c r="I41">
        <f>G41*H41</f>
        <v>217890</v>
      </c>
      <c r="J41">
        <v>40</v>
      </c>
      <c r="K41">
        <f t="shared" ref="K41:K43" si="17">((D41-D40)/D40)*100</f>
        <v>-15.282312297421868</v>
      </c>
      <c r="L41">
        <f t="shared" ref="L41:L43" si="18">((E41-E40)/E40)*100</f>
        <v>-23.79603399433428</v>
      </c>
    </row>
    <row r="42" spans="1:12" x14ac:dyDescent="0.25">
      <c r="A42">
        <v>5</v>
      </c>
      <c r="B42">
        <v>2021</v>
      </c>
      <c r="C42" t="s">
        <v>17</v>
      </c>
      <c r="D42">
        <v>2.5653999999999999</v>
      </c>
      <c r="E42">
        <v>1845</v>
      </c>
      <c r="F42">
        <v>135</v>
      </c>
      <c r="G42">
        <f>F42*E42</f>
        <v>249075</v>
      </c>
      <c r="H42">
        <v>1</v>
      </c>
      <c r="I42">
        <f>G42*H42</f>
        <v>249075</v>
      </c>
      <c r="J42">
        <v>41</v>
      </c>
      <c r="K42">
        <f t="shared" si="17"/>
        <v>5.3119868637110006</v>
      </c>
      <c r="L42">
        <f t="shared" si="18"/>
        <v>14.312267657992564</v>
      </c>
    </row>
    <row r="43" spans="1:12" x14ac:dyDescent="0.25">
      <c r="A43">
        <v>5</v>
      </c>
      <c r="B43">
        <v>2022</v>
      </c>
      <c r="C43" t="s">
        <v>17</v>
      </c>
      <c r="D43">
        <v>2.4563999999999999</v>
      </c>
      <c r="E43">
        <v>1600</v>
      </c>
      <c r="F43">
        <v>135</v>
      </c>
      <c r="G43">
        <f>F43*E43</f>
        <v>216000</v>
      </c>
      <c r="H43">
        <v>1</v>
      </c>
      <c r="I43">
        <f>G43*H43</f>
        <v>216000</v>
      </c>
      <c r="J43">
        <v>42</v>
      </c>
      <c r="K43">
        <f t="shared" si="17"/>
        <v>-4.2488500818585795</v>
      </c>
      <c r="L43">
        <f t="shared" si="18"/>
        <v>-13.279132791327914</v>
      </c>
    </row>
  </sheetData>
  <sortState xmlns:xlrd2="http://schemas.microsoft.com/office/spreadsheetml/2017/richdata2" ref="A2:I40">
    <sortCondition ref="C2:C40"/>
    <sortCondition ref="B2:B4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4C5B-429B-4901-9F58-2FD7BCA0E4A2}">
  <dimension ref="A1:L43"/>
  <sheetViews>
    <sheetView workbookViewId="0">
      <selection activeCell="E52" sqref="E5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6</v>
      </c>
      <c r="B2">
        <v>2016</v>
      </c>
      <c r="C2" t="s">
        <v>12</v>
      </c>
      <c r="D2">
        <v>1.8652768669999999</v>
      </c>
      <c r="E2">
        <v>1577</v>
      </c>
      <c r="F2">
        <v>135</v>
      </c>
      <c r="G2">
        <v>212895</v>
      </c>
      <c r="H2">
        <v>1.1499999999999999</v>
      </c>
      <c r="I2">
        <v>185126.087</v>
      </c>
      <c r="J2">
        <v>1</v>
      </c>
      <c r="K2">
        <v>0</v>
      </c>
      <c r="L2">
        <v>0</v>
      </c>
    </row>
    <row r="3" spans="1:12" x14ac:dyDescent="0.25">
      <c r="A3">
        <v>6</v>
      </c>
      <c r="B3">
        <v>2017</v>
      </c>
      <c r="C3" t="s">
        <v>12</v>
      </c>
      <c r="D3">
        <v>2.3450000000000002</v>
      </c>
      <c r="E3">
        <v>3087</v>
      </c>
      <c r="F3">
        <v>135</v>
      </c>
      <c r="G3">
        <v>416745</v>
      </c>
      <c r="H3">
        <v>1.21</v>
      </c>
      <c r="I3">
        <v>344417.3554</v>
      </c>
      <c r="J3">
        <f>J2+1</f>
        <v>2</v>
      </c>
      <c r="K3">
        <f t="shared" ref="K3:L5" si="0">((D3-D2)/D2)*100</f>
        <v>25.718601966664519</v>
      </c>
      <c r="L3">
        <f t="shared" si="0"/>
        <v>95.751426759670252</v>
      </c>
    </row>
    <row r="4" spans="1:12" x14ac:dyDescent="0.25">
      <c r="A4">
        <v>6</v>
      </c>
      <c r="B4">
        <v>2018</v>
      </c>
      <c r="C4" t="s">
        <v>12</v>
      </c>
      <c r="D4">
        <v>2.9638812950000002</v>
      </c>
      <c r="E4">
        <v>3937</v>
      </c>
      <c r="F4">
        <v>135</v>
      </c>
      <c r="G4">
        <v>531495</v>
      </c>
      <c r="H4">
        <v>1.25</v>
      </c>
      <c r="I4">
        <v>425196</v>
      </c>
      <c r="J4">
        <f t="shared" ref="J4:J25" si="1">J3+1</f>
        <v>3</v>
      </c>
      <c r="K4">
        <f t="shared" si="0"/>
        <v>26.391526439232404</v>
      </c>
      <c r="L4">
        <f t="shared" si="0"/>
        <v>27.5348234531908</v>
      </c>
    </row>
    <row r="5" spans="1:12" x14ac:dyDescent="0.25">
      <c r="A5">
        <v>6</v>
      </c>
      <c r="B5">
        <v>2019</v>
      </c>
      <c r="C5" t="s">
        <v>12</v>
      </c>
      <c r="D5">
        <v>4.8421174120000003</v>
      </c>
      <c r="E5">
        <v>4254</v>
      </c>
      <c r="F5">
        <v>135</v>
      </c>
      <c r="G5">
        <v>574290</v>
      </c>
      <c r="H5">
        <v>1</v>
      </c>
      <c r="I5">
        <v>574290</v>
      </c>
      <c r="J5">
        <f t="shared" si="1"/>
        <v>4</v>
      </c>
      <c r="K5">
        <f t="shared" si="0"/>
        <v>63.370827980477543</v>
      </c>
      <c r="L5">
        <f t="shared" si="0"/>
        <v>8.0518161036322073</v>
      </c>
    </row>
    <row r="6" spans="1:12" x14ac:dyDescent="0.25">
      <c r="A6">
        <v>3</v>
      </c>
      <c r="B6">
        <v>2016</v>
      </c>
      <c r="C6" t="s">
        <v>13</v>
      </c>
      <c r="D6">
        <v>0.60317567599999999</v>
      </c>
      <c r="E6">
        <v>1535</v>
      </c>
      <c r="F6">
        <v>135</v>
      </c>
      <c r="G6">
        <v>207225</v>
      </c>
      <c r="H6">
        <v>1.1499999999999999</v>
      </c>
      <c r="I6">
        <v>180195.65220000001</v>
      </c>
      <c r="J6">
        <f t="shared" si="1"/>
        <v>5</v>
      </c>
      <c r="K6">
        <v>0</v>
      </c>
      <c r="L6">
        <v>0</v>
      </c>
    </row>
    <row r="7" spans="1:12" x14ac:dyDescent="0.25">
      <c r="A7">
        <v>3</v>
      </c>
      <c r="B7">
        <v>2017</v>
      </c>
      <c r="C7" t="s">
        <v>13</v>
      </c>
      <c r="D7">
        <v>1.1271412112999999</v>
      </c>
      <c r="E7">
        <v>2374</v>
      </c>
      <c r="F7">
        <v>135</v>
      </c>
      <c r="G7">
        <v>320490</v>
      </c>
      <c r="H7">
        <v>1.21</v>
      </c>
      <c r="I7">
        <v>264867.76860000001</v>
      </c>
      <c r="J7">
        <f t="shared" si="1"/>
        <v>6</v>
      </c>
      <c r="K7">
        <f t="shared" ref="K7:L9" si="2">((D7-D6)/D6)*100</f>
        <v>86.867815820212201</v>
      </c>
      <c r="L7">
        <f t="shared" si="2"/>
        <v>54.657980456026053</v>
      </c>
    </row>
    <row r="8" spans="1:12" x14ac:dyDescent="0.25">
      <c r="A8">
        <v>3</v>
      </c>
      <c r="B8">
        <v>2018</v>
      </c>
      <c r="C8" t="s">
        <v>13</v>
      </c>
      <c r="D8">
        <v>1.371040791</v>
      </c>
      <c r="E8">
        <v>2068</v>
      </c>
      <c r="F8">
        <v>135</v>
      </c>
      <c r="G8">
        <v>279180</v>
      </c>
      <c r="H8">
        <v>1.25</v>
      </c>
      <c r="I8">
        <v>223344</v>
      </c>
      <c r="J8">
        <f t="shared" si="1"/>
        <v>7</v>
      </c>
      <c r="K8">
        <f t="shared" si="2"/>
        <v>21.6387775777177</v>
      </c>
      <c r="L8">
        <f t="shared" si="2"/>
        <v>-12.889637742207244</v>
      </c>
    </row>
    <row r="9" spans="1:12" x14ac:dyDescent="0.25">
      <c r="A9">
        <v>3</v>
      </c>
      <c r="B9">
        <v>2019</v>
      </c>
      <c r="C9" t="s">
        <v>13</v>
      </c>
      <c r="D9">
        <v>1.895424</v>
      </c>
      <c r="E9">
        <v>3281</v>
      </c>
      <c r="F9">
        <v>135</v>
      </c>
      <c r="G9">
        <v>442935</v>
      </c>
      <c r="H9">
        <v>1</v>
      </c>
      <c r="I9">
        <v>442935</v>
      </c>
      <c r="J9">
        <f t="shared" si="1"/>
        <v>8</v>
      </c>
      <c r="K9">
        <f t="shared" si="2"/>
        <v>38.247090272020948</v>
      </c>
      <c r="L9">
        <f t="shared" si="2"/>
        <v>58.655705996131523</v>
      </c>
    </row>
    <row r="10" spans="1:12" x14ac:dyDescent="0.25">
      <c r="A10">
        <v>1</v>
      </c>
      <c r="B10">
        <v>2016</v>
      </c>
      <c r="C10" t="s">
        <v>14</v>
      </c>
      <c r="D10">
        <v>0.48019198600000002</v>
      </c>
      <c r="E10">
        <v>333</v>
      </c>
      <c r="F10">
        <v>135</v>
      </c>
      <c r="G10">
        <v>44955</v>
      </c>
      <c r="H10">
        <v>1.1499999999999999</v>
      </c>
      <c r="I10">
        <v>39091.304349999999</v>
      </c>
      <c r="J10">
        <f t="shared" si="1"/>
        <v>9</v>
      </c>
      <c r="K10">
        <v>0</v>
      </c>
      <c r="L10">
        <v>0</v>
      </c>
    </row>
    <row r="11" spans="1:12" x14ac:dyDescent="0.25">
      <c r="A11">
        <v>1</v>
      </c>
      <c r="B11">
        <v>2017</v>
      </c>
      <c r="C11" t="s">
        <v>14</v>
      </c>
      <c r="D11">
        <v>0.992367534</v>
      </c>
      <c r="E11">
        <v>735</v>
      </c>
      <c r="F11">
        <v>135</v>
      </c>
      <c r="G11">
        <v>99225</v>
      </c>
      <c r="H11">
        <v>1.21</v>
      </c>
      <c r="I11">
        <v>82004.132230000003</v>
      </c>
      <c r="J11">
        <f t="shared" si="1"/>
        <v>10</v>
      </c>
      <c r="K11">
        <f t="shared" ref="K11:L13" si="3">((D11-D10)/D10)*100</f>
        <v>106.66057804638163</v>
      </c>
      <c r="L11">
        <f t="shared" si="3"/>
        <v>120.72072072072073</v>
      </c>
    </row>
    <row r="12" spans="1:12" x14ac:dyDescent="0.25">
      <c r="A12">
        <v>1</v>
      </c>
      <c r="B12">
        <v>2018</v>
      </c>
      <c r="C12" t="s">
        <v>14</v>
      </c>
      <c r="D12">
        <v>0.67286245700000002</v>
      </c>
      <c r="E12">
        <v>671</v>
      </c>
      <c r="F12">
        <v>135</v>
      </c>
      <c r="G12">
        <v>90585</v>
      </c>
      <c r="H12">
        <v>1.25</v>
      </c>
      <c r="I12">
        <v>72468</v>
      </c>
      <c r="J12">
        <f t="shared" si="1"/>
        <v>11</v>
      </c>
      <c r="K12">
        <f t="shared" si="3"/>
        <v>-32.196244441023801</v>
      </c>
      <c r="L12">
        <f t="shared" si="3"/>
        <v>-8.7074829931972779</v>
      </c>
    </row>
    <row r="13" spans="1:12" x14ac:dyDescent="0.25">
      <c r="A13">
        <v>1</v>
      </c>
      <c r="B13">
        <v>2019</v>
      </c>
      <c r="C13" t="s">
        <v>14</v>
      </c>
      <c r="D13">
        <v>0.99918585599999998</v>
      </c>
      <c r="E13">
        <v>1159</v>
      </c>
      <c r="F13">
        <v>135</v>
      </c>
      <c r="G13">
        <v>156465</v>
      </c>
      <c r="H13">
        <v>1</v>
      </c>
      <c r="I13">
        <v>156465</v>
      </c>
      <c r="J13">
        <f t="shared" si="1"/>
        <v>12</v>
      </c>
      <c r="K13">
        <f t="shared" si="3"/>
        <v>48.497786673213056</v>
      </c>
      <c r="L13">
        <f t="shared" si="3"/>
        <v>72.727272727272734</v>
      </c>
    </row>
    <row r="14" spans="1:12" x14ac:dyDescent="0.25">
      <c r="A14">
        <v>2</v>
      </c>
      <c r="B14">
        <v>2016</v>
      </c>
      <c r="C14" t="s">
        <v>15</v>
      </c>
      <c r="D14">
        <v>0.81907688199999995</v>
      </c>
      <c r="E14">
        <v>514</v>
      </c>
      <c r="F14">
        <v>135</v>
      </c>
      <c r="G14">
        <v>69390</v>
      </c>
      <c r="H14">
        <v>1.1499999999999999</v>
      </c>
      <c r="I14">
        <v>60339.130429999997</v>
      </c>
      <c r="J14">
        <f t="shared" si="1"/>
        <v>13</v>
      </c>
      <c r="K14">
        <v>0</v>
      </c>
      <c r="L14">
        <v>0</v>
      </c>
    </row>
    <row r="15" spans="1:12" x14ac:dyDescent="0.25">
      <c r="A15">
        <v>2</v>
      </c>
      <c r="B15">
        <v>2017</v>
      </c>
      <c r="C15" t="s">
        <v>15</v>
      </c>
      <c r="D15">
        <v>0.52362399999999998</v>
      </c>
      <c r="E15">
        <v>449</v>
      </c>
      <c r="F15">
        <v>135</v>
      </c>
      <c r="G15">
        <v>60615</v>
      </c>
      <c r="H15">
        <v>1.21</v>
      </c>
      <c r="I15">
        <v>50095.041319999997</v>
      </c>
      <c r="J15">
        <f t="shared" si="1"/>
        <v>14</v>
      </c>
      <c r="K15">
        <f t="shared" ref="K15:L17" si="4">((D15-D14)/D14)*100</f>
        <v>-36.071446831531986</v>
      </c>
      <c r="L15">
        <f t="shared" si="4"/>
        <v>-12.645914396887159</v>
      </c>
    </row>
    <row r="16" spans="1:12" x14ac:dyDescent="0.25">
      <c r="A16">
        <v>2</v>
      </c>
      <c r="B16">
        <v>2018</v>
      </c>
      <c r="C16" t="s">
        <v>15</v>
      </c>
      <c r="D16">
        <v>1.366920645</v>
      </c>
      <c r="E16">
        <v>643</v>
      </c>
      <c r="F16">
        <v>135</v>
      </c>
      <c r="G16">
        <v>86805</v>
      </c>
      <c r="H16">
        <v>1.25</v>
      </c>
      <c r="I16">
        <v>69444</v>
      </c>
      <c r="J16">
        <f t="shared" si="1"/>
        <v>15</v>
      </c>
      <c r="K16">
        <f t="shared" si="4"/>
        <v>161.05003685850917</v>
      </c>
      <c r="L16">
        <f t="shared" si="4"/>
        <v>43.207126948775056</v>
      </c>
    </row>
    <row r="17" spans="1:12" x14ac:dyDescent="0.25">
      <c r="A17">
        <v>2</v>
      </c>
      <c r="B17">
        <v>2019</v>
      </c>
      <c r="C17" t="s">
        <v>15</v>
      </c>
      <c r="D17">
        <v>1.813518985</v>
      </c>
      <c r="E17">
        <v>1244</v>
      </c>
      <c r="F17">
        <v>135</v>
      </c>
      <c r="G17">
        <v>167940</v>
      </c>
      <c r="H17">
        <v>1</v>
      </c>
      <c r="I17">
        <v>167940</v>
      </c>
      <c r="J17">
        <f t="shared" si="1"/>
        <v>16</v>
      </c>
      <c r="K17">
        <f t="shared" si="4"/>
        <v>32.671855651137669</v>
      </c>
      <c r="L17">
        <f t="shared" si="4"/>
        <v>93.46811819595645</v>
      </c>
    </row>
    <row r="18" spans="1:12" x14ac:dyDescent="0.25">
      <c r="A18">
        <v>4</v>
      </c>
      <c r="B18">
        <v>2016</v>
      </c>
      <c r="C18" t="s">
        <v>16</v>
      </c>
      <c r="D18">
        <v>1.0400387820000001</v>
      </c>
      <c r="E18">
        <v>1504</v>
      </c>
      <c r="F18">
        <v>135</v>
      </c>
      <c r="G18">
        <v>203040</v>
      </c>
      <c r="H18">
        <v>1.1499999999999999</v>
      </c>
      <c r="I18">
        <v>167801.65289999999</v>
      </c>
      <c r="J18">
        <f t="shared" si="1"/>
        <v>17</v>
      </c>
      <c r="K18">
        <v>0</v>
      </c>
      <c r="L18">
        <v>0</v>
      </c>
    </row>
    <row r="19" spans="1:12" x14ac:dyDescent="0.25">
      <c r="A19">
        <v>4</v>
      </c>
      <c r="B19">
        <v>2017</v>
      </c>
      <c r="C19" t="s">
        <v>16</v>
      </c>
      <c r="D19">
        <v>2.0206767499999998</v>
      </c>
      <c r="E19">
        <v>2268</v>
      </c>
      <c r="F19">
        <v>135</v>
      </c>
      <c r="G19">
        <v>306180</v>
      </c>
      <c r="H19">
        <v>1.21</v>
      </c>
      <c r="I19">
        <v>253041.3223</v>
      </c>
      <c r="J19">
        <f t="shared" si="1"/>
        <v>18</v>
      </c>
      <c r="K19">
        <f t="shared" ref="K19:L21" si="5">((D19-D18)/D18)*100</f>
        <v>94.288596249673276</v>
      </c>
      <c r="L19">
        <f t="shared" si="5"/>
        <v>50.797872340425535</v>
      </c>
    </row>
    <row r="20" spans="1:12" x14ac:dyDescent="0.25">
      <c r="A20">
        <v>4</v>
      </c>
      <c r="B20">
        <v>2018</v>
      </c>
      <c r="C20" t="s">
        <v>16</v>
      </c>
      <c r="D20">
        <v>1.1466777079999999</v>
      </c>
      <c r="E20">
        <v>1287</v>
      </c>
      <c r="F20">
        <v>135</v>
      </c>
      <c r="G20">
        <v>173745</v>
      </c>
      <c r="H20">
        <v>1.25</v>
      </c>
      <c r="I20">
        <v>138996</v>
      </c>
      <c r="J20">
        <f t="shared" si="1"/>
        <v>19</v>
      </c>
      <c r="K20">
        <f t="shared" si="5"/>
        <v>-43.252788552152147</v>
      </c>
      <c r="L20">
        <f t="shared" si="5"/>
        <v>-43.253968253968253</v>
      </c>
    </row>
    <row r="21" spans="1:12" x14ac:dyDescent="0.25">
      <c r="A21">
        <v>4</v>
      </c>
      <c r="B21">
        <v>2019</v>
      </c>
      <c r="C21" t="s">
        <v>16</v>
      </c>
      <c r="D21">
        <v>1.769476421</v>
      </c>
      <c r="E21">
        <v>1411</v>
      </c>
      <c r="F21">
        <v>135</v>
      </c>
      <c r="G21">
        <v>190485</v>
      </c>
      <c r="H21">
        <v>1</v>
      </c>
      <c r="I21">
        <v>190485</v>
      </c>
      <c r="J21">
        <f t="shared" si="1"/>
        <v>20</v>
      </c>
      <c r="K21">
        <f t="shared" si="5"/>
        <v>54.31331826326916</v>
      </c>
      <c r="L21">
        <f t="shared" si="5"/>
        <v>9.6348096348096348</v>
      </c>
    </row>
    <row r="22" spans="1:12" x14ac:dyDescent="0.25">
      <c r="A22">
        <v>5</v>
      </c>
      <c r="B22">
        <v>2016</v>
      </c>
      <c r="C22" t="s">
        <v>17</v>
      </c>
      <c r="D22">
        <v>2.2249388780000001</v>
      </c>
      <c r="E22">
        <v>1148</v>
      </c>
      <c r="F22">
        <v>135</v>
      </c>
      <c r="G22">
        <v>154980</v>
      </c>
      <c r="H22">
        <v>1.1499999999999999</v>
      </c>
      <c r="I22">
        <v>128082.6446</v>
      </c>
      <c r="J22">
        <f t="shared" si="1"/>
        <v>21</v>
      </c>
      <c r="K22">
        <v>0</v>
      </c>
      <c r="L22">
        <v>0</v>
      </c>
    </row>
    <row r="23" spans="1:12" x14ac:dyDescent="0.25">
      <c r="A23">
        <v>5</v>
      </c>
      <c r="B23">
        <v>2017</v>
      </c>
      <c r="C23" t="s">
        <v>17</v>
      </c>
      <c r="D23">
        <v>2.4568500759999998</v>
      </c>
      <c r="E23">
        <v>1875</v>
      </c>
      <c r="F23">
        <v>135</v>
      </c>
      <c r="G23">
        <v>253125</v>
      </c>
      <c r="H23">
        <v>1.21</v>
      </c>
      <c r="I23">
        <v>209194.21489999999</v>
      </c>
      <c r="J23">
        <f t="shared" si="1"/>
        <v>22</v>
      </c>
      <c r="K23">
        <f t="shared" ref="K23:L38" si="6">((D23-D22)/D22)*100</f>
        <v>10.423261523861047</v>
      </c>
      <c r="L23">
        <f t="shared" si="6"/>
        <v>63.327526132404174</v>
      </c>
    </row>
    <row r="24" spans="1:12" x14ac:dyDescent="0.25">
      <c r="A24">
        <v>5</v>
      </c>
      <c r="B24">
        <v>2018</v>
      </c>
      <c r="C24" t="s">
        <v>17</v>
      </c>
      <c r="D24">
        <v>2.3240006910000002</v>
      </c>
      <c r="E24">
        <v>1625</v>
      </c>
      <c r="F24">
        <v>135</v>
      </c>
      <c r="G24">
        <v>219375</v>
      </c>
      <c r="H24">
        <v>1.25</v>
      </c>
      <c r="I24">
        <v>175500</v>
      </c>
      <c r="J24">
        <f t="shared" si="1"/>
        <v>23</v>
      </c>
      <c r="K24">
        <f t="shared" si="6"/>
        <v>-5.4073053255366679</v>
      </c>
      <c r="L24">
        <f t="shared" si="6"/>
        <v>-13.333333333333334</v>
      </c>
    </row>
    <row r="25" spans="1:12" x14ac:dyDescent="0.25">
      <c r="A25">
        <v>5</v>
      </c>
      <c r="B25">
        <v>2019</v>
      </c>
      <c r="C25" t="s">
        <v>17</v>
      </c>
      <c r="D25">
        <v>2.8754325879999998</v>
      </c>
      <c r="E25">
        <v>2118</v>
      </c>
      <c r="F25">
        <v>135</v>
      </c>
      <c r="G25">
        <v>285930</v>
      </c>
      <c r="H25">
        <v>1</v>
      </c>
      <c r="I25">
        <v>285930</v>
      </c>
      <c r="J25">
        <f t="shared" si="1"/>
        <v>24</v>
      </c>
      <c r="K25">
        <f t="shared" si="6"/>
        <v>23.727699356350989</v>
      </c>
      <c r="L25">
        <f t="shared" si="6"/>
        <v>30.338461538461537</v>
      </c>
    </row>
    <row r="26" spans="1:12" x14ac:dyDescent="0.25">
      <c r="A26">
        <v>6</v>
      </c>
      <c r="B26">
        <v>2020</v>
      </c>
      <c r="C26" t="s">
        <v>12</v>
      </c>
      <c r="D26">
        <v>2.1534</v>
      </c>
      <c r="E26">
        <v>1884</v>
      </c>
      <c r="F26">
        <v>135</v>
      </c>
      <c r="G26">
        <f>F26*E26</f>
        <v>254340</v>
      </c>
      <c r="H26">
        <v>1</v>
      </c>
      <c r="I26">
        <f>G26*H26</f>
        <v>254340</v>
      </c>
      <c r="J26">
        <v>25</v>
      </c>
      <c r="K26">
        <f t="shared" si="6"/>
        <v>-25.110398727942631</v>
      </c>
      <c r="L26">
        <f t="shared" si="6"/>
        <v>-11.048158640226628</v>
      </c>
    </row>
    <row r="27" spans="1:12" x14ac:dyDescent="0.25">
      <c r="A27">
        <v>6</v>
      </c>
      <c r="B27">
        <v>2021</v>
      </c>
      <c r="C27" t="s">
        <v>12</v>
      </c>
      <c r="D27">
        <v>1.9650000000000001</v>
      </c>
      <c r="E27" s="1">
        <v>1356</v>
      </c>
      <c r="F27">
        <v>135</v>
      </c>
      <c r="G27">
        <f t="shared" ref="G27:G43" si="7">F27*E27</f>
        <v>183060</v>
      </c>
      <c r="H27">
        <v>1</v>
      </c>
      <c r="I27">
        <f t="shared" ref="I27:I43" si="8">G27*H27</f>
        <v>183060</v>
      </c>
      <c r="J27">
        <v>26</v>
      </c>
      <c r="K27">
        <f t="shared" si="6"/>
        <v>-8.7489551407077126</v>
      </c>
      <c r="L27">
        <f t="shared" si="6"/>
        <v>-28.02547770700637</v>
      </c>
    </row>
    <row r="28" spans="1:12" x14ac:dyDescent="0.25">
      <c r="A28">
        <v>6</v>
      </c>
      <c r="B28">
        <v>2022</v>
      </c>
      <c r="C28" t="s">
        <v>12</v>
      </c>
      <c r="D28">
        <v>2.4234</v>
      </c>
      <c r="E28">
        <v>1900</v>
      </c>
      <c r="F28">
        <v>135</v>
      </c>
      <c r="G28">
        <f t="shared" si="7"/>
        <v>256500</v>
      </c>
      <c r="H28">
        <v>1</v>
      </c>
      <c r="I28">
        <f t="shared" si="8"/>
        <v>256500</v>
      </c>
      <c r="J28">
        <v>27</v>
      </c>
      <c r="K28">
        <f t="shared" si="6"/>
        <v>23.328244274809155</v>
      </c>
      <c r="L28">
        <f t="shared" si="6"/>
        <v>40.117994100294986</v>
      </c>
    </row>
    <row r="29" spans="1:12" x14ac:dyDescent="0.25">
      <c r="A29">
        <v>3</v>
      </c>
      <c r="B29">
        <v>2020</v>
      </c>
      <c r="C29" t="s">
        <v>13</v>
      </c>
      <c r="D29">
        <v>2.1320000000000001</v>
      </c>
      <c r="E29">
        <v>3012</v>
      </c>
      <c r="F29">
        <v>135</v>
      </c>
      <c r="G29">
        <f t="shared" si="7"/>
        <v>406620</v>
      </c>
      <c r="H29">
        <v>1</v>
      </c>
      <c r="I29">
        <f t="shared" si="8"/>
        <v>406620</v>
      </c>
      <c r="J29">
        <v>28</v>
      </c>
      <c r="K29">
        <f t="shared" si="6"/>
        <v>-12.024428488899888</v>
      </c>
      <c r="L29">
        <f t="shared" si="6"/>
        <v>58.526315789473685</v>
      </c>
    </row>
    <row r="30" spans="1:12" x14ac:dyDescent="0.25">
      <c r="A30">
        <v>3</v>
      </c>
      <c r="B30">
        <v>2021</v>
      </c>
      <c r="C30" t="s">
        <v>13</v>
      </c>
      <c r="D30">
        <v>2.0324</v>
      </c>
      <c r="E30">
        <v>2654</v>
      </c>
      <c r="F30">
        <v>135</v>
      </c>
      <c r="G30">
        <f t="shared" si="7"/>
        <v>358290</v>
      </c>
      <c r="H30">
        <v>1</v>
      </c>
      <c r="I30">
        <f t="shared" si="8"/>
        <v>358290</v>
      </c>
      <c r="J30">
        <v>29</v>
      </c>
      <c r="K30">
        <f t="shared" si="6"/>
        <v>-4.6716697936210192</v>
      </c>
      <c r="L30">
        <f t="shared" si="6"/>
        <v>-11.885790172642762</v>
      </c>
    </row>
    <row r="31" spans="1:12" x14ac:dyDescent="0.25">
      <c r="A31">
        <v>3</v>
      </c>
      <c r="B31">
        <v>2022</v>
      </c>
      <c r="C31" t="s">
        <v>13</v>
      </c>
      <c r="D31">
        <v>1.9932300000000001</v>
      </c>
      <c r="E31">
        <v>2983</v>
      </c>
      <c r="F31">
        <v>135</v>
      </c>
      <c r="G31">
        <f t="shared" si="7"/>
        <v>402705</v>
      </c>
      <c r="H31">
        <v>1</v>
      </c>
      <c r="I31">
        <f t="shared" si="8"/>
        <v>402705</v>
      </c>
      <c r="J31">
        <v>30</v>
      </c>
      <c r="K31">
        <f t="shared" si="6"/>
        <v>-1.9272780948632124</v>
      </c>
      <c r="L31">
        <f t="shared" si="6"/>
        <v>12.396382818387339</v>
      </c>
    </row>
    <row r="32" spans="1:12" x14ac:dyDescent="0.25">
      <c r="A32">
        <v>1</v>
      </c>
      <c r="B32">
        <v>2020</v>
      </c>
      <c r="C32" t="s">
        <v>14</v>
      </c>
      <c r="D32">
        <v>1.3420000000000001</v>
      </c>
      <c r="E32">
        <v>1285</v>
      </c>
      <c r="F32">
        <v>135</v>
      </c>
      <c r="G32">
        <f t="shared" si="7"/>
        <v>173475</v>
      </c>
      <c r="H32">
        <v>1</v>
      </c>
      <c r="I32">
        <f t="shared" si="8"/>
        <v>173475</v>
      </c>
      <c r="J32">
        <v>31</v>
      </c>
      <c r="K32">
        <f t="shared" si="6"/>
        <v>-32.672095041716211</v>
      </c>
      <c r="L32">
        <f t="shared" si="6"/>
        <v>-56.922561180020118</v>
      </c>
    </row>
    <row r="33" spans="1:12" x14ac:dyDescent="0.25">
      <c r="A33">
        <v>1</v>
      </c>
      <c r="B33">
        <v>2021</v>
      </c>
      <c r="C33" t="s">
        <v>14</v>
      </c>
      <c r="D33">
        <v>0.68500000000000005</v>
      </c>
      <c r="E33">
        <v>680</v>
      </c>
      <c r="F33">
        <v>135</v>
      </c>
      <c r="G33">
        <f t="shared" si="7"/>
        <v>91800</v>
      </c>
      <c r="H33">
        <v>1</v>
      </c>
      <c r="I33">
        <f t="shared" si="8"/>
        <v>91800</v>
      </c>
      <c r="J33">
        <v>32</v>
      </c>
      <c r="K33">
        <f t="shared" si="6"/>
        <v>-48.956780923994039</v>
      </c>
      <c r="L33">
        <f t="shared" si="6"/>
        <v>-47.081712062256805</v>
      </c>
    </row>
    <row r="34" spans="1:12" x14ac:dyDescent="0.25">
      <c r="A34">
        <v>1</v>
      </c>
      <c r="B34">
        <v>2022</v>
      </c>
      <c r="C34" t="s">
        <v>14</v>
      </c>
      <c r="D34">
        <v>0.59340000000000004</v>
      </c>
      <c r="E34">
        <v>399</v>
      </c>
      <c r="F34">
        <v>135</v>
      </c>
      <c r="G34">
        <f t="shared" si="7"/>
        <v>53865</v>
      </c>
      <c r="H34">
        <v>1</v>
      </c>
      <c r="I34">
        <f t="shared" si="8"/>
        <v>53865</v>
      </c>
      <c r="J34">
        <v>33</v>
      </c>
      <c r="K34">
        <f t="shared" si="6"/>
        <v>-13.372262773722628</v>
      </c>
      <c r="L34">
        <f t="shared" si="6"/>
        <v>-41.323529411764703</v>
      </c>
    </row>
    <row r="35" spans="1:12" x14ac:dyDescent="0.25">
      <c r="A35">
        <v>4</v>
      </c>
      <c r="B35">
        <v>2020</v>
      </c>
      <c r="C35" t="s">
        <v>16</v>
      </c>
      <c r="D35">
        <v>1.24</v>
      </c>
      <c r="E35">
        <v>1677</v>
      </c>
      <c r="F35">
        <v>135</v>
      </c>
      <c r="G35">
        <f t="shared" si="7"/>
        <v>226395</v>
      </c>
      <c r="H35">
        <v>1</v>
      </c>
      <c r="I35">
        <f t="shared" si="8"/>
        <v>226395</v>
      </c>
      <c r="J35">
        <v>34</v>
      </c>
      <c r="K35">
        <f t="shared" si="6"/>
        <v>108.96528479946073</v>
      </c>
      <c r="L35">
        <f t="shared" si="6"/>
        <v>320.30075187969925</v>
      </c>
    </row>
    <row r="36" spans="1:12" x14ac:dyDescent="0.25">
      <c r="A36">
        <v>4</v>
      </c>
      <c r="B36">
        <v>2021</v>
      </c>
      <c r="C36" t="s">
        <v>16</v>
      </c>
      <c r="D36">
        <v>1.2889999999999999</v>
      </c>
      <c r="E36">
        <v>1742</v>
      </c>
      <c r="F36">
        <v>135</v>
      </c>
      <c r="G36">
        <f t="shared" si="7"/>
        <v>235170</v>
      </c>
      <c r="H36">
        <v>1</v>
      </c>
      <c r="I36">
        <f t="shared" si="8"/>
        <v>235170</v>
      </c>
      <c r="J36">
        <v>35</v>
      </c>
      <c r="K36">
        <f t="shared" si="6"/>
        <v>3.9516129032258012</v>
      </c>
      <c r="L36">
        <f t="shared" si="6"/>
        <v>3.8759689922480618</v>
      </c>
    </row>
    <row r="37" spans="1:12" x14ac:dyDescent="0.25">
      <c r="A37">
        <v>4</v>
      </c>
      <c r="B37">
        <v>2022</v>
      </c>
      <c r="C37" t="s">
        <v>16</v>
      </c>
      <c r="D37">
        <v>1.423</v>
      </c>
      <c r="E37">
        <v>1148</v>
      </c>
      <c r="F37">
        <v>135</v>
      </c>
      <c r="G37">
        <f t="shared" si="7"/>
        <v>154980</v>
      </c>
      <c r="H37">
        <v>1</v>
      </c>
      <c r="I37">
        <f t="shared" si="8"/>
        <v>154980</v>
      </c>
      <c r="J37">
        <v>36</v>
      </c>
      <c r="K37">
        <f t="shared" si="6"/>
        <v>10.395655546935618</v>
      </c>
      <c r="L37">
        <f t="shared" si="6"/>
        <v>-34.098737083811706</v>
      </c>
    </row>
    <row r="38" spans="1:12" x14ac:dyDescent="0.25">
      <c r="A38">
        <v>2</v>
      </c>
      <c r="B38">
        <v>2020</v>
      </c>
      <c r="C38" t="s">
        <v>15</v>
      </c>
      <c r="D38">
        <v>1.786</v>
      </c>
      <c r="E38">
        <v>708</v>
      </c>
      <c r="F38">
        <v>135</v>
      </c>
      <c r="G38">
        <f t="shared" si="7"/>
        <v>95580</v>
      </c>
      <c r="H38">
        <v>1</v>
      </c>
      <c r="I38">
        <f t="shared" si="8"/>
        <v>95580</v>
      </c>
      <c r="J38">
        <v>37</v>
      </c>
      <c r="K38">
        <f t="shared" si="6"/>
        <v>25.509486999297259</v>
      </c>
      <c r="L38">
        <f t="shared" si="6"/>
        <v>-38.327526132404181</v>
      </c>
    </row>
    <row r="39" spans="1:12" x14ac:dyDescent="0.25">
      <c r="A39">
        <v>2</v>
      </c>
      <c r="B39">
        <v>2021</v>
      </c>
      <c r="C39" t="s">
        <v>15</v>
      </c>
      <c r="D39">
        <v>0.56399999999999995</v>
      </c>
      <c r="E39">
        <v>283</v>
      </c>
      <c r="F39">
        <v>135</v>
      </c>
      <c r="G39">
        <f t="shared" si="7"/>
        <v>38205</v>
      </c>
      <c r="H39">
        <v>1</v>
      </c>
      <c r="I39">
        <f t="shared" si="8"/>
        <v>38205</v>
      </c>
      <c r="J39">
        <v>38</v>
      </c>
      <c r="K39">
        <f t="shared" ref="K39:L43" si="9">((D39-D38)/D38)*100</f>
        <v>-68.421052631578945</v>
      </c>
      <c r="L39">
        <f t="shared" si="9"/>
        <v>-60.028248587570623</v>
      </c>
    </row>
    <row r="40" spans="1:12" x14ac:dyDescent="0.25">
      <c r="A40">
        <v>2</v>
      </c>
      <c r="B40">
        <v>2022</v>
      </c>
      <c r="C40" t="s">
        <v>15</v>
      </c>
      <c r="D40">
        <v>0.53200000000000003</v>
      </c>
      <c r="E40">
        <v>333</v>
      </c>
      <c r="F40">
        <v>135</v>
      </c>
      <c r="G40">
        <f t="shared" si="7"/>
        <v>44955</v>
      </c>
      <c r="H40">
        <v>1</v>
      </c>
      <c r="I40">
        <f t="shared" si="8"/>
        <v>44955</v>
      </c>
      <c r="J40">
        <v>39</v>
      </c>
      <c r="K40">
        <f t="shared" si="9"/>
        <v>-5.6737588652482129</v>
      </c>
      <c r="L40">
        <f t="shared" si="9"/>
        <v>17.667844522968199</v>
      </c>
    </row>
    <row r="41" spans="1:12" x14ac:dyDescent="0.25">
      <c r="A41">
        <v>5</v>
      </c>
      <c r="B41">
        <v>2020</v>
      </c>
      <c r="C41" t="s">
        <v>17</v>
      </c>
      <c r="D41">
        <v>2.4359999999999999</v>
      </c>
      <c r="E41">
        <v>1614</v>
      </c>
      <c r="F41">
        <v>135</v>
      </c>
      <c r="G41">
        <f t="shared" si="7"/>
        <v>217890</v>
      </c>
      <c r="H41">
        <v>1</v>
      </c>
      <c r="I41">
        <f t="shared" si="8"/>
        <v>217890</v>
      </c>
      <c r="J41">
        <v>40</v>
      </c>
      <c r="K41">
        <f t="shared" si="9"/>
        <v>357.8947368421052</v>
      </c>
      <c r="L41">
        <f t="shared" si="9"/>
        <v>384.68468468468467</v>
      </c>
    </row>
    <row r="42" spans="1:12" x14ac:dyDescent="0.25">
      <c r="A42">
        <v>5</v>
      </c>
      <c r="B42">
        <v>2021</v>
      </c>
      <c r="C42" t="s">
        <v>17</v>
      </c>
      <c r="D42">
        <v>2.5653999999999999</v>
      </c>
      <c r="E42">
        <v>1845</v>
      </c>
      <c r="F42">
        <v>135</v>
      </c>
      <c r="G42">
        <f t="shared" si="7"/>
        <v>249075</v>
      </c>
      <c r="H42">
        <v>1</v>
      </c>
      <c r="I42">
        <f t="shared" si="8"/>
        <v>249075</v>
      </c>
      <c r="J42">
        <v>41</v>
      </c>
      <c r="K42">
        <f t="shared" si="9"/>
        <v>5.3119868637110006</v>
      </c>
      <c r="L42">
        <f t="shared" si="9"/>
        <v>14.312267657992564</v>
      </c>
    </row>
    <row r="43" spans="1:12" x14ac:dyDescent="0.25">
      <c r="A43">
        <v>5</v>
      </c>
      <c r="B43">
        <v>2022</v>
      </c>
      <c r="C43" t="s">
        <v>17</v>
      </c>
      <c r="D43">
        <v>2.4563999999999999</v>
      </c>
      <c r="E43">
        <v>1600</v>
      </c>
      <c r="F43">
        <v>135</v>
      </c>
      <c r="G43">
        <f t="shared" si="7"/>
        <v>216000</v>
      </c>
      <c r="H43">
        <v>1</v>
      </c>
      <c r="I43">
        <f t="shared" si="8"/>
        <v>216000</v>
      </c>
      <c r="J43">
        <v>42</v>
      </c>
      <c r="K43">
        <f t="shared" si="9"/>
        <v>-4.2488500818585795</v>
      </c>
      <c r="L43">
        <f t="shared" si="9"/>
        <v>-13.279132791327914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Aburto Lab</cp:lastModifiedBy>
  <cp:revision/>
  <dcterms:created xsi:type="dcterms:W3CDTF">2022-12-08T15:16:20Z</dcterms:created>
  <dcterms:modified xsi:type="dcterms:W3CDTF">2023-02-09T22:17:46Z</dcterms:modified>
  <cp:category/>
  <cp:contentStatus/>
</cp:coreProperties>
</file>